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tables/table4.xml" ContentType="application/vnd.openxmlformats-officedocument.spreadsheetml.table+xml"/>
  <Override PartName="/xl/pivotTables/pivotTable6.xml" ContentType="application/vnd.openxmlformats-officedocument.spreadsheetml.pivotTable+xml"/>
  <Override PartName="/xl/drawings/drawing12.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tables/table5.xml" ContentType="application/vnd.openxmlformats-officedocument.spreadsheetml.table+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xml"/>
  <Override PartName="/xl/tables/table6.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6.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codeName="ThisWorkbook" hidePivotFieldList="1"/>
  <mc:AlternateContent xmlns:mc="http://schemas.openxmlformats.org/markup-compatibility/2006">
    <mc:Choice Requires="x15">
      <x15ac:absPath xmlns:x15ac="http://schemas.microsoft.com/office/spreadsheetml/2010/11/ac" url="C:\Users\sharm\Documents\VPAP PROJECT\HCL\"/>
    </mc:Choice>
  </mc:AlternateContent>
  <xr:revisionPtr revIDLastSave="0" documentId="13_ncr:1_{D40F7450-EB65-4E3B-AC95-2B2F355CE932}" xr6:coauthVersionLast="47" xr6:coauthVersionMax="47" xr10:uidLastSave="{00000000-0000-0000-0000-000000000000}"/>
  <bookViews>
    <workbookView xWindow="-108" yWindow="-108" windowWidth="23256" windowHeight="13176" activeTab="1" xr2:uid="{00000000-000D-0000-FFFF-FFFF00000000}"/>
  </bookViews>
  <sheets>
    <sheet name="Index" sheetId="39" r:id="rId1"/>
    <sheet name="UNCLEANED DATA" sheetId="8" r:id="rId2"/>
    <sheet name="MASTER DATA" sheetId="1" r:id="rId3"/>
    <sheet name="PROJECT PHASE " sheetId="3" r:id="rId4"/>
    <sheet name="REGRESSION ANALYSIS " sheetId="19" r:id="rId5"/>
    <sheet name="CORRELATION ANALYSIS " sheetId="20" r:id="rId6"/>
    <sheet name="COSTING" sheetId="2" r:id="rId7"/>
    <sheet name="COST CENTER " sheetId="6" r:id="rId8"/>
    <sheet name="STATUS" sheetId="4" r:id="rId9"/>
    <sheet name="OVERALL" sheetId="7" r:id="rId10"/>
    <sheet name="DASHBORD" sheetId="5" r:id="rId11"/>
    <sheet name="SETUP" sheetId="16" r:id="rId12"/>
    <sheet name="PROJECT ASSING" sheetId="15" r:id="rId13"/>
    <sheet name="PROJECT TRACKER" sheetId="43" r:id="rId14"/>
    <sheet name="STATICS" sheetId="28" r:id="rId15"/>
    <sheet name="VENDORS COST TRACKER " sheetId="17" r:id="rId16"/>
    <sheet name="FUTURE COST EXP." sheetId="23" r:id="rId17"/>
    <sheet name="TREND ANALYSIS" sheetId="24" r:id="rId18"/>
    <sheet name="FEEDBACK" sheetId="35" r:id="rId19"/>
    <sheet name="FeedBack Database" sheetId="41" r:id="rId20"/>
  </sheets>
  <definedNames>
    <definedName name="_xlnm._FilterDatabase" localSheetId="5" hidden="1">'CORRELATION ANALYSIS '!$A$1:$B$1</definedName>
    <definedName name="_xlnm._FilterDatabase" localSheetId="2" hidden="1">'MASTER DATA'!$A$1:$T$1</definedName>
    <definedName name="_xlnm._FilterDatabase" localSheetId="17" hidden="1">'TREND ANALYSIS'!$A$1:$E$1</definedName>
    <definedName name="CategoryList">#REF!</definedName>
    <definedName name="DEVELOPMENT" localSheetId="15">'VENDORS COST TRACKER '!#REF!</definedName>
    <definedName name="EmployeeList">#REF!</definedName>
    <definedName name="FlagPercent">#REF!</definedName>
    <definedName name="priorities">OFFSET(#REF!,,,#REF!+1)</definedName>
    <definedName name="PRODUCTION">'VENDORS COST TRACKER '!#REF!</definedName>
    <definedName name="Slicer_Approval_Status">#N/A</definedName>
    <definedName name="Slicer_Assigned_to">#N/A</definedName>
    <definedName name="Slicer_Payment_Status">#N/A</definedName>
    <definedName name="Slicer_PAYMENT_STATUS1">#N/A</definedName>
    <definedName name="Slicer_Project_Phase">#N/A</definedName>
    <definedName name="Slicer_Project_Phase1">#N/A</definedName>
    <definedName name="types">OFFSET(#REF!,,,#REF!+1)</definedName>
  </definedNames>
  <calcPr calcId="191029"/>
  <pivotCaches>
    <pivotCache cacheId="2" r:id="rId21"/>
    <pivotCache cacheId="3" r:id="rId22"/>
  </pivotCaches>
  <extLs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35" l="1"/>
  <c r="E2" i="24" a="1"/>
  <c r="E2" i="24" s="1"/>
  <c r="D2" i="24" a="1"/>
  <c r="D2" i="24" s="1"/>
  <c r="J10" i="15"/>
  <c r="I10" i="15"/>
  <c r="F10" i="15"/>
  <c r="E10" i="15"/>
  <c r="J9" i="15"/>
  <c r="I9" i="15"/>
  <c r="F9" i="15"/>
  <c r="E9" i="15"/>
  <c r="J8" i="15"/>
  <c r="I8" i="15"/>
  <c r="F8" i="15"/>
  <c r="E8" i="15"/>
  <c r="J7" i="15"/>
  <c r="I7" i="15"/>
  <c r="F7" i="15"/>
  <c r="E7" i="15"/>
  <c r="J6" i="15"/>
  <c r="I6" i="15"/>
  <c r="F6" i="15"/>
  <c r="E6" i="15"/>
  <c r="J5" i="15"/>
  <c r="I5" i="15"/>
  <c r="F5" i="15"/>
  <c r="E5" i="15"/>
  <c r="C23" i="23"/>
  <c r="C34" i="23"/>
  <c r="C30" i="23"/>
  <c r="C22" i="23"/>
  <c r="C32" i="23"/>
  <c r="C37" i="23"/>
  <c r="C21" i="23"/>
  <c r="C39" i="23"/>
  <c r="C31" i="23"/>
  <c r="C28" i="23"/>
  <c r="C33" i="23"/>
  <c r="C24" i="23"/>
  <c r="C25" i="23"/>
  <c r="C19" i="23"/>
  <c r="C20" i="23"/>
  <c r="C38" i="23"/>
  <c r="C29" i="23"/>
  <c r="C35" i="23"/>
  <c r="C27" i="23"/>
  <c r="C36" i="23"/>
  <c r="C26" i="23"/>
  <c r="E12" i="24" l="1"/>
  <c r="E9" i="24"/>
  <c r="E17" i="24"/>
  <c r="E13" i="24"/>
  <c r="E11" i="24"/>
  <c r="E10" i="24"/>
  <c r="E21" i="24"/>
  <c r="E20" i="24"/>
  <c r="E8" i="24"/>
  <c r="E19" i="24"/>
  <c r="E7" i="24"/>
  <c r="E18" i="24"/>
  <c r="E6" i="24"/>
  <c r="E5" i="24"/>
  <c r="E16" i="24"/>
  <c r="E4" i="24"/>
  <c r="E15" i="24"/>
  <c r="E3" i="24"/>
  <c r="E14" i="24"/>
  <c r="D16" i="24"/>
  <c r="D15" i="24"/>
  <c r="D3" i="24"/>
  <c r="D14" i="24"/>
  <c r="D13" i="24"/>
  <c r="D12" i="24"/>
  <c r="D11" i="24"/>
  <c r="D10" i="24"/>
  <c r="D21" i="24"/>
  <c r="D9" i="24"/>
  <c r="D20" i="24"/>
  <c r="D8" i="24"/>
  <c r="D19" i="24"/>
  <c r="D7" i="24"/>
  <c r="D18" i="24"/>
  <c r="D6" i="24"/>
  <c r="D17" i="24"/>
  <c r="D5" i="24"/>
  <c r="D4" i="24"/>
  <c r="D22" i="23"/>
  <c r="E37" i="23"/>
  <c r="D21" i="23"/>
  <c r="E35" i="23"/>
  <c r="D37" i="23"/>
  <c r="D28" i="23"/>
  <c r="E22" i="23"/>
  <c r="D25" i="23"/>
  <c r="D30" i="23"/>
  <c r="D31" i="23"/>
  <c r="E31" i="23"/>
  <c r="D24" i="23"/>
  <c r="D35" i="23"/>
  <c r="E33" i="23"/>
  <c r="E28" i="23"/>
  <c r="E32" i="23"/>
  <c r="E29" i="23"/>
  <c r="E34" i="23"/>
  <c r="E23" i="23"/>
  <c r="E38" i="23"/>
  <c r="E30" i="23"/>
  <c r="D33" i="23"/>
  <c r="E39" i="23"/>
  <c r="E20" i="23"/>
  <c r="E24" i="23"/>
  <c r="D39" i="23"/>
  <c r="D23" i="23"/>
  <c r="D26" i="23"/>
  <c r="E25" i="23"/>
  <c r="E19" i="23"/>
  <c r="D29" i="23"/>
  <c r="D38" i="23"/>
  <c r="E21" i="23"/>
  <c r="E36" i="23"/>
  <c r="E27" i="23"/>
  <c r="E26" i="23"/>
  <c r="D34" i="23"/>
  <c r="D36" i="23"/>
  <c r="D19" i="23"/>
  <c r="D20" i="23"/>
  <c r="D27" i="23"/>
  <c r="D32"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38BDF1-93F0-4263-AFAC-95BB63CDA4CC}" keepAlive="1" name="Query - Table6" description="Connection to the 'Table6' query in the workbook." type="5" refreshedVersion="0" background="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<sst xmlns="http://schemas.openxmlformats.org/spreadsheetml/2006/main" count="15873" uniqueCount="8118">
  <si>
    <t>Date</t>
  </si>
  <si>
    <t>Email</t>
  </si>
  <si>
    <t>First Name</t>
  </si>
  <si>
    <t>Last Name</t>
  </si>
  <si>
    <t>Project ID</t>
  </si>
  <si>
    <t>Cost Center</t>
  </si>
  <si>
    <t>Part Number</t>
  </si>
  <si>
    <t>Supplier Name</t>
  </si>
  <si>
    <t>Invoice Number</t>
  </si>
  <si>
    <t>Payment Status</t>
  </si>
  <si>
    <t>Due Date</t>
  </si>
  <si>
    <t>Paid Date</t>
  </si>
  <si>
    <t>Approval Status</t>
  </si>
  <si>
    <t>Project Phase</t>
  </si>
  <si>
    <t>Task Description</t>
  </si>
  <si>
    <t>Employee ID</t>
  </si>
  <si>
    <t>Cost Incurred</t>
  </si>
  <si>
    <t>Budgeted Cost</t>
  </si>
  <si>
    <t>Variance</t>
  </si>
  <si>
    <t>rebeccasullivan@yahoo.com</t>
  </si>
  <si>
    <t>zvasquez@jimenez.info</t>
  </si>
  <si>
    <t>wilsonmeagan@hotmail.com</t>
  </si>
  <si>
    <t>loridiaz@woods.com</t>
  </si>
  <si>
    <t>theresa81@yahoo.com</t>
  </si>
  <si>
    <t>maria88@gmail.com</t>
  </si>
  <si>
    <t>hollandsusan@braun.info</t>
  </si>
  <si>
    <t>hartsteven@hotmail.com</t>
  </si>
  <si>
    <t>dayadam@weaver.com</t>
  </si>
  <si>
    <t>markblankenship@gmail.com</t>
  </si>
  <si>
    <t>butlereric@lee.com</t>
  </si>
  <si>
    <t>karen38@davis.com</t>
  </si>
  <si>
    <t>lesliefox@yahoo.com</t>
  </si>
  <si>
    <t>wongsheri@sampson.com</t>
  </si>
  <si>
    <t>wmiller@white.biz</t>
  </si>
  <si>
    <t>rodneywalker@edwards.biz</t>
  </si>
  <si>
    <t>william75@jordan.com</t>
  </si>
  <si>
    <t>david15@marquez-johnson.com</t>
  </si>
  <si>
    <t>lauren49@hicks.com</t>
  </si>
  <si>
    <t>francisco62@gmail.com</t>
  </si>
  <si>
    <t>ashleyjones@green.net</t>
  </si>
  <si>
    <t>dhayes@kim-gonzalez.com</t>
  </si>
  <si>
    <t>frostdennis@thompson-white.net</t>
  </si>
  <si>
    <t>lcordova@yahoo.com</t>
  </si>
  <si>
    <t>flynnpaula@vargas.biz</t>
  </si>
  <si>
    <t>haassarah@hotmail.com</t>
  </si>
  <si>
    <t>christina37@romero.com</t>
  </si>
  <si>
    <t>ewashington@gmail.com</t>
  </si>
  <si>
    <t>mary88@goodwin.biz</t>
  </si>
  <si>
    <t>melissajohnson@yahoo.com</t>
  </si>
  <si>
    <t>wardmitchell@gmail.com</t>
  </si>
  <si>
    <t>sandersjeremiah@coffey.com</t>
  </si>
  <si>
    <t>martinjason@crawford-white.com</t>
  </si>
  <si>
    <t>sheila50@hotmail.com</t>
  </si>
  <si>
    <t>michaeljones@gmail.com</t>
  </si>
  <si>
    <t>timothyking@smith.net</t>
  </si>
  <si>
    <t>amandagutierrez@romero.com</t>
  </si>
  <si>
    <t>jared77@matthews.biz</t>
  </si>
  <si>
    <t>brendalane@pierce.com</t>
  </si>
  <si>
    <t>johnny48@mitchell.net</t>
  </si>
  <si>
    <t>mendeznicholas@hardy.com</t>
  </si>
  <si>
    <t>oconnorstephanie@yahoo.com</t>
  </si>
  <si>
    <t>cshields@gmail.com</t>
  </si>
  <si>
    <t>tammymcdonald@harding.com</t>
  </si>
  <si>
    <t>eddiesimmons@savage-hansen.org</t>
  </si>
  <si>
    <t>carrie21@gmail.com</t>
  </si>
  <si>
    <t>qoconnor@gmail.com</t>
  </si>
  <si>
    <t>tracie65@garcia-hogan.com</t>
  </si>
  <si>
    <t>holmesbrandy@james-farmer.com</t>
  </si>
  <si>
    <t>robert61@hotmail.com</t>
  </si>
  <si>
    <t>christopher28@yates-gutierrez.info</t>
  </si>
  <si>
    <t>lramirez@yahoo.com</t>
  </si>
  <si>
    <t>john48@yahoo.com</t>
  </si>
  <si>
    <t>bryan21@anthony.com</t>
  </si>
  <si>
    <t>dickersonedward@gmail.com</t>
  </si>
  <si>
    <t>williamssarah@barton.com</t>
  </si>
  <si>
    <t>barrerajames@olson.info</t>
  </si>
  <si>
    <t>lyonscody@ross-martinez.com</t>
  </si>
  <si>
    <t>christopherpatterson@yahoo.com</t>
  </si>
  <si>
    <t>tiffanyholt@sanchez-sanchez.info</t>
  </si>
  <si>
    <t>mary61@yahoo.com</t>
  </si>
  <si>
    <t>leeterry@yahoo.com</t>
  </si>
  <si>
    <t>nrichardson@yahoo.com</t>
  </si>
  <si>
    <t>theresawilliamson@hooper.com</t>
  </si>
  <si>
    <t>kimberlywood@strickland.com</t>
  </si>
  <si>
    <t>zpalmer@sutton.com</t>
  </si>
  <si>
    <t>crystallawrence@ramirez.com</t>
  </si>
  <si>
    <t>anthonymaureen@williams.org</t>
  </si>
  <si>
    <t>downsbarbara@hogan-martinez.org</t>
  </si>
  <si>
    <t>owinters@villarreal-hayes.info</t>
  </si>
  <si>
    <t>angelawilliams@yahoo.com</t>
  </si>
  <si>
    <t>christopher70@gmail.com</t>
  </si>
  <si>
    <t>laurawells@rodriguez.org</t>
  </si>
  <si>
    <t>egrant@smith-stokes.com</t>
  </si>
  <si>
    <t>austinsharon@anderson.info</t>
  </si>
  <si>
    <t>orodriguez@baker.biz</t>
  </si>
  <si>
    <t>michelle89@yahoo.com</t>
  </si>
  <si>
    <t>samuelcarpenter@yahoo.com</t>
  </si>
  <si>
    <t>nealtracie@hotmail.com</t>
  </si>
  <si>
    <t>maria28@yahoo.com</t>
  </si>
  <si>
    <t>tkaiser@miller.biz</t>
  </si>
  <si>
    <t>brittanygonzales@barry.com</t>
  </si>
  <si>
    <t>uclark@gmail.com</t>
  </si>
  <si>
    <t>michelle51@lewis.org</t>
  </si>
  <si>
    <t>cassandra97@yahoo.com</t>
  </si>
  <si>
    <t>rhondablevins@smith-herman.com</t>
  </si>
  <si>
    <t>cynthia02@williams.com</t>
  </si>
  <si>
    <t>donaldnicholson@wells.com</t>
  </si>
  <si>
    <t>brianharris@smith.org</t>
  </si>
  <si>
    <t>williamsrebecca@hotmail.com</t>
  </si>
  <si>
    <t>martinezjermaine@green-davis.com</t>
  </si>
  <si>
    <t>georgekaren@anderson.com</t>
  </si>
  <si>
    <t>acostadavid@hotmail.com</t>
  </si>
  <si>
    <t>ashley71@gmail.com</t>
  </si>
  <si>
    <t>morgancarol@martinez.com</t>
  </si>
  <si>
    <t>garyvang@santana-reeves.com</t>
  </si>
  <si>
    <t>colelauren@yahoo.com</t>
  </si>
  <si>
    <t>floydlisa@wagner.org</t>
  </si>
  <si>
    <t>kpatel@nelson.info</t>
  </si>
  <si>
    <t>cohenann@richardson.org</t>
  </si>
  <si>
    <t>michellebecker@gmail.com</t>
  </si>
  <si>
    <t>kellyfriedman@hotmail.com</t>
  </si>
  <si>
    <t>gailcrawford@haley-hickman.net</t>
  </si>
  <si>
    <t>jbarnes@chambers.info</t>
  </si>
  <si>
    <t>stephen97@hotmail.com</t>
  </si>
  <si>
    <t>parkjillian@yahoo.com</t>
  </si>
  <si>
    <t>uholmes@hotmail.com</t>
  </si>
  <si>
    <t>nhester@shaw.com</t>
  </si>
  <si>
    <t>tholmes@gmail.com</t>
  </si>
  <si>
    <t>marcia89@hotmail.com</t>
  </si>
  <si>
    <t>youngamy@lindsey.com</t>
  </si>
  <si>
    <t>omitchell@yahoo.com</t>
  </si>
  <si>
    <t>carriejones@cook.com</t>
  </si>
  <si>
    <t>brownhenry@wheeler-castaneda.info</t>
  </si>
  <si>
    <t>hpadilla@clements.com</t>
  </si>
  <si>
    <t>catherine13@rivers.biz</t>
  </si>
  <si>
    <t>donaldbennett@contreras.org</t>
  </si>
  <si>
    <t>peterbarron@king.net</t>
  </si>
  <si>
    <t>walkerscott@gmail.com</t>
  </si>
  <si>
    <t>nelsonaaron@yahoo.com</t>
  </si>
  <si>
    <t>ashleyvang@thompson-reed.biz</t>
  </si>
  <si>
    <t>twelch@hotmail.com</t>
  </si>
  <si>
    <t>zbrown@smith.biz</t>
  </si>
  <si>
    <t>joan96@yahoo.com</t>
  </si>
  <si>
    <t>qpeterson@mills.com</t>
  </si>
  <si>
    <t>cbenson@yahoo.com</t>
  </si>
  <si>
    <t>richardsonkathy@yahoo.com</t>
  </si>
  <si>
    <t>cruzrodney@hotmail.com</t>
  </si>
  <si>
    <t>karen41@carter.com</t>
  </si>
  <si>
    <t>jonathan59@hotmail.com</t>
  </si>
  <si>
    <t>davisgarrett@gmail.com</t>
  </si>
  <si>
    <t>hannahanderson@yahoo.com</t>
  </si>
  <si>
    <t>leonardbobby@phillips.com</t>
  </si>
  <si>
    <t>marc07@yahoo.com</t>
  </si>
  <si>
    <t>chelsea79@gmail.com</t>
  </si>
  <si>
    <t>walterstephens@west.org</t>
  </si>
  <si>
    <t>cwatson@gmail.com</t>
  </si>
  <si>
    <t>vasquezkimberly@archer.com</t>
  </si>
  <si>
    <t>salinasdylan@lee-campbell.net</t>
  </si>
  <si>
    <t>fullergabrielle@hotmail.com</t>
  </si>
  <si>
    <t>lindsey65@gmail.com</t>
  </si>
  <si>
    <t>morgan45@osborne.com</t>
  </si>
  <si>
    <t>ifleming@yahoo.com</t>
  </si>
  <si>
    <t>hannahramirez@gomez.com</t>
  </si>
  <si>
    <t>prichards@gmail.com</t>
  </si>
  <si>
    <t>mcastillo@yahoo.com</t>
  </si>
  <si>
    <t>bingram@gmail.com</t>
  </si>
  <si>
    <t>meghanbrown@hotmail.com</t>
  </si>
  <si>
    <t>jillford@gmail.com</t>
  </si>
  <si>
    <t>michael81@hotmail.com</t>
  </si>
  <si>
    <t>joseph86@boyd.com</t>
  </si>
  <si>
    <t>figueroapatricia@hotmail.com</t>
  </si>
  <si>
    <t>hobbswanda@hotmail.com</t>
  </si>
  <si>
    <t>samanthasummers@love.org</t>
  </si>
  <si>
    <t>deanna17@rice.com</t>
  </si>
  <si>
    <t>jeffreyjimenez@valdez-short.info</t>
  </si>
  <si>
    <t>christopher80@tucker.com</t>
  </si>
  <si>
    <t>logan42@gmail.com</t>
  </si>
  <si>
    <t>andrew10@gmail.com</t>
  </si>
  <si>
    <t>qthomas@choi-ashley.org</t>
  </si>
  <si>
    <t>brandonkennedy@yahoo.com</t>
  </si>
  <si>
    <t>susanward@gmail.com</t>
  </si>
  <si>
    <t>andrea71@hodges.org</t>
  </si>
  <si>
    <t>nicolewilliams@turner.info</t>
  </si>
  <si>
    <t>holly04@garcia-goodwin.biz</t>
  </si>
  <si>
    <t>charles50@yahoo.com</t>
  </si>
  <si>
    <t>tyler66@morgan.biz</t>
  </si>
  <si>
    <t>greenzachary@bowen.biz</t>
  </si>
  <si>
    <t>peter07@hoffman.com</t>
  </si>
  <si>
    <t>ubrown@hotmail.com</t>
  </si>
  <si>
    <t>ztyler@gmail.com</t>
  </si>
  <si>
    <t>robert73@brown.com</t>
  </si>
  <si>
    <t>josephroberts@gmail.com</t>
  </si>
  <si>
    <t>kylesmith@wright.com</t>
  </si>
  <si>
    <t>nwhite@hotmail.com</t>
  </si>
  <si>
    <t>jamesforbes@owen.com</t>
  </si>
  <si>
    <t>kellysusan@gmail.com</t>
  </si>
  <si>
    <t>campbelltracey@kirby.info</t>
  </si>
  <si>
    <t>sandrapetty@gmail.com</t>
  </si>
  <si>
    <t>cookfernando@everett.net</t>
  </si>
  <si>
    <t>floresbrandon@williams-mahoney.com</t>
  </si>
  <si>
    <t>gonzalezjason@gmail.com</t>
  </si>
  <si>
    <t>robertsbenjamin@allen.info</t>
  </si>
  <si>
    <t>christina15@hotmail.com</t>
  </si>
  <si>
    <t>qjames@valenzuela.biz</t>
  </si>
  <si>
    <t>jacksonantonio@hotmail.com</t>
  </si>
  <si>
    <t>wagneralicia@sims-pena.biz</t>
  </si>
  <si>
    <t>ojones@jones-bell.com</t>
  </si>
  <si>
    <t>ryan04@lewis.info</t>
  </si>
  <si>
    <t>pittsamy@yahoo.com</t>
  </si>
  <si>
    <t>tdecker@hotmail.com</t>
  </si>
  <si>
    <t>edwardssarah@bowen-hebert.biz</t>
  </si>
  <si>
    <t>linda96@brown.com</t>
  </si>
  <si>
    <t>mleonard@yahoo.com</t>
  </si>
  <si>
    <t>nataliebush@krause.info</t>
  </si>
  <si>
    <t>erin98@yahoo.com</t>
  </si>
  <si>
    <t>traciemoore@yahoo.com</t>
  </si>
  <si>
    <t>jasonmoore@shelton-thomas.info</t>
  </si>
  <si>
    <t>iadams@coleman-mcgee.info</t>
  </si>
  <si>
    <t>xclark@cline.com</t>
  </si>
  <si>
    <t>ramirezdana@warren.info</t>
  </si>
  <si>
    <t>johnsonjenna@bryant.org</t>
  </si>
  <si>
    <t>johnabbott@yahoo.com</t>
  </si>
  <si>
    <t>breeves@shaffer.com</t>
  </si>
  <si>
    <t>huntcynthia@deleon.net</t>
  </si>
  <si>
    <t>louismurray@hotmail.com</t>
  </si>
  <si>
    <t>jeremy11@gmail.com</t>
  </si>
  <si>
    <t>rossjesse@hartman.org</t>
  </si>
  <si>
    <t>patty40@yahoo.com</t>
  </si>
  <si>
    <t>xwilliams@harris.org</t>
  </si>
  <si>
    <t>laurenmartinez@thomas-alvarado.com</t>
  </si>
  <si>
    <t>swells@yahoo.com</t>
  </si>
  <si>
    <t>lisa60@gmail.com</t>
  </si>
  <si>
    <t>cantumark@hotmail.com</t>
  </si>
  <si>
    <t>ohodge@cook.net</t>
  </si>
  <si>
    <t>phillipskelly@jenkins.biz</t>
  </si>
  <si>
    <t>robertharmon@golden-douglas.org</t>
  </si>
  <si>
    <t>katherine26@harris.com</t>
  </si>
  <si>
    <t>danielgonzalez@gmail.com</t>
  </si>
  <si>
    <t>castanedasusan@hotmail.com</t>
  </si>
  <si>
    <t>mckinneydavid@gmail.com</t>
  </si>
  <si>
    <t>dsullivan@solomon.com</t>
  </si>
  <si>
    <t>slewis@yahoo.com</t>
  </si>
  <si>
    <t>andrew56@gmail.com</t>
  </si>
  <si>
    <t>ykey@shields-hines.com</t>
  </si>
  <si>
    <t>olee@gmail.com</t>
  </si>
  <si>
    <t>thompsonmichael@yahoo.com</t>
  </si>
  <si>
    <t>clarkedeborah@serrano.com</t>
  </si>
  <si>
    <t>tim07@gmail.com</t>
  </si>
  <si>
    <t>melissa54@hotmail.com</t>
  </si>
  <si>
    <t>sosborne@carey.com</t>
  </si>
  <si>
    <t>qwhite@harris-love.com</t>
  </si>
  <si>
    <t>hmoreno@hernandez.com</t>
  </si>
  <si>
    <t>ustephens@mason.com</t>
  </si>
  <si>
    <t>narellano@brown.info</t>
  </si>
  <si>
    <t>toddkelly@yahoo.com</t>
  </si>
  <si>
    <t>gregoryjohn@mann.org</t>
  </si>
  <si>
    <t>xclarke@yahoo.com</t>
  </si>
  <si>
    <t>seanstone@hotmail.com</t>
  </si>
  <si>
    <t>sheila70@ramos.org</t>
  </si>
  <si>
    <t>gchristensen@moore.com</t>
  </si>
  <si>
    <t>danielstevenson@woods.net</t>
  </si>
  <si>
    <t>nrobinson@williams-pitts.biz</t>
  </si>
  <si>
    <t>haley25@johnson-barrett.net</t>
  </si>
  <si>
    <t>kruegerjack@york.com</t>
  </si>
  <si>
    <t>thompsoncatherine@hill-moses.com</t>
  </si>
  <si>
    <t>brenda64@burke.com</t>
  </si>
  <si>
    <t>bradley35@yahoo.com</t>
  </si>
  <si>
    <t>schwartzdebra@gmail.com</t>
  </si>
  <si>
    <t>gary63@hunt.com</t>
  </si>
  <si>
    <t>garycontreras@gordon.com</t>
  </si>
  <si>
    <t>howelljeffrey@yahoo.com</t>
  </si>
  <si>
    <t>michaelmacias@yahoo.com</t>
  </si>
  <si>
    <t>zmiller@gmail.com</t>
  </si>
  <si>
    <t>mason07@moore.org</t>
  </si>
  <si>
    <t>derrick98@gmail.com</t>
  </si>
  <si>
    <t>wanderson@howe.com</t>
  </si>
  <si>
    <t>piercekelly@erickson.biz</t>
  </si>
  <si>
    <t>grobinson@ellis.org</t>
  </si>
  <si>
    <t>wleach@yahoo.com</t>
  </si>
  <si>
    <t>cschroeder@ward.com</t>
  </si>
  <si>
    <t>melissa16@haynes.biz</t>
  </si>
  <si>
    <t>thomas75@shaw.org</t>
  </si>
  <si>
    <t>elizabeth64@gmail.com</t>
  </si>
  <si>
    <t>rbrown@yahoo.com</t>
  </si>
  <si>
    <t>ariasalejandro@yahoo.com</t>
  </si>
  <si>
    <t>kmonroe@gmail.com</t>
  </si>
  <si>
    <t>foxkelly@dawson-hayes.com</t>
  </si>
  <si>
    <t>xfox@morrow-hoffman.com</t>
  </si>
  <si>
    <t>lturner@hotmail.com</t>
  </si>
  <si>
    <t>xbrowning@lester.com</t>
  </si>
  <si>
    <t>michellegardner@brown-stephens.com</t>
  </si>
  <si>
    <t>odonovan@yahoo.com</t>
  </si>
  <si>
    <t>wardcraig@gmail.com</t>
  </si>
  <si>
    <t>zgarcia@mathews.com</t>
  </si>
  <si>
    <t>johnsonterri@rangel-stewart.com</t>
  </si>
  <si>
    <t>lorraine31@moran-jones.com</t>
  </si>
  <si>
    <t>michaela08@yahoo.com</t>
  </si>
  <si>
    <t>leerita@wilson.com</t>
  </si>
  <si>
    <t>jessicamarsh@gmail.com</t>
  </si>
  <si>
    <t>schneidervincent@valentine.com</t>
  </si>
  <si>
    <t>wolfedenise@mcmillan.com</t>
  </si>
  <si>
    <t>fernandezluis@gmail.com</t>
  </si>
  <si>
    <t>kristaolsen@diaz.com</t>
  </si>
  <si>
    <t>reginald48@lynch-moore.info</t>
  </si>
  <si>
    <t>suzanne39@yahoo.com</t>
  </si>
  <si>
    <t>nmcdowell@yahoo.com</t>
  </si>
  <si>
    <t>justinpatterson@gmail.com</t>
  </si>
  <si>
    <t>harringtonsamuel@green.com</t>
  </si>
  <si>
    <t>xnguyen@mathis-campbell.com</t>
  </si>
  <si>
    <t>msmith@white-vincent.com</t>
  </si>
  <si>
    <t>anthonylee@yahoo.com</t>
  </si>
  <si>
    <t>kimberly74@hotmail.com</t>
  </si>
  <si>
    <t>wvalenzuela@yahoo.com</t>
  </si>
  <si>
    <t>abenson@hotmail.com</t>
  </si>
  <si>
    <t>josephenglish@hotmail.com</t>
  </si>
  <si>
    <t>zgarcia@jones.com</t>
  </si>
  <si>
    <t>morantammy@aguirre-richards.biz</t>
  </si>
  <si>
    <t>bbaker@yahoo.com</t>
  </si>
  <si>
    <t>lewisalexis@martinez.net</t>
  </si>
  <si>
    <t>debbie24@pratt.info</t>
  </si>
  <si>
    <t>williamsjessica@burke.com</t>
  </si>
  <si>
    <t>gregoryhinton@hotmail.com</t>
  </si>
  <si>
    <t>dperry@hotmail.com</t>
  </si>
  <si>
    <t>boonecatherine@coleman-harrison.com</t>
  </si>
  <si>
    <t>ubaker@johnson-garza.com</t>
  </si>
  <si>
    <t>sfoster@howard.com</t>
  </si>
  <si>
    <t>zfrancis@hotmail.com</t>
  </si>
  <si>
    <t>aallen@hotmail.com</t>
  </si>
  <si>
    <t>jennifernavarro@jones-avery.com</t>
  </si>
  <si>
    <t>julie94@lopez.com</t>
  </si>
  <si>
    <t>lorinelson@yahoo.com</t>
  </si>
  <si>
    <t>kevin57@evans-garcia.com</t>
  </si>
  <si>
    <t>brenda51@smith.info</t>
  </si>
  <si>
    <t>johnny12@evans.com</t>
  </si>
  <si>
    <t>reynoldsrobert@taylor-kennedy.com</t>
  </si>
  <si>
    <t>laurensoto@gmail.com</t>
  </si>
  <si>
    <t>rbaker@hamilton.org</t>
  </si>
  <si>
    <t>jordan64@gmail.com</t>
  </si>
  <si>
    <t>mpatel@hotmail.com</t>
  </si>
  <si>
    <t>kochnicholas@hotmail.com</t>
  </si>
  <si>
    <t>eramirez@yahoo.com</t>
  </si>
  <si>
    <t>kevin34@higgins.com</t>
  </si>
  <si>
    <t>trusso@hotmail.com</t>
  </si>
  <si>
    <t>rodriguezmichael@hotmail.com</t>
  </si>
  <si>
    <t>jordanjohn@burke.biz</t>
  </si>
  <si>
    <t>briankeith@gmail.com</t>
  </si>
  <si>
    <t>tammylawson@hotmail.com</t>
  </si>
  <si>
    <t>wrightjimmy@hotmail.com</t>
  </si>
  <si>
    <t>rtaylor@douglas.com</t>
  </si>
  <si>
    <t>brianserrano@wright.com</t>
  </si>
  <si>
    <t>hernandezsteve@gmail.com</t>
  </si>
  <si>
    <t>sarah92@hotmail.com</t>
  </si>
  <si>
    <t>derrick48@gmail.com</t>
  </si>
  <si>
    <t>cannonclaudia@yahoo.com</t>
  </si>
  <si>
    <t>johnstonbrenda@bean-sandoval.com</t>
  </si>
  <si>
    <t>clarkegina@austin.net</t>
  </si>
  <si>
    <t>guzmanomar@hotmail.com</t>
  </si>
  <si>
    <t>katherineroberts@owens-cain.com</t>
  </si>
  <si>
    <t>pwhite@landry.biz</t>
  </si>
  <si>
    <t>gamblecesar@armstrong.com</t>
  </si>
  <si>
    <t>ashley45@yahoo.com</t>
  </si>
  <si>
    <t>huntertran@hotmail.com</t>
  </si>
  <si>
    <t>qwang@gmail.com</t>
  </si>
  <si>
    <t>fostercarolyn@bautista-hardy.com</t>
  </si>
  <si>
    <t>gonzalezmelissa@mendoza.com</t>
  </si>
  <si>
    <t>torresangela@gmail.com</t>
  </si>
  <si>
    <t>patricia19@ramirez.net</t>
  </si>
  <si>
    <t>ablackwell@perez.com</t>
  </si>
  <si>
    <t>stephen64@gmail.com</t>
  </si>
  <si>
    <t>ashleypeters@hotmail.com</t>
  </si>
  <si>
    <t>travis41@gmail.com</t>
  </si>
  <si>
    <t>tina00@yahoo.com</t>
  </si>
  <si>
    <t>guzmancharles@yahoo.com</t>
  </si>
  <si>
    <t>dicksonyolanda@gmail.com</t>
  </si>
  <si>
    <t>jeffrey98@lane-stuart.org</t>
  </si>
  <si>
    <t>sierra68@patel.com</t>
  </si>
  <si>
    <t>emily91@yahoo.com</t>
  </si>
  <si>
    <t>zharris@martinez.net</t>
  </si>
  <si>
    <t>paulgolden@hall-pineda.com</t>
  </si>
  <si>
    <t>elizabeth95@mitchell.com</t>
  </si>
  <si>
    <t>phelpsdawn@yahoo.com</t>
  </si>
  <si>
    <t>llopez@white-cruz.com</t>
  </si>
  <si>
    <t>daniel76@yahoo.com</t>
  </si>
  <si>
    <t>amberbrown@yahoo.com</t>
  </si>
  <si>
    <t>robertjones@collier.com</t>
  </si>
  <si>
    <t>pattersonmary@gmail.com</t>
  </si>
  <si>
    <t>amythompson@reid.com</t>
  </si>
  <si>
    <t>steven51@smith.com</t>
  </si>
  <si>
    <t>newmanscott@miller.biz</t>
  </si>
  <si>
    <t>valeriemartin@gmail.com</t>
  </si>
  <si>
    <t>kathygreen@graham.net</t>
  </si>
  <si>
    <t>rodriguezsamantha@garrett.biz</t>
  </si>
  <si>
    <t>rmoore@jefferson.org</t>
  </si>
  <si>
    <t>danielstevens@yahoo.com</t>
  </si>
  <si>
    <t>manderson@hotmail.com</t>
  </si>
  <si>
    <t>xcollins@gmail.com</t>
  </si>
  <si>
    <t>david19@hotmail.com</t>
  </si>
  <si>
    <t>matthew89@lyons.com</t>
  </si>
  <si>
    <t>mcgrathlaurie@mcdowell.info</t>
  </si>
  <si>
    <t>ojordan@matthews.com</t>
  </si>
  <si>
    <t>bsims@gmail.com</t>
  </si>
  <si>
    <t>miguel80@gmail.com</t>
  </si>
  <si>
    <t>kellydanielle@gmail.com</t>
  </si>
  <si>
    <t>donald30@gonzalez.com</t>
  </si>
  <si>
    <t>nlucas@hotmail.com</t>
  </si>
  <si>
    <t>tyler20@hotmail.com</t>
  </si>
  <si>
    <t>arnoldtimothy@gmail.com</t>
  </si>
  <si>
    <t>barbara42@yahoo.com</t>
  </si>
  <si>
    <t>tiffanydodson@hotmail.com</t>
  </si>
  <si>
    <t>ophillips@martinez.com</t>
  </si>
  <si>
    <t>kroth@smith.com</t>
  </si>
  <si>
    <t>beanrobin@villanueva.org</t>
  </si>
  <si>
    <t>mmoore@gmail.com</t>
  </si>
  <si>
    <t>cstokes@richardson-rodriguez.com</t>
  </si>
  <si>
    <t>gary32@yahoo.com</t>
  </si>
  <si>
    <t>pmclaughlin@hotmail.com</t>
  </si>
  <si>
    <t>ujackson@cook-castaneda.com</t>
  </si>
  <si>
    <t>alexandriacollins@wood.com</t>
  </si>
  <si>
    <t>hyang@hotmail.com</t>
  </si>
  <si>
    <t>whitejasmine@hotmail.com</t>
  </si>
  <si>
    <t>cynthiasmith@hotmail.com</t>
  </si>
  <si>
    <t>jmartinez@fuller.org</t>
  </si>
  <si>
    <t>tgutierrez@yahoo.com</t>
  </si>
  <si>
    <t>colestephanie@kane.com</t>
  </si>
  <si>
    <t>paulsmith@white-bautista.com</t>
  </si>
  <si>
    <t>clarkrichard@vasquez.com</t>
  </si>
  <si>
    <t>meghanhernandez@gmail.com</t>
  </si>
  <si>
    <t>tyoung@gmail.com</t>
  </si>
  <si>
    <t>rebekahjones@bennett.net</t>
  </si>
  <si>
    <t>anna53@cummings.com</t>
  </si>
  <si>
    <t>phamnorma@hotmail.com</t>
  </si>
  <si>
    <t>david65@gmail.com</t>
  </si>
  <si>
    <t>christopher22@smith-davis.info</t>
  </si>
  <si>
    <t>mccartybethany@yahoo.com</t>
  </si>
  <si>
    <t>erobinson@gmail.com</t>
  </si>
  <si>
    <t>emoore@hotmail.com</t>
  </si>
  <si>
    <t>ashleymelissa@cortez.org</t>
  </si>
  <si>
    <t>donovanemily@yahoo.com</t>
  </si>
  <si>
    <t>ianchavez@hotmail.com</t>
  </si>
  <si>
    <t>brianrodriguez@yahoo.com</t>
  </si>
  <si>
    <t>rodriguezgabriel@tanner.com</t>
  </si>
  <si>
    <t>hancockrobert@mercado-bell.com</t>
  </si>
  <si>
    <t>antoniosmith@carey-hurley.biz</t>
  </si>
  <si>
    <t>debra32@gmail.com</t>
  </si>
  <si>
    <t>njones@hamilton-boyd.org</t>
  </si>
  <si>
    <t>plewis@gmail.com</t>
  </si>
  <si>
    <t>steven25@rodriguez-robertson.com</t>
  </si>
  <si>
    <t>cindypalmer@kramer.com</t>
  </si>
  <si>
    <t>jordan12@hunter.info</t>
  </si>
  <si>
    <t>ryanwhite@yahoo.com</t>
  </si>
  <si>
    <t>irodriguez@yahoo.com</t>
  </si>
  <si>
    <t>francisco62@hotmail.com</t>
  </si>
  <si>
    <t>villegasashley@hotmail.com</t>
  </si>
  <si>
    <t>sfernandez@hotmail.com</t>
  </si>
  <si>
    <t>robinsonchristopher@yahoo.com</t>
  </si>
  <si>
    <t>amyaguilar@morgan.org</t>
  </si>
  <si>
    <t>marybryant@hotmail.com</t>
  </si>
  <si>
    <t>isabeltate@hotmail.com</t>
  </si>
  <si>
    <t>mgriffin@hotmail.com</t>
  </si>
  <si>
    <t>john18@conley.biz</t>
  </si>
  <si>
    <t>thomas33@hotmail.com</t>
  </si>
  <si>
    <t>williampeck@yahoo.com</t>
  </si>
  <si>
    <t>rebecca92@ali-braun.com</t>
  </si>
  <si>
    <t>beckygonzales@hotmail.com</t>
  </si>
  <si>
    <t>awalker@byrd.com</t>
  </si>
  <si>
    <t>daniel88@gmail.com</t>
  </si>
  <si>
    <t>lauren16@yahoo.com</t>
  </si>
  <si>
    <t>rebecca51@jennings.com</t>
  </si>
  <si>
    <t>hernandezamanda@lutz.com</t>
  </si>
  <si>
    <t>nicolefuentes@west-sims.org</t>
  </si>
  <si>
    <t>veronicaperez@higgins.info</t>
  </si>
  <si>
    <t>walkerleslie@hotmail.com</t>
  </si>
  <si>
    <t>daniel95@evans-norton.net</t>
  </si>
  <si>
    <t>lyonsdavid@perez.com</t>
  </si>
  <si>
    <t>olsonmark@gmail.com</t>
  </si>
  <si>
    <t>ganderson@hill-bell.biz</t>
  </si>
  <si>
    <t>isaacmcdonald@gmail.com</t>
  </si>
  <si>
    <t>lorraine68@wilson.com</t>
  </si>
  <si>
    <t>sarah31@gmail.com</t>
  </si>
  <si>
    <t>traci03@gmail.com</t>
  </si>
  <si>
    <t>colleenhoward@gmail.com</t>
  </si>
  <si>
    <t>ronniegarcia@edwards.biz</t>
  </si>
  <si>
    <t>xwilkins@hancock.biz</t>
  </si>
  <si>
    <t>christinahampton@gmail.com</t>
  </si>
  <si>
    <t>gwright@yahoo.com</t>
  </si>
  <si>
    <t>frymelanie@brown.com</t>
  </si>
  <si>
    <t>berryjohn@hotmail.com</t>
  </si>
  <si>
    <t>gperez@hotmail.com</t>
  </si>
  <si>
    <t>xlewis@yahoo.com</t>
  </si>
  <si>
    <t>bmorton@gmail.com</t>
  </si>
  <si>
    <t>robinschmidt@gmail.com</t>
  </si>
  <si>
    <t>sarah76@hotmail.com</t>
  </si>
  <si>
    <t>michael66@yahoo.com</t>
  </si>
  <si>
    <t>jacksonbenjamin@hernandez.info</t>
  </si>
  <si>
    <t>johnweber@sanders.org</t>
  </si>
  <si>
    <t>dyerbrianna@hotmail.com</t>
  </si>
  <si>
    <t>paigedavis@brown.com</t>
  </si>
  <si>
    <t>doyleroger@hotmail.com</t>
  </si>
  <si>
    <t>richard12@campbell.com</t>
  </si>
  <si>
    <t>jessica52@hotmail.com</t>
  </si>
  <si>
    <t>bmay@hotmail.com</t>
  </si>
  <si>
    <t>owagner@hotmail.com</t>
  </si>
  <si>
    <t>emily92@yahoo.com</t>
  </si>
  <si>
    <t>hayesallison@hotmail.com</t>
  </si>
  <si>
    <t>cpage@hotmail.com</t>
  </si>
  <si>
    <t>vkoch@gmail.com</t>
  </si>
  <si>
    <t>joel66@hotmail.com</t>
  </si>
  <si>
    <t>qtanner@yahoo.com</t>
  </si>
  <si>
    <t>emily65@smith-martinez.net</t>
  </si>
  <si>
    <t>ssteele@lewis-drake.com</t>
  </si>
  <si>
    <t>berrypeter@davis-johnston.com</t>
  </si>
  <si>
    <t>vflores@wallace.net</t>
  </si>
  <si>
    <t>kimberlydrake@yahoo.com</t>
  </si>
  <si>
    <t>thomassusan@yahoo.com</t>
  </si>
  <si>
    <t>byrdmonica@yahoo.com</t>
  </si>
  <si>
    <t>caldwellryan@bailey.com</t>
  </si>
  <si>
    <t>eperez@gmail.com</t>
  </si>
  <si>
    <t>sarah55@kerr.com</t>
  </si>
  <si>
    <t>Raymond</t>
  </si>
  <si>
    <t>Kimberly</t>
  </si>
  <si>
    <t>Tina</t>
  </si>
  <si>
    <t>Kenneth</t>
  </si>
  <si>
    <t>David</t>
  </si>
  <si>
    <t>Gabriel</t>
  </si>
  <si>
    <t>Hailey</t>
  </si>
  <si>
    <t>Sarah</t>
  </si>
  <si>
    <t>Lindsey</t>
  </si>
  <si>
    <t>Christopher</t>
  </si>
  <si>
    <t>Teresa</t>
  </si>
  <si>
    <t>Christine</t>
  </si>
  <si>
    <t>Brian</t>
  </si>
  <si>
    <t>Kevin</t>
  </si>
  <si>
    <t>Shari</t>
  </si>
  <si>
    <t>Christina</t>
  </si>
  <si>
    <t>Roy</t>
  </si>
  <si>
    <t>Sophia</t>
  </si>
  <si>
    <t>Andrea</t>
  </si>
  <si>
    <t>Elizabeth</t>
  </si>
  <si>
    <t>Ashley</t>
  </si>
  <si>
    <t>Glen</t>
  </si>
  <si>
    <t>Anthony</t>
  </si>
  <si>
    <t>Zachary</t>
  </si>
  <si>
    <t>Edwin</t>
  </si>
  <si>
    <t>Regina</t>
  </si>
  <si>
    <t>Michelle</t>
  </si>
  <si>
    <t>Donald</t>
  </si>
  <si>
    <t>Brad</t>
  </si>
  <si>
    <t>Randall</t>
  </si>
  <si>
    <t>Jennifer</t>
  </si>
  <si>
    <t>Joyce</t>
  </si>
  <si>
    <t>Aaron</t>
  </si>
  <si>
    <t>Phyllis</t>
  </si>
  <si>
    <t>Phillip</t>
  </si>
  <si>
    <t>Angela</t>
  </si>
  <si>
    <t>Kathleen</t>
  </si>
  <si>
    <t>Curtis</t>
  </si>
  <si>
    <t>Steven</t>
  </si>
  <si>
    <t>Crystal</t>
  </si>
  <si>
    <t>Mary</t>
  </si>
  <si>
    <t>Michele</t>
  </si>
  <si>
    <t>Amy</t>
  </si>
  <si>
    <t>Danielle</t>
  </si>
  <si>
    <t>Karina</t>
  </si>
  <si>
    <t>Darin</t>
  </si>
  <si>
    <t>Richard</t>
  </si>
  <si>
    <t>Adam</t>
  </si>
  <si>
    <t>Deanna</t>
  </si>
  <si>
    <t>Cheyenne</t>
  </si>
  <si>
    <t>Rachel</t>
  </si>
  <si>
    <t>Cynthia</t>
  </si>
  <si>
    <t>Deborah</t>
  </si>
  <si>
    <t>Sheila</t>
  </si>
  <si>
    <t>Scott</t>
  </si>
  <si>
    <t>Robert</t>
  </si>
  <si>
    <t>Tiffany</t>
  </si>
  <si>
    <t>Mark</t>
  </si>
  <si>
    <t>Colleen</t>
  </si>
  <si>
    <t>Jeffrey</t>
  </si>
  <si>
    <t>Doris</t>
  </si>
  <si>
    <t>Amber</t>
  </si>
  <si>
    <t>Gloria</t>
  </si>
  <si>
    <t>Barry</t>
  </si>
  <si>
    <t>Eric</t>
  </si>
  <si>
    <t>Jessica</t>
  </si>
  <si>
    <t>Kim</t>
  </si>
  <si>
    <t>Erik</t>
  </si>
  <si>
    <t>Philip</t>
  </si>
  <si>
    <t>Karen</t>
  </si>
  <si>
    <t>Douglas</t>
  </si>
  <si>
    <t>Leonard</t>
  </si>
  <si>
    <t>Rebecca</t>
  </si>
  <si>
    <t>Jack</t>
  </si>
  <si>
    <t>Kirk</t>
  </si>
  <si>
    <t>Wanda</t>
  </si>
  <si>
    <t>Evan</t>
  </si>
  <si>
    <t>Clifford</t>
  </si>
  <si>
    <t>John</t>
  </si>
  <si>
    <t>Michael</t>
  </si>
  <si>
    <t>Joshua</t>
  </si>
  <si>
    <t>Tanya</t>
  </si>
  <si>
    <t>Mandy</t>
  </si>
  <si>
    <t>Darryl</t>
  </si>
  <si>
    <t>Glenda</t>
  </si>
  <si>
    <t>Rhonda</t>
  </si>
  <si>
    <t>Ryan</t>
  </si>
  <si>
    <t>Erika</t>
  </si>
  <si>
    <t>Joseph</t>
  </si>
  <si>
    <t>Brianna</t>
  </si>
  <si>
    <t>Thomas</t>
  </si>
  <si>
    <t>Nicholas</t>
  </si>
  <si>
    <t>Bethany</t>
  </si>
  <si>
    <t>Julie</t>
  </si>
  <si>
    <t>Brandon</t>
  </si>
  <si>
    <t>Ana</t>
  </si>
  <si>
    <t>Daniel</t>
  </si>
  <si>
    <t>Pamela</t>
  </si>
  <si>
    <t>Sara</t>
  </si>
  <si>
    <t>Jacqueline</t>
  </si>
  <si>
    <t>Meagan</t>
  </si>
  <si>
    <t>Melissa</t>
  </si>
  <si>
    <t>Patricia</t>
  </si>
  <si>
    <t>Lisa</t>
  </si>
  <si>
    <t>Ronald</t>
  </si>
  <si>
    <t>Kerry</t>
  </si>
  <si>
    <t>Tony</t>
  </si>
  <si>
    <t>Keith</t>
  </si>
  <si>
    <t>Amanda</t>
  </si>
  <si>
    <t>Nicole</t>
  </si>
  <si>
    <t>Stephanie</t>
  </si>
  <si>
    <t>Marilyn</t>
  </si>
  <si>
    <t>James</t>
  </si>
  <si>
    <t>Jasmine</t>
  </si>
  <si>
    <t>Dennis</t>
  </si>
  <si>
    <t>Laura</t>
  </si>
  <si>
    <t>Hannah</t>
  </si>
  <si>
    <t>Kaitlyn</t>
  </si>
  <si>
    <t>Jason</t>
  </si>
  <si>
    <t>Julian</t>
  </si>
  <si>
    <t>Cassandra</t>
  </si>
  <si>
    <t>Sean</t>
  </si>
  <si>
    <t>Emily</t>
  </si>
  <si>
    <t>Jacob</t>
  </si>
  <si>
    <t>Roger</t>
  </si>
  <si>
    <t>Theresa</t>
  </si>
  <si>
    <t>Dawn</t>
  </si>
  <si>
    <t>Brittany</t>
  </si>
  <si>
    <t>George</t>
  </si>
  <si>
    <t>Grant</t>
  </si>
  <si>
    <t>Krystal</t>
  </si>
  <si>
    <t>Tracy</t>
  </si>
  <si>
    <t>Connor</t>
  </si>
  <si>
    <t>Terry</t>
  </si>
  <si>
    <t>Ann</t>
  </si>
  <si>
    <t>Traci</t>
  </si>
  <si>
    <t>Brett</t>
  </si>
  <si>
    <t>Ethan</t>
  </si>
  <si>
    <t>Jeremiah</t>
  </si>
  <si>
    <t>William</t>
  </si>
  <si>
    <t>Kyle</t>
  </si>
  <si>
    <t>Charles</t>
  </si>
  <si>
    <t>Carmen</t>
  </si>
  <si>
    <t>Jamie</t>
  </si>
  <si>
    <t>Kristin</t>
  </si>
  <si>
    <t>Nichole</t>
  </si>
  <si>
    <t>Meghan</t>
  </si>
  <si>
    <t>Donna</t>
  </si>
  <si>
    <t>Matthew</t>
  </si>
  <si>
    <t>Martin</t>
  </si>
  <si>
    <t>Leah</t>
  </si>
  <si>
    <t>Bailey</t>
  </si>
  <si>
    <t>Timothy</t>
  </si>
  <si>
    <t>Latoya</t>
  </si>
  <si>
    <t>Travis</t>
  </si>
  <si>
    <t>Jonathan</t>
  </si>
  <si>
    <t>Alexandria</t>
  </si>
  <si>
    <t>Denise</t>
  </si>
  <si>
    <t>Briana</t>
  </si>
  <si>
    <t>Felicia</t>
  </si>
  <si>
    <t>Julia</t>
  </si>
  <si>
    <t>Erin</t>
  </si>
  <si>
    <t>Brooke</t>
  </si>
  <si>
    <t>Laurie</t>
  </si>
  <si>
    <t>Claudia</t>
  </si>
  <si>
    <t>Andrew</t>
  </si>
  <si>
    <t>Benjamin</t>
  </si>
  <si>
    <t>Catherine</t>
  </si>
  <si>
    <t>April</t>
  </si>
  <si>
    <t>Stacey</t>
  </si>
  <si>
    <t>Jim</t>
  </si>
  <si>
    <t>Johnny</t>
  </si>
  <si>
    <t>Cameron</t>
  </si>
  <si>
    <t>Peter</t>
  </si>
  <si>
    <t>Evelyn</t>
  </si>
  <si>
    <t>Randy</t>
  </si>
  <si>
    <t>Carrie</t>
  </si>
  <si>
    <t>Shelby</t>
  </si>
  <si>
    <t>Brenda</t>
  </si>
  <si>
    <t>Louis</t>
  </si>
  <si>
    <t>Renee</t>
  </si>
  <si>
    <t>Brandi</t>
  </si>
  <si>
    <t>Caitlin</t>
  </si>
  <si>
    <t>Austin</t>
  </si>
  <si>
    <t>Courtney</t>
  </si>
  <si>
    <t>Loretta</t>
  </si>
  <si>
    <t>Virginia</t>
  </si>
  <si>
    <t>Alicia</t>
  </si>
  <si>
    <t>Shawn</t>
  </si>
  <si>
    <t>Susan</t>
  </si>
  <si>
    <t>Shelley</t>
  </si>
  <si>
    <t>Paul</t>
  </si>
  <si>
    <t>Wendy</t>
  </si>
  <si>
    <t>Bryan</t>
  </si>
  <si>
    <t>Maria</t>
  </si>
  <si>
    <t>Mckenzie</t>
  </si>
  <si>
    <t>Allen</t>
  </si>
  <si>
    <t>Debbie</t>
  </si>
  <si>
    <t>Whitney</t>
  </si>
  <si>
    <t>Yvonne</t>
  </si>
  <si>
    <t>Megan</t>
  </si>
  <si>
    <t>Kayla</t>
  </si>
  <si>
    <t>Patrick</t>
  </si>
  <si>
    <t>Sharon</t>
  </si>
  <si>
    <t>Jared</t>
  </si>
  <si>
    <t>Tamara</t>
  </si>
  <si>
    <t>Stephen</t>
  </si>
  <si>
    <t>Gabriella</t>
  </si>
  <si>
    <t>Judy</t>
  </si>
  <si>
    <t>Walter</t>
  </si>
  <si>
    <t>Sabrina</t>
  </si>
  <si>
    <t>Jeffery</t>
  </si>
  <si>
    <t>Chris</t>
  </si>
  <si>
    <t>Morgan</t>
  </si>
  <si>
    <t>Ariel</t>
  </si>
  <si>
    <t>Justin</t>
  </si>
  <si>
    <t>Alan</t>
  </si>
  <si>
    <t>Erica</t>
  </si>
  <si>
    <t>Brittney</t>
  </si>
  <si>
    <t>Kendra</t>
  </si>
  <si>
    <t>Tyrone</t>
  </si>
  <si>
    <t>Joe</t>
  </si>
  <si>
    <t>Ricky</t>
  </si>
  <si>
    <t>Terrence</t>
  </si>
  <si>
    <t>Damon</t>
  </si>
  <si>
    <t>Shannon</t>
  </si>
  <si>
    <t>Kirsten</t>
  </si>
  <si>
    <t>Alice</t>
  </si>
  <si>
    <t>Noah</t>
  </si>
  <si>
    <t>Jimmy</t>
  </si>
  <si>
    <t>Heather</t>
  </si>
  <si>
    <t>Victoria</t>
  </si>
  <si>
    <t>Shelly</t>
  </si>
  <si>
    <t>Leslie</t>
  </si>
  <si>
    <t>Monique</t>
  </si>
  <si>
    <t>Annette</t>
  </si>
  <si>
    <t>Roberta</t>
  </si>
  <si>
    <t>Brandy</t>
  </si>
  <si>
    <t>Margaret</t>
  </si>
  <si>
    <t>Barbara</t>
  </si>
  <si>
    <t>Kristina</t>
  </si>
  <si>
    <t>Brady</t>
  </si>
  <si>
    <t>Jose</t>
  </si>
  <si>
    <t>Tammy</t>
  </si>
  <si>
    <t>Ray</t>
  </si>
  <si>
    <t>Johnathan</t>
  </si>
  <si>
    <t>Tonya</t>
  </si>
  <si>
    <t>Peggy</t>
  </si>
  <si>
    <t>Frederick</t>
  </si>
  <si>
    <t>Pedro</t>
  </si>
  <si>
    <t>Sampson</t>
  </si>
  <si>
    <t>Duncan</t>
  </si>
  <si>
    <t>Waters</t>
  </si>
  <si>
    <t>Nelson</t>
  </si>
  <si>
    <t>May</t>
  </si>
  <si>
    <t>Rice</t>
  </si>
  <si>
    <t>Allison</t>
  </si>
  <si>
    <t>Oneill</t>
  </si>
  <si>
    <t>Ramirez</t>
  </si>
  <si>
    <t>Howard</t>
  </si>
  <si>
    <t>Johnston</t>
  </si>
  <si>
    <t>Powell</t>
  </si>
  <si>
    <t>Cooper</t>
  </si>
  <si>
    <t>Gordon</t>
  </si>
  <si>
    <t>Phillips</t>
  </si>
  <si>
    <t>Boyer</t>
  </si>
  <si>
    <t>Bird</t>
  </si>
  <si>
    <t>Stout</t>
  </si>
  <si>
    <t>Carson</t>
  </si>
  <si>
    <t>Jackson</t>
  </si>
  <si>
    <t>Oconnor</t>
  </si>
  <si>
    <t>Silva</t>
  </si>
  <si>
    <t>Jarvis</t>
  </si>
  <si>
    <t>Taylor</t>
  </si>
  <si>
    <t>Patel</t>
  </si>
  <si>
    <t>Fuller</t>
  </si>
  <si>
    <t>Santana</t>
  </si>
  <si>
    <t>Hawkins</t>
  </si>
  <si>
    <t>Shields</t>
  </si>
  <si>
    <t>Johnson</t>
  </si>
  <si>
    <t>Schroeder</t>
  </si>
  <si>
    <t>Torres</t>
  </si>
  <si>
    <t>Powers</t>
  </si>
  <si>
    <t>Matthews</t>
  </si>
  <si>
    <t>Greene</t>
  </si>
  <si>
    <t>Harper</t>
  </si>
  <si>
    <t>Quinn</t>
  </si>
  <si>
    <t>Gay</t>
  </si>
  <si>
    <t>Reid</t>
  </si>
  <si>
    <t>Brown</t>
  </si>
  <si>
    <t>Anderson</t>
  </si>
  <si>
    <t>Reyes</t>
  </si>
  <si>
    <t>Sellers</t>
  </si>
  <si>
    <t>Patterson</t>
  </si>
  <si>
    <t>Smith</t>
  </si>
  <si>
    <t>Fernandez</t>
  </si>
  <si>
    <t>Guerrero</t>
  </si>
  <si>
    <t>Arnold</t>
  </si>
  <si>
    <t>Watson</t>
  </si>
  <si>
    <t>Hernandez</t>
  </si>
  <si>
    <t>Reed</t>
  </si>
  <si>
    <t>Flores</t>
  </si>
  <si>
    <t>Reynolds</t>
  </si>
  <si>
    <t>Wolfe</t>
  </si>
  <si>
    <t>Ross</t>
  </si>
  <si>
    <t>Harvey</t>
  </si>
  <si>
    <t>Medina</t>
  </si>
  <si>
    <t>Sparks</t>
  </si>
  <si>
    <t>Young</t>
  </si>
  <si>
    <t>Jones</t>
  </si>
  <si>
    <t>Mcdaniel</t>
  </si>
  <si>
    <t>Lane</t>
  </si>
  <si>
    <t>Marks</t>
  </si>
  <si>
    <t>Baker</t>
  </si>
  <si>
    <t>Carroll</t>
  </si>
  <si>
    <t>Harrell</t>
  </si>
  <si>
    <t>Stein</t>
  </si>
  <si>
    <t>Frye</t>
  </si>
  <si>
    <t>Kennedy</t>
  </si>
  <si>
    <t>Roberts</t>
  </si>
  <si>
    <t>Vance</t>
  </si>
  <si>
    <t>White</t>
  </si>
  <si>
    <t>Chase</t>
  </si>
  <si>
    <t>Gross</t>
  </si>
  <si>
    <t>Howell</t>
  </si>
  <si>
    <t>Stewart</t>
  </si>
  <si>
    <t>Bradley</t>
  </si>
  <si>
    <t>Shaffer</t>
  </si>
  <si>
    <t>Owens</t>
  </si>
  <si>
    <t>Hanson</t>
  </si>
  <si>
    <t>Zavala</t>
  </si>
  <si>
    <t>Marshall</t>
  </si>
  <si>
    <t>Campbell</t>
  </si>
  <si>
    <t>Garcia</t>
  </si>
  <si>
    <t>Stone</t>
  </si>
  <si>
    <t>Montgomery</t>
  </si>
  <si>
    <t>Gray</t>
  </si>
  <si>
    <t>Huang</t>
  </si>
  <si>
    <t>Mcgee</t>
  </si>
  <si>
    <t>Burton</t>
  </si>
  <si>
    <t>Mitchell</t>
  </si>
  <si>
    <t>Blake</t>
  </si>
  <si>
    <t>Perez</t>
  </si>
  <si>
    <t>Lee</t>
  </si>
  <si>
    <t>Stevenson</t>
  </si>
  <si>
    <t>Vasquez</t>
  </si>
  <si>
    <t>Martinez</t>
  </si>
  <si>
    <t>Poole</t>
  </si>
  <si>
    <t>Ramsey</t>
  </si>
  <si>
    <t>Payne</t>
  </si>
  <si>
    <t>Wood</t>
  </si>
  <si>
    <t>Mcfarland</t>
  </si>
  <si>
    <t>Velez</t>
  </si>
  <si>
    <t>Murphy</t>
  </si>
  <si>
    <t>Morris</t>
  </si>
  <si>
    <t>West</t>
  </si>
  <si>
    <t>Griffin</t>
  </si>
  <si>
    <t>Moreno</t>
  </si>
  <si>
    <t>Mcdonald</t>
  </si>
  <si>
    <t>Mcmillan</t>
  </si>
  <si>
    <t>Little</t>
  </si>
  <si>
    <t>Clark</t>
  </si>
  <si>
    <t>Russell</t>
  </si>
  <si>
    <t>Dodson</t>
  </si>
  <si>
    <t>Cobb</t>
  </si>
  <si>
    <t>Kelly</t>
  </si>
  <si>
    <t>Bush</t>
  </si>
  <si>
    <t>Rodriguez</t>
  </si>
  <si>
    <t>Humphrey</t>
  </si>
  <si>
    <t>Wright</t>
  </si>
  <si>
    <t>Maddox</t>
  </si>
  <si>
    <t>Colon</t>
  </si>
  <si>
    <t>Diaz</t>
  </si>
  <si>
    <t>Gallagher</t>
  </si>
  <si>
    <t>Harris</t>
  </si>
  <si>
    <t>Faulkner</t>
  </si>
  <si>
    <t>Park</t>
  </si>
  <si>
    <t>Gonzalez</t>
  </si>
  <si>
    <t>Mcdowell</t>
  </si>
  <si>
    <t>Molina</t>
  </si>
  <si>
    <t>Curry</t>
  </si>
  <si>
    <t>Rogers</t>
  </si>
  <si>
    <t>Miller</t>
  </si>
  <si>
    <t>Tate</t>
  </si>
  <si>
    <t>Kelley</t>
  </si>
  <si>
    <t>Miles</t>
  </si>
  <si>
    <t>Hughes</t>
  </si>
  <si>
    <t>Avery</t>
  </si>
  <si>
    <t>Glover</t>
  </si>
  <si>
    <t>Rowland</t>
  </si>
  <si>
    <t>Drake</t>
  </si>
  <si>
    <t>Rivera</t>
  </si>
  <si>
    <t>Sanchez</t>
  </si>
  <si>
    <t>Giles</t>
  </si>
  <si>
    <t>Meza</t>
  </si>
  <si>
    <t>Padilla</t>
  </si>
  <si>
    <t>Farmer</t>
  </si>
  <si>
    <t>Rojas</t>
  </si>
  <si>
    <t>Green</t>
  </si>
  <si>
    <t>Gonzales</t>
  </si>
  <si>
    <t>Roberson</t>
  </si>
  <si>
    <t>Sherman</t>
  </si>
  <si>
    <t>Hoffman</t>
  </si>
  <si>
    <t>Solomon</t>
  </si>
  <si>
    <t>Gardner</t>
  </si>
  <si>
    <t>Washington</t>
  </si>
  <si>
    <t>Warren</t>
  </si>
  <si>
    <t>Davis</t>
  </si>
  <si>
    <t>Hill</t>
  </si>
  <si>
    <t>Lewis</t>
  </si>
  <si>
    <t>Edwards</t>
  </si>
  <si>
    <t>Aguirre</t>
  </si>
  <si>
    <t>Griffith</t>
  </si>
  <si>
    <t>Pittman</t>
  </si>
  <si>
    <t>Carr</t>
  </si>
  <si>
    <t>Price</t>
  </si>
  <si>
    <t>Castillo</t>
  </si>
  <si>
    <t>Cain</t>
  </si>
  <si>
    <t>Hebert</t>
  </si>
  <si>
    <t>Hall</t>
  </si>
  <si>
    <t>Brewer</t>
  </si>
  <si>
    <t>Peterson</t>
  </si>
  <si>
    <t>Snyder</t>
  </si>
  <si>
    <t>Porter</t>
  </si>
  <si>
    <t>Rios</t>
  </si>
  <si>
    <t>Weaver</t>
  </si>
  <si>
    <t>Jefferson</t>
  </si>
  <si>
    <t>Strong</t>
  </si>
  <si>
    <t>Ortiz</t>
  </si>
  <si>
    <t>Lawson</t>
  </si>
  <si>
    <t>Robinson</t>
  </si>
  <si>
    <t>Clayton</t>
  </si>
  <si>
    <t>Schmidt</t>
  </si>
  <si>
    <t>Carter</t>
  </si>
  <si>
    <t>Walker</t>
  </si>
  <si>
    <t>Wells</t>
  </si>
  <si>
    <t>Fuentes</t>
  </si>
  <si>
    <t>Shepherd</t>
  </si>
  <si>
    <t>Stevens</t>
  </si>
  <si>
    <t>Ellis</t>
  </si>
  <si>
    <t>Terrell</t>
  </si>
  <si>
    <t>Nguyen</t>
  </si>
  <si>
    <t>Odom</t>
  </si>
  <si>
    <t>Reese</t>
  </si>
  <si>
    <t>Salazar</t>
  </si>
  <si>
    <t>Ward</t>
  </si>
  <si>
    <t>Gould</t>
  </si>
  <si>
    <t>Ortega</t>
  </si>
  <si>
    <t>Dickerson</t>
  </si>
  <si>
    <t>Thompson</t>
  </si>
  <si>
    <t>Sanders</t>
  </si>
  <si>
    <t>Reilly</t>
  </si>
  <si>
    <t>Stuart</t>
  </si>
  <si>
    <t>Higgins</t>
  </si>
  <si>
    <t>Schwartz</t>
  </si>
  <si>
    <t>Wilkins</t>
  </si>
  <si>
    <t>Cunningham</t>
  </si>
  <si>
    <t>Escobar</t>
  </si>
  <si>
    <t>Whitaker</t>
  </si>
  <si>
    <t>Sharp</t>
  </si>
  <si>
    <t>Briggs</t>
  </si>
  <si>
    <t>Summers</t>
  </si>
  <si>
    <t>Willis</t>
  </si>
  <si>
    <t>Hudson</t>
  </si>
  <si>
    <t>Bentley</t>
  </si>
  <si>
    <t>Morrow</t>
  </si>
  <si>
    <t>Chavez</t>
  </si>
  <si>
    <t>Trevino</t>
  </si>
  <si>
    <t>Booth</t>
  </si>
  <si>
    <t>Sullivan</t>
  </si>
  <si>
    <t>Carpenter</t>
  </si>
  <si>
    <t>Marsh</t>
  </si>
  <si>
    <t>Mccarthy</t>
  </si>
  <si>
    <t>Welch</t>
  </si>
  <si>
    <t>Peck</t>
  </si>
  <si>
    <t>Cantu</t>
  </si>
  <si>
    <t>Holmes</t>
  </si>
  <si>
    <t>Ramos</t>
  </si>
  <si>
    <t>Andrews</t>
  </si>
  <si>
    <t>Berry</t>
  </si>
  <si>
    <t>Odonnell</t>
  </si>
  <si>
    <t>Houston</t>
  </si>
  <si>
    <t>Carrillo</t>
  </si>
  <si>
    <t>Osborn</t>
  </si>
  <si>
    <t>Kane</t>
  </si>
  <si>
    <t>Holloway</t>
  </si>
  <si>
    <t>Davidson</t>
  </si>
  <si>
    <t>Snow</t>
  </si>
  <si>
    <t>King</t>
  </si>
  <si>
    <t>Mayo</t>
  </si>
  <si>
    <t>Maldonado</t>
  </si>
  <si>
    <t>French</t>
  </si>
  <si>
    <t>Weiss</t>
  </si>
  <si>
    <t>Cuevas</t>
  </si>
  <si>
    <t>Hines</t>
  </si>
  <si>
    <t>Estes</t>
  </si>
  <si>
    <t>Bishop</t>
  </si>
  <si>
    <t>Woods</t>
  </si>
  <si>
    <t>Bowen</t>
  </si>
  <si>
    <t>Singleton</t>
  </si>
  <si>
    <t>Leon</t>
  </si>
  <si>
    <t>Ruiz</t>
  </si>
  <si>
    <t>Todd</t>
  </si>
  <si>
    <t>Hooper</t>
  </si>
  <si>
    <t>Pratt</t>
  </si>
  <si>
    <t>Callahan</t>
  </si>
  <si>
    <t>Ho</t>
  </si>
  <si>
    <t>Montoya</t>
  </si>
  <si>
    <t>Wyatt</t>
  </si>
  <si>
    <t>Baird</t>
  </si>
  <si>
    <t>Bautista</t>
  </si>
  <si>
    <t>Mathis</t>
  </si>
  <si>
    <t>Lin</t>
  </si>
  <si>
    <t>Murray</t>
  </si>
  <si>
    <t>Evans</t>
  </si>
  <si>
    <t>Vazquez</t>
  </si>
  <si>
    <t>Leblanc</t>
  </si>
  <si>
    <t>Lopez</t>
  </si>
  <si>
    <t>Hunt</t>
  </si>
  <si>
    <t>Hamilton</t>
  </si>
  <si>
    <t>Rasmussen</t>
  </si>
  <si>
    <t>Frazier</t>
  </si>
  <si>
    <t>Moody</t>
  </si>
  <si>
    <t>Schneider</t>
  </si>
  <si>
    <t>Casey</t>
  </si>
  <si>
    <t>Galloway</t>
  </si>
  <si>
    <t>Rose</t>
  </si>
  <si>
    <t>Cole</t>
  </si>
  <si>
    <t>Stephens</t>
  </si>
  <si>
    <t>Finley</t>
  </si>
  <si>
    <t>Williams</t>
  </si>
  <si>
    <t>Myers</t>
  </si>
  <si>
    <t>Atkins</t>
  </si>
  <si>
    <t>Henry</t>
  </si>
  <si>
    <t>Avila</t>
  </si>
  <si>
    <t>Bowers</t>
  </si>
  <si>
    <t>Cannon</t>
  </si>
  <si>
    <t>Walton</t>
  </si>
  <si>
    <t>Tucker</t>
  </si>
  <si>
    <t>Navarro</t>
  </si>
  <si>
    <t>Wallace</t>
  </si>
  <si>
    <t>Gaines</t>
  </si>
  <si>
    <t>Davenport</t>
  </si>
  <si>
    <t>Perry</t>
  </si>
  <si>
    <t>Hansen</t>
  </si>
  <si>
    <t>6c96716d-d81e-45b6-bccd-786b4ae2edde</t>
  </si>
  <si>
    <t>9fe936d4-0007-4c0f-8322-c8f8431c8c13</t>
  </si>
  <si>
    <t>298fc04d-4498-4e64-aa4f-fc0d923d3746</t>
  </si>
  <si>
    <t>fea95093-9dc2-457c-80ee-1161e88ade20</t>
  </si>
  <si>
    <t>9de25635-23cc-4ec5-b2ad-4bd1e5cdffa5</t>
  </si>
  <si>
    <t>da253463-464a-4885-bad9-b1152b3dc36b</t>
  </si>
  <si>
    <t>8facf511-2a2f-40b5-ad7c-c5e03cbe3726</t>
  </si>
  <si>
    <t>bb54bb9e-2a3b-4803-b015-3fec583bcd87</t>
  </si>
  <si>
    <t>4f624a3b-d497-4bb7-aa99-48b463b5d66a</t>
  </si>
  <si>
    <t>2f562332-4aa6-4e95-bc37-37944d60698b</t>
  </si>
  <si>
    <t>0376c19f-ce64-4dd3-af76-7601fe6489ab</t>
  </si>
  <si>
    <t>90080240-4f38-4716-ad02-f3e4ced35695</t>
  </si>
  <si>
    <t>c4a77b6a-9a1a-4654-be2b-63dcc9f4e215</t>
  </si>
  <si>
    <t>b9374c61-25b4-4fc1-a21d-b91adfa6ad0b</t>
  </si>
  <si>
    <t>46458682-156a-42d1-87be-cba11718391c</t>
  </si>
  <si>
    <t>59e46df3-3b58-449e-bf7e-f1b91e8d6887</t>
  </si>
  <si>
    <t>99045945-b530-4dde-b6bc-946d91791871</t>
  </si>
  <si>
    <t>a16ae9d9-bfd9-4e75-bd57-c36552870b4c</t>
  </si>
  <si>
    <t>c9372ecf-d903-4e9b-acbb-d762e840ea0b</t>
  </si>
  <si>
    <t>10fafe80-6b3a-43fd-ba2f-d834f32c602f</t>
  </si>
  <si>
    <t>64d411a8-8946-4847-9d96-cb5d830305e5</t>
  </si>
  <si>
    <t>b253ea83-1731-413a-85cb-797aa187fd63</t>
  </si>
  <si>
    <t>f465b38f-db9e-4b76-8132-e2e1281729ec</t>
  </si>
  <si>
    <t>3d5504d2-bee4-4e40-96bc-7b3dca4cd204</t>
  </si>
  <si>
    <t>a677a547-cae9-4e5f-be56-df14432226e7</t>
  </si>
  <si>
    <t>40bd61df-3453-49f5-b45d-f9b3e322ed5c</t>
  </si>
  <si>
    <t>408c9d20-681e-4c9c-862e-19377750e8e1</t>
  </si>
  <si>
    <t>ebaf7bb5-0f82-4290-add7-5349767ddcb3</t>
  </si>
  <si>
    <t>6800248a-b3fa-49d2-9592-ad8c0d9321ab</t>
  </si>
  <si>
    <t>aa1c8295-21e2-4981-b6f3-8dd190c17d2d</t>
  </si>
  <si>
    <t>4cbd78b1-814c-4ff0-9855-b347fe86c093</t>
  </si>
  <si>
    <t>0dac122f-d63a-4ac7-83f2-4a08d2a48928</t>
  </si>
  <si>
    <t>4a63d8c5-6100-4271-adda-98b227d01aca</t>
  </si>
  <si>
    <t>e9b48e5e-a351-49d7-b7f9-42a56473f14b</t>
  </si>
  <si>
    <t>8d360d3e-2c5f-4a1b-83a9-64f84a0fd4d8</t>
  </si>
  <si>
    <t>919bbb66-653a-4f3a-a4ee-f1fcecc6fe16</t>
  </si>
  <si>
    <t>94617a6a-8470-47a6-a33a-7e6c584f4b04</t>
  </si>
  <si>
    <t>f2746c28-1d36-49ac-bf9b-3b6089ebca5c</t>
  </si>
  <si>
    <t>f5a7b70e-99e8-400a-b250-79b138773a64</t>
  </si>
  <si>
    <t>75affca4-a9d8-4d0e-9473-061a09ac0fe6</t>
  </si>
  <si>
    <t>c8751751-afb6-4ced-9721-1e83b605ac7a</t>
  </si>
  <si>
    <t>6e55618c-9a09-4b1f-83c0-546fb6d3f662</t>
  </si>
  <si>
    <t>bdc61c14-9c3f-4e9c-84cd-367921045c12</t>
  </si>
  <si>
    <t>2eb34c55-f4c0-42f8-b738-7a1506dffcfd</t>
  </si>
  <si>
    <t>b99af601-cfaf-4825-b367-92f743c4521c</t>
  </si>
  <si>
    <t>b4544be7-3d58-4131-93a0-0e248a65b64f</t>
  </si>
  <si>
    <t>8a5a0f75-17b2-46cd-a27c-f19253e8dcf1</t>
  </si>
  <si>
    <t>98d83364-b902-4d83-a0cc-65879691dc29</t>
  </si>
  <si>
    <t>f98a25e7-003c-4006-8309-919239a87adc</t>
  </si>
  <si>
    <t>123381d8-4278-495c-98d2-326a5f923804</t>
  </si>
  <si>
    <t>383d5849-6fb8-470c-8be9-b98d9c262244</t>
  </si>
  <si>
    <t>d38155f8-6dee-41eb-aaa3-83b0c71dc798</t>
  </si>
  <si>
    <t>a99c9714-470a-47ad-9fc2-82095c20d3b5</t>
  </si>
  <si>
    <t>ea76ee90-a3f1-4f88-9eee-39f6bee2e3e3</t>
  </si>
  <si>
    <t>4ae9904e-64ea-4f53-9ae8-dcffb05bb402</t>
  </si>
  <si>
    <t>133e0bb0-7462-4b45-ac93-cbd4941bbd20</t>
  </si>
  <si>
    <t>69d31bee-2cb7-474a-b822-7059a6c2e9bb</t>
  </si>
  <si>
    <t>24b2c193-0379-421d-bb94-f228915fe33c</t>
  </si>
  <si>
    <t>3ba3dafc-5b86-43b4-aa71-201f67b39c85</t>
  </si>
  <si>
    <t>4804f63d-a6c4-4b6e-a7d8-aa2ea7fae092</t>
  </si>
  <si>
    <t>011b19ed-54d8-48ff-a2f7-7d46e7c6ad2e</t>
  </si>
  <si>
    <t>da8636b5-29a3-4582-89db-937d552180d7</t>
  </si>
  <si>
    <t>8d8348c0-5690-4845-9427-e8c8b203a9c4</t>
  </si>
  <si>
    <t>05fdb89c-ef16-43ae-8059-c876ff9cd18e</t>
  </si>
  <si>
    <t>4bf4faea-b7dc-4cf9-98f0-44f81ea20d5a</t>
  </si>
  <si>
    <t>a3e91861-31c4-4ec0-a189-aa01784576d6</t>
  </si>
  <si>
    <t>f887b434-e36b-4e9b-b14b-dcd3eb2de93f</t>
  </si>
  <si>
    <t>cd088b60-cfba-4a80-94cd-a2d65cce7d8d</t>
  </si>
  <si>
    <t>f28a37cc-bc11-4824-98bf-6cc68b0fa4f0</t>
  </si>
  <si>
    <t>c365c5fa-6994-44ab-8453-532a77f9edc3</t>
  </si>
  <si>
    <t>78712034-5101-4d3a-8039-a65f5f5b6775</t>
  </si>
  <si>
    <t>6e1172ce-181a-4ac0-9d61-54ab1c2997e7</t>
  </si>
  <si>
    <t>11fee608-bbd1-4ec8-857e-b69f3897b0f5</t>
  </si>
  <si>
    <t>2ee65585-a160-4677-b40a-0aa811475af2</t>
  </si>
  <si>
    <t>00dda91c-0b23-4af7-b810-b0b16a45cf3f</t>
  </si>
  <si>
    <t>9442b1be-b8ee-45a3-97f5-d12f87729f49</t>
  </si>
  <si>
    <t>4dc6e888-a0b3-4f91-b811-c3ccfb7651be</t>
  </si>
  <si>
    <t>abe01d1a-debb-4082-8b88-c6f6ef270efa</t>
  </si>
  <si>
    <t>37a6e2d7-a24c-4100-bca8-b347f9af7a38</t>
  </si>
  <si>
    <t>bd8c05e1-60f7-4568-8cee-a6238c95318c</t>
  </si>
  <si>
    <t>4937e430-5549-4184-84eb-c19f0d487fbd</t>
  </si>
  <si>
    <t>28fbfe1d-2e62-432b-8722-71a83d4e8cb2</t>
  </si>
  <si>
    <t>f689e00d-534d-4c0c-8fa2-9ceca98b93df</t>
  </si>
  <si>
    <t>6c1865a6-5e2a-4712-8a95-31d1ee4b8052</t>
  </si>
  <si>
    <t>76a79c12-8d58-45e1-aa1a-d673b2c27dde</t>
  </si>
  <si>
    <t>9bc99554-a296-4c84-8254-437ef40303a4</t>
  </si>
  <si>
    <t>c2784370-1b14-491d-a700-3448978205aa</t>
  </si>
  <si>
    <t>ee395477-27de-4db3-9233-e4cc8123657e</t>
  </si>
  <si>
    <t>c6a0050d-f658-407f-b3ac-dcaaee692658</t>
  </si>
  <si>
    <t>f38d9854-9fc1-49f1-a949-cd381773b923</t>
  </si>
  <si>
    <t>6d4eaf58-07db-40bd-a643-1ce631753cf7</t>
  </si>
  <si>
    <t>cd7d740e-500f-4a09-8469-407f68bf99f5</t>
  </si>
  <si>
    <t>d78bd5c1-c12a-448d-a3ee-5da2c967a481</t>
  </si>
  <si>
    <t>932f66d0-b8bc-4a6b-84f5-6b94a36796bb</t>
  </si>
  <si>
    <t>a7f48be4-2f0c-407d-b139-b9df816beca0</t>
  </si>
  <si>
    <t>3af33952-728c-41fb-895b-f94ba9cd4571</t>
  </si>
  <si>
    <t>361e3de3-e5b5-4927-a409-8b2b287f3dfd</t>
  </si>
  <si>
    <t>1fe9ace0-f9b6-4775-90db-75285af008ff</t>
  </si>
  <si>
    <t>1a1d5fff-7579-40b1-b3c8-4de89bf6378a</t>
  </si>
  <si>
    <t>c9cea32a-09da-4328-b0dc-075f78571285</t>
  </si>
  <si>
    <t>bf3a45ec-b7ac-45ec-9c67-04ccbba924a0</t>
  </si>
  <si>
    <t>d1666b9b-3ef5-4de9-9f2c-888753980d4f</t>
  </si>
  <si>
    <t>175393b0-473a-4bce-9408-dc7b3f80ec6e</t>
  </si>
  <si>
    <t>d0218058-2fd4-4c91-9c3c-30b2f5e5ca98</t>
  </si>
  <si>
    <t>53afa3de-1090-4e6b-a8f8-7b92b129af61</t>
  </si>
  <si>
    <t>2aba23cf-46d2-4fce-ba28-227b5bcb1cd8</t>
  </si>
  <si>
    <t>b6a83142-63dc-4272-8219-0da156010abe</t>
  </si>
  <si>
    <t>c9e2efd7-699f-44f5-b3bf-ac4363bfb552</t>
  </si>
  <si>
    <t>6d45d811-a5e9-40a0-a9e1-0c180ecd1807</t>
  </si>
  <si>
    <t>b6d72cb1-64fa-4ad4-9819-7ee1db5c5e54</t>
  </si>
  <si>
    <t>2dbe3ca3-56f3-4b4d-aa01-b1195ee897e3</t>
  </si>
  <si>
    <t>cf3c2f9b-4e1b-4a9a-8e99-206a6aac6e8f</t>
  </si>
  <si>
    <t>4020e831-5875-46ef-8105-6ff842e05085</t>
  </si>
  <si>
    <t>e6f3aa00-4ae0-4091-a0dc-36e63130cf99</t>
  </si>
  <si>
    <t>16c9ff7a-be28-400d-aae8-c157882f4e6f</t>
  </si>
  <si>
    <t>b2f9e12d-5043-40b6-93b4-706f2fce1230</t>
  </si>
  <si>
    <t>79ea0e95-39f0-4710-bfa3-147f8c3a8008</t>
  </si>
  <si>
    <t>32178716-5168-4e97-84ea-d89bcc48f910</t>
  </si>
  <si>
    <t>d03df0d2-96bd-465c-9eb3-bd0278fd84d4</t>
  </si>
  <si>
    <t>0e256109-e9a8-41de-91fc-1dd2ef36e285</t>
  </si>
  <si>
    <t>5ffb9458-282b-48bc-bfd3-1410ab9cc398</t>
  </si>
  <si>
    <t>31724663-e594-403f-a4b9-85e6c10a6f0e</t>
  </si>
  <si>
    <t>e94f6e41-e511-43f5-8518-7c172914df73</t>
  </si>
  <si>
    <t>521b5e38-0316-4607-8145-e72b76d18478</t>
  </si>
  <si>
    <t>e3a0bb5c-fb64-4b90-89b0-e967f13f77eb</t>
  </si>
  <si>
    <t>46d1a658-0b31-459a-a06e-8dea647dcccb</t>
  </si>
  <si>
    <t>e223135a-ffef-4352-8c35-e1116f3a47bb</t>
  </si>
  <si>
    <t>216526a6-a30c-430b-890a-4d5b418e6774</t>
  </si>
  <si>
    <t>58490f53-ab5a-4e6a-896c-c2e48894bd7d</t>
  </si>
  <si>
    <t>b222bff9-8a1f-40cd-91cd-7fdaaf2ff0a3</t>
  </si>
  <si>
    <t>293d1a30-0091-4bc4-a748-654fb1dd2115</t>
  </si>
  <si>
    <t>409bec10-ba91-406f-a96e-82e179d913a9</t>
  </si>
  <si>
    <t>a7d1a4e2-4114-4c52-928f-d245d833af70</t>
  </si>
  <si>
    <t>49f2876c-2df3-47f8-8b49-b46e076ac569</t>
  </si>
  <si>
    <t>32a5e2a2-c695-4c9e-a15f-28d70ee8f7c0</t>
  </si>
  <si>
    <t>a8cc43e4-16f7-4085-a2d5-53ece7fefb30</t>
  </si>
  <si>
    <t>678e984b-e5a1-46e7-b68d-dcb31ca41ea0</t>
  </si>
  <si>
    <t>ca44d1bb-c5ba-44e2-859d-f3af8194e38b</t>
  </si>
  <si>
    <t>3b5bd933-a3fe-426d-b6ed-f07e3841d8ee</t>
  </si>
  <si>
    <t>c85cd1a7-11be-42f2-83ff-42fe92322680</t>
  </si>
  <si>
    <t>c3dffa0d-51d6-41ef-b0aa-cac9abc2f4b7</t>
  </si>
  <si>
    <t>e35bd255-4ac0-484e-afcc-b0dfa26abf95</t>
  </si>
  <si>
    <t>9bcf5254-c940-45b0-a2cb-df4d3d27144d</t>
  </si>
  <si>
    <t>60b2fe2d-1858-49f4-8d74-565f98721dd2</t>
  </si>
  <si>
    <t>88951aa9-cf57-4bcb-81c1-e506077318a5</t>
  </si>
  <si>
    <t>d22f0e34-43d4-4c30-807b-6044ab2e9dca</t>
  </si>
  <si>
    <t>f7c86fe0-2324-41bc-989f-92dd89d52360</t>
  </si>
  <si>
    <t>163d9a9e-6a49-4b5b-a006-b5e73616151d</t>
  </si>
  <si>
    <t>bfca4486-0da2-4b54-9e3a-721f2c978ff6</t>
  </si>
  <si>
    <t>613653b5-023d-4805-b0ca-01db8612195a</t>
  </si>
  <si>
    <t>cb791c24-001a-4f22-81eb-27986217e7a4</t>
  </si>
  <si>
    <t>6ca2d783-0a29-44c1-b6a7-67d9dbc54e74</t>
  </si>
  <si>
    <t>a97f3a4f-840b-4423-b806-319dbed224e8</t>
  </si>
  <si>
    <t>0392f0b3-df13-4099-b9fc-6370b259df00</t>
  </si>
  <si>
    <t>9307cfd6-0f42-488a-9300-ce474036150b</t>
  </si>
  <si>
    <t>38dd2494-afdd-4339-b36c-4d9d7824831b</t>
  </si>
  <si>
    <t>0030712c-d480-4414-9c51-e3d214392c83</t>
  </si>
  <si>
    <t>a6aee9a6-7d10-4138-96eb-e77314d783b1</t>
  </si>
  <si>
    <t>55358442-2ec5-4dad-9f74-1fe176ce5430</t>
  </si>
  <si>
    <t>de46169b-1609-483a-b8fd-f97058245614</t>
  </si>
  <si>
    <t>c4bc3fd6-b951-43e2-8df8-27c89136d4cd</t>
  </si>
  <si>
    <t>8c0e156d-5a52-4d1d-a2e5-5ef452d6f208</t>
  </si>
  <si>
    <t>24196ef5-dbb7-4d38-baa5-ad05b7c14b9e</t>
  </si>
  <si>
    <t>6ca1855f-9172-42d1-a960-80db8433d59f</t>
  </si>
  <si>
    <t>39033c5d-d3a1-4d76-873a-b495faa72b8c</t>
  </si>
  <si>
    <t>419dfa34-f80d-40f0-a5ba-16e3bec35c95</t>
  </si>
  <si>
    <t>93017e49-600b-4c6e-9082-a86faa92c4e4</t>
  </si>
  <si>
    <t>bcf1fe65-e3fa-4c93-80f4-75e91f0be109</t>
  </si>
  <si>
    <t>71e129b4-35ad-44de-b765-6d6594cc681d</t>
  </si>
  <si>
    <t>2ccae20a-462a-41a5-a821-1de52606fbb6</t>
  </si>
  <si>
    <t>81ed67c4-f0ad-40de-972a-79afec6f8c24</t>
  </si>
  <si>
    <t>87be5ab2-ffc6-4d35-b5a6-27cad9a4a337</t>
  </si>
  <si>
    <t>264da96a-7af7-48e5-a838-e7281eb8774d</t>
  </si>
  <si>
    <t>b90ca88c-6518-4ce1-aed3-1790cfb6fa62</t>
  </si>
  <si>
    <t>cb40bf49-447e-444d-8380-67c93893fdea</t>
  </si>
  <si>
    <t>3eb9f87d-3e10-4ecf-98e6-bd934f794fef</t>
  </si>
  <si>
    <t>8ca76057-ff68-4c54-b3cc-f7ccd21e8a7f</t>
  </si>
  <si>
    <t>63a98e12-4437-4460-9361-34dc13a49b09</t>
  </si>
  <si>
    <t>ebf84f0a-f388-415f-886a-7481cdb1efb2</t>
  </si>
  <si>
    <t>a40e5751-538e-44f2-bec8-b4f62e207510</t>
  </si>
  <si>
    <t>5ab4878a-3461-4002-b971-5fac1561676b</t>
  </si>
  <si>
    <t>b5f0ef72-5c4d-4516-917a-3e6ecc972b7c</t>
  </si>
  <si>
    <t>cea21302-c4e5-4094-bbc2-4e2b3ace9a1c</t>
  </si>
  <si>
    <t>56aee21b-2b29-4437-9aaa-7ebb91494750</t>
  </si>
  <si>
    <t>de64b446-8b17-43ff-b9ef-bb6cb35117b9</t>
  </si>
  <si>
    <t>90051939-3fb6-436c-bca0-22616fa41a20</t>
  </si>
  <si>
    <t>1c12c1af-3d13-4c7a-a6d3-54ef701c34ce</t>
  </si>
  <si>
    <t>a7ebb573-c2e2-4965-9726-21cd8189a1cc</t>
  </si>
  <si>
    <t>537a9900-519a-4d77-9b3f-615c1f1ab79e</t>
  </si>
  <si>
    <t>0016c612-a6e8-473c-b2fc-88e95fa2e72a</t>
  </si>
  <si>
    <t>9b62d9f1-0fbf-4d06-b1c2-ac3b56c90587</t>
  </si>
  <si>
    <t>9789f92f-a155-4c97-b4ad-d62ac9fb475d</t>
  </si>
  <si>
    <t>15aae170-49a2-4886-8783-530561379d8c</t>
  </si>
  <si>
    <t>cb33575e-f31e-4d3c-9f17-8233cb268d53</t>
  </si>
  <si>
    <t>f1237879-fa6c-4142-b3c5-ab0cf4b48c37</t>
  </si>
  <si>
    <t>7574836c-275d-4f15-b0a9-644dd082c4af</t>
  </si>
  <si>
    <t>f7fbae9b-66f0-4ce3-b5f5-f0602a3595e9</t>
  </si>
  <si>
    <t>d13368e3-8764-4726-8272-c3c196a0298d</t>
  </si>
  <si>
    <t>9bba93cf-8821-4879-9296-9b1bab7daf9f</t>
  </si>
  <si>
    <t>1936d0fc-652a-4251-b19d-592af42badd8</t>
  </si>
  <si>
    <t>cf1cd555-639c-4b15-867c-e21aef24805c</t>
  </si>
  <si>
    <t>fa271804-43db-4783-b01f-a7a3b222c598</t>
  </si>
  <si>
    <t>12196d5c-36e0-4936-801a-b05a24f989eb</t>
  </si>
  <si>
    <t>9c30fd06-bb7f-47ad-8765-198d44412b79</t>
  </si>
  <si>
    <t>f4e4d61a-e1c4-4eab-9cd8-5bf229a61327</t>
  </si>
  <si>
    <t>9e07b9f0-d87e-4ac1-b77b-eccaf501b237</t>
  </si>
  <si>
    <t>2d63efdf-6479-4845-a0bb-de55b6de556c</t>
  </si>
  <si>
    <t>b0c03bab-59a5-4c1f-8aec-419e22835287</t>
  </si>
  <si>
    <t>d5d2b98c-dc12-49d6-9ee2-be4da25db912</t>
  </si>
  <si>
    <t>bddb15ea-dee5-4cef-8751-4f06fe75f32e</t>
  </si>
  <si>
    <t>b747380d-6cfb-4713-bcf6-f314cf3cc7eb</t>
  </si>
  <si>
    <t>6aa5c77e-f147-4d39-a2e6-258df75ace60</t>
  </si>
  <si>
    <t>3076bee5-afc0-451e-a765-eee410f35612</t>
  </si>
  <si>
    <t>3221e5b1-ac21-46fe-a5e3-5ca49a1f502e</t>
  </si>
  <si>
    <t>c9804655-afc2-44f7-85d1-edab02b147e4</t>
  </si>
  <si>
    <t>d99dfc9c-2d0a-4553-9745-aa2bed8416b1</t>
  </si>
  <si>
    <t>8ae35d37-d2b6-44fb-926f-6f87adeddf40</t>
  </si>
  <si>
    <t>677e6cc0-6e72-406f-9f72-351f9ae5a24a</t>
  </si>
  <si>
    <t>dd251e53-616d-43e5-ba87-26d194fb089a</t>
  </si>
  <si>
    <t>9694e8cf-04a5-42eb-b9f6-815d77bb5272</t>
  </si>
  <si>
    <t>16feb539-f9ab-449f-8e42-a1537139a6af</t>
  </si>
  <si>
    <t>58c724a7-1904-4d98-bad8-2779e519b0a5</t>
  </si>
  <si>
    <t>258d2ab5-7f69-45c3-8530-54df5f182502</t>
  </si>
  <si>
    <t>27e7d5a2-4478-4a4f-9daa-3b788d7ad0ea</t>
  </si>
  <si>
    <t>e615a1f5-93e8-4cdd-8dea-d487fb860348</t>
  </si>
  <si>
    <t>e9c4ad9e-7d3b-48d3-9614-a2d76a0623eb</t>
  </si>
  <si>
    <t>3d7a6957-ccf8-4d12-b853-234fbc9e22eb</t>
  </si>
  <si>
    <t>d5714b6a-bc20-49db-b763-76ce51716849</t>
  </si>
  <si>
    <t>42e9c7c8-88ac-458d-9fa4-057a34811463</t>
  </si>
  <si>
    <t>4add586f-32a1-4e4f-90b3-d1ea1b5a6dec</t>
  </si>
  <si>
    <t>72a5b56d-3e87-4072-a256-7cedfd43bc27</t>
  </si>
  <si>
    <t>6e97ddac-04b0-4f62-9130-bd9b7736bc0d</t>
  </si>
  <si>
    <t>b0ceb1db-efc4-4d9e-9fc4-f82406e404f7</t>
  </si>
  <si>
    <t>cc28ef4a-fd2f-4f44-a3ac-a9f3663db5ba</t>
  </si>
  <si>
    <t>9bd37b3e-ff1a-4668-b957-6b31430647b3</t>
  </si>
  <si>
    <t>7af74792-af44-4be4-9be3-5de604268457</t>
  </si>
  <si>
    <t>18d1a8fe-e8af-474e-b977-69a730b3a333</t>
  </si>
  <si>
    <t>5e424b1e-4429-42fc-a29e-2d24ea706b5c</t>
  </si>
  <si>
    <t>d6eed9bd-d670-45cc-aa94-210fcf97c21e</t>
  </si>
  <si>
    <t>9b6ee1a7-3784-4a1b-80db-609e118d8002</t>
  </si>
  <si>
    <t>50e39907-1939-4de3-937f-29f016afe3c9</t>
  </si>
  <si>
    <t>25ad0807-b9d1-4df8-a17b-9e7d562204e3</t>
  </si>
  <si>
    <t>c458f6c4-8258-4dd9-9112-db29d91a55cb</t>
  </si>
  <si>
    <t>6550b3d2-f3a7-44b7-99fa-8b2b777aa0a5</t>
  </si>
  <si>
    <t>526c677c-5c9a-48bd-97cc-7a9aed4fb27e</t>
  </si>
  <si>
    <t>0b6042cf-b5f1-4f39-b7f7-aee5fa740f72</t>
  </si>
  <si>
    <t>60dd6826-6a41-4642-82e5-9e5a6987bc45</t>
  </si>
  <si>
    <t>a1d4a23a-10d0-4cf5-8afd-fe9a17ff4c46</t>
  </si>
  <si>
    <t>a0666a69-1e33-46d9-9d09-f823e5d6a498</t>
  </si>
  <si>
    <t>2fcabbdc-b666-4907-8ced-b2f7decbe843</t>
  </si>
  <si>
    <t>4e00559b-02f5-4063-8bf7-0b59f187371f</t>
  </si>
  <si>
    <t>a74d3a2d-89a3-442e-84ab-b9164958d02c</t>
  </si>
  <si>
    <t>e6804c6c-adfa-447d-95ef-b31c330270ba</t>
  </si>
  <si>
    <t>6086617f-4061-4270-9b0a-165864d2fc6f</t>
  </si>
  <si>
    <t>6f7fe99e-9fbc-4eb5-9dbb-7ea66e5d718e</t>
  </si>
  <si>
    <t>9922f676-45e9-48b7-99ae-647c11f2ce76</t>
  </si>
  <si>
    <t>8a5508dd-a1ee-4612-b487-f3f9449c6d89</t>
  </si>
  <si>
    <t>7e343393-67d2-454e-915c-86c6fe5e27fd</t>
  </si>
  <si>
    <t>518ce24f-13b8-4518-8343-ffec0235abd5</t>
  </si>
  <si>
    <t>c73277b9-be2d-4879-b0ac-975efe29f948</t>
  </si>
  <si>
    <t>148991f9-22c5-4128-ad5c-9ec20a38630c</t>
  </si>
  <si>
    <t>86d1b995-c02b-47d9-9a43-5bf74675aa28</t>
  </si>
  <si>
    <t>42112688-db61-4edd-a3bb-c0329b2c388c</t>
  </si>
  <si>
    <t>bb4d4167-bd41-4cc0-8848-40805b6afcbe</t>
  </si>
  <si>
    <t>5181b164-51c5-4703-8380-b7b2728b01fe</t>
  </si>
  <si>
    <t>4835aad2-c1af-4858-89b7-ddca8902c34f</t>
  </si>
  <si>
    <t>617bdf68-a122-4d7b-ae02-a3eef6c807a5</t>
  </si>
  <si>
    <t>932fda23-a449-42ad-95c6-5d9b7614f403</t>
  </si>
  <si>
    <t>a6764f19-1093-49af-9029-599bd3cd1f12</t>
  </si>
  <si>
    <t>f00c30d1-a49a-4f00-8998-85dcdb25c2dc</t>
  </si>
  <si>
    <t>3db41404-53d0-45e0-a4d9-4f8ac084794b</t>
  </si>
  <si>
    <t>c1700d8f-e5a2-4f54-8f12-8f1031fc0f28</t>
  </si>
  <si>
    <t>ccb3a296-1016-4a00-97e9-a65dcfeca143</t>
  </si>
  <si>
    <t>add17a32-5fb9-4c21-b021-2878418067ec</t>
  </si>
  <si>
    <t>2645cdd8-4775-43ec-8c70-9dd66ef0f5a8</t>
  </si>
  <si>
    <t>511252a7-ed88-4671-b0be-d74b73525932</t>
  </si>
  <si>
    <t>57b804e0-59b0-4355-b0da-a666db3ba055</t>
  </si>
  <si>
    <t>c6e69f41-f417-4015-8c80-f4b18a0c6624</t>
  </si>
  <si>
    <t>f0f46656-d123-4d1e-8e3d-0c078f5240f3</t>
  </si>
  <si>
    <t>d1460b37-8e6f-4892-9dad-abda35713abb</t>
  </si>
  <si>
    <t>b2bd8eec-dcb5-42e5-9dca-9ec72d183211</t>
  </si>
  <si>
    <t>001c2a17-246c-439d-a62d-af87c4c63d3d</t>
  </si>
  <si>
    <t>d903b08e-ab2b-4c4c-856e-00d2a4336250</t>
  </si>
  <si>
    <t>028ab252-2caf-479d-ae44-1059aa586c01</t>
  </si>
  <si>
    <t>e2334132-7ad8-4929-b208-150f3517c685</t>
  </si>
  <si>
    <t>bff69af6-8fd3-4437-816b-8e592878fd19</t>
  </si>
  <si>
    <t>e9c86a2a-6889-404c-8bd3-75e35320c200</t>
  </si>
  <si>
    <t>8f17c6f2-3180-4376-8332-85f3e9a8cb86</t>
  </si>
  <si>
    <t>6d12a5da-8e18-4684-b87d-eb9aa5218725</t>
  </si>
  <si>
    <t>9aa23969-5a04-40a8-8439-dd6a357d3cd4</t>
  </si>
  <si>
    <t>10b7f6b1-8c10-4881-b913-ac1670b33d74</t>
  </si>
  <si>
    <t>c7c12d63-3fca-4313-b67a-4fe599a477a8</t>
  </si>
  <si>
    <t>60af7a0a-c73f-457d-8b78-71a53799ca70</t>
  </si>
  <si>
    <t>ad1dac78-6d1c-49d1-9b44-dd3be32e5b1c</t>
  </si>
  <si>
    <t>0307f13c-c7e1-4a8d-a997-d513affba9df</t>
  </si>
  <si>
    <t>f510328f-cdcc-42ad-802a-ee5446eba350</t>
  </si>
  <si>
    <t>7263d0bd-1fd8-4c3e-a3ab-315d5c561c0c</t>
  </si>
  <si>
    <t>94a52d89-3e9c-4719-9481-db3b91ba25d7</t>
  </si>
  <si>
    <t>4d47c9f2-c924-45ff-ab79-22a21954db00</t>
  </si>
  <si>
    <t>f0caa4fc-5636-4456-9191-f3136067603c</t>
  </si>
  <si>
    <t>ebff5d5b-fa21-4948-81c3-71a16df0d45b</t>
  </si>
  <si>
    <t>4983c645-5c0b-4133-b35b-bc6fa4ba17a3</t>
  </si>
  <si>
    <t>233a86a6-484f-4ac4-8474-0aa237fbb552</t>
  </si>
  <si>
    <t>5a70898c-4dfd-48a6-88f2-f3030c35929d</t>
  </si>
  <si>
    <t>3620b98a-59ae-449e-ba09-e2144554bbf8</t>
  </si>
  <si>
    <t>536a5cfb-7d5b-44da-8477-048d0bcebb26</t>
  </si>
  <si>
    <t>865e97eb-f697-433f-b747-7a9442e84207</t>
  </si>
  <si>
    <t>a8beb8fb-841c-4cc0-a83e-647d32a5497c</t>
  </si>
  <si>
    <t>5063f429-dae9-4c05-93a1-8537a51febb5</t>
  </si>
  <si>
    <t>a1008e18-8d3b-4e20-8d49-c7f6dccd035a</t>
  </si>
  <si>
    <t>0cbeb676-d7e2-4ced-b106-5f04c7468881</t>
  </si>
  <si>
    <t>1f52cd11-3f7b-400e-b7be-0c1b11cbe9d0</t>
  </si>
  <si>
    <t>8f66bd35-a522-49e6-97bc-d1b84bcfa307</t>
  </si>
  <si>
    <t>b7cb5199-b534-430a-b3e6-d5e79af5fc08</t>
  </si>
  <si>
    <t>02b57bf2-0848-4202-8032-1ff1efe99075</t>
  </si>
  <si>
    <t>87a56a22-fcf8-4c5e-ba92-f58eb354698e</t>
  </si>
  <si>
    <t>c551fb81-84dd-4937-a35d-e9377c25bba7</t>
  </si>
  <si>
    <t>6053dc5f-9447-437d-b976-8a40f62f2278</t>
  </si>
  <si>
    <t>d5e1d5b6-72a1-4bb0-a5e0-fb48e59f019f</t>
  </si>
  <si>
    <t>b937f2b2-7b36-4a3a-a4e6-5673dc41824d</t>
  </si>
  <si>
    <t>c163fdd6-14ce-4380-aece-496c74beac99</t>
  </si>
  <si>
    <t>b3667fbf-6121-4ca5-990a-4bc0db612a45</t>
  </si>
  <si>
    <t>3a95d717-3918-4ed4-a01b-7b03a7058981</t>
  </si>
  <si>
    <t>592190d9-1627-4e53-8746-8794175df253</t>
  </si>
  <si>
    <t>e1b4921e-88e6-4737-b207-abed5a51c320</t>
  </si>
  <si>
    <t>51ef5631-1aa5-48b1-98d0-4721d71892e1</t>
  </si>
  <si>
    <t>84337749-3818-4982-b27c-4cca7b868629</t>
  </si>
  <si>
    <t>fcd01cd2-cde4-40fe-bf9a-d690bc778979</t>
  </si>
  <si>
    <t>f37b5e28-aacd-4e15-a0da-9c6fb2ea4234</t>
  </si>
  <si>
    <t>c0971a87-ca74-4180-8acb-27a4d10b30f7</t>
  </si>
  <si>
    <t>f2dd85b2-ee7f-4855-b6d5-951ad27e9672</t>
  </si>
  <si>
    <t>cbcb1468-5b45-4db1-9ba2-11f5fd4e7985</t>
  </si>
  <si>
    <t>aaf38bd7-2f9c-413b-a955-070154a0235a</t>
  </si>
  <si>
    <t>a09bb76e-85ef-4240-bbbd-65693bfcc0e4</t>
  </si>
  <si>
    <t>d06c4c70-0737-48cf-9f7b-fc19e1de3522</t>
  </si>
  <si>
    <t>338da6dd-0ab2-4627-81cf-e024a87a0934</t>
  </si>
  <si>
    <t>82c5a18a-67fa-4282-be01-568437396587</t>
  </si>
  <si>
    <t>21f792af-93ab-4367-a3a2-d562eaf9ba13</t>
  </si>
  <si>
    <t>38586102-822a-4706-9880-6879bcaf70c3</t>
  </si>
  <si>
    <t>3d747875-a14f-4c0c-8c3f-72fe9bbd0f2e</t>
  </si>
  <si>
    <t>fae5a5dd-fd62-4cce-8fe0-3b53af468752</t>
  </si>
  <si>
    <t>fdcb1918-fba8-4081-8d1e-df91044a5e7b</t>
  </si>
  <si>
    <t>5822bcde-f227-4217-a087-e3fda65380b3</t>
  </si>
  <si>
    <t>e58984a2-7eb7-41f1-b747-661101c17465</t>
  </si>
  <si>
    <t>32a73f6c-74e2-4e29-a6eb-ae6449515862</t>
  </si>
  <si>
    <t>0e049750-406b-4d06-ac88-9daa2cf96459</t>
  </si>
  <si>
    <t>3a86fda8-c52e-4c17-b0ce-586741208cc9</t>
  </si>
  <si>
    <t>d4b7f64c-69ff-428c-9bea-f79ed3673b4b</t>
  </si>
  <si>
    <t>abd4d62e-d4e8-4f24-87c8-49e4570acf8b</t>
  </si>
  <si>
    <t>f510429e-1545-4470-9e44-f71ec7b138a5</t>
  </si>
  <si>
    <t>886bd9bc-3f9f-43c9-bf04-16fbb2348490</t>
  </si>
  <si>
    <t>454de042-1514-42a9-8527-81dd0e806925</t>
  </si>
  <si>
    <t>d015104e-7454-422c-9bd1-e845c1688083</t>
  </si>
  <si>
    <t>41b3563c-6496-47de-aab0-4a92cd3f0e16</t>
  </si>
  <si>
    <t>4702e535-8957-4d6c-b7ba-8c28aa1de6c3</t>
  </si>
  <si>
    <t>d56580bf-0648-4c29-9f4f-51289b21081b</t>
  </si>
  <si>
    <t>f5c01796-2497-436b-a83b-abe5392134f4</t>
  </si>
  <si>
    <t>c45c0ff9-ce45-4633-ab59-dbec4757d4d6</t>
  </si>
  <si>
    <t>fb5ef646-e0e1-4c70-9c12-0af29efbe229</t>
  </si>
  <si>
    <t>c9ba2b90-c1c7-46d5-b906-06af97c99767</t>
  </si>
  <si>
    <t>16ab157c-f4f7-4a35-b363-d0ecad2a005e</t>
  </si>
  <si>
    <t>035f91af-b39d-4b9d-9cc1-7b63b39690b0</t>
  </si>
  <si>
    <t>866af7f4-279d-470c-ac0b-8ce311512b70</t>
  </si>
  <si>
    <t>b815371b-c1cd-4c4b-baa5-d5c197303a5b</t>
  </si>
  <si>
    <t>8a7b0af5-3056-41f4-a9db-845848c84dfa</t>
  </si>
  <si>
    <t>60625f63-faa6-439f-9dcc-95e7dff0f883</t>
  </si>
  <si>
    <t>0026ad02-9216-4d33-954a-b223ac0f7cba</t>
  </si>
  <si>
    <t>a2f4b0c1-2f2c-40f0-a97e-86b714f20de3</t>
  </si>
  <si>
    <t>887820fe-81f5-4fc4-884f-f67dc821ad22</t>
  </si>
  <si>
    <t>a6b500bc-2a58-4ca6-9e75-1c4852e82703</t>
  </si>
  <si>
    <t>2f1dc2a0-3391-429c-a191-0529095930e7</t>
  </si>
  <si>
    <t>6dc688f7-dbb2-4147-836b-0382fa51575d</t>
  </si>
  <si>
    <t>868c8efd-b82f-4bc7-946e-7bd0f0323fa8</t>
  </si>
  <si>
    <t>ab761fb5-d82b-4390-9e02-f6b9d8931b2c</t>
  </si>
  <si>
    <t>fee5c58f-df10-46cb-a121-e332d22cede7</t>
  </si>
  <si>
    <t>0d40a674-1b46-4d63-af2c-18fbc3b9fd4e</t>
  </si>
  <si>
    <t>c1efc8b5-3b91-4bd8-a4d3-b8b05990edc6</t>
  </si>
  <si>
    <t>1e4be624-a4fd-487a-83ed-9aad91c9138a</t>
  </si>
  <si>
    <t>993d92d5-ea42-48d4-b014-1cedbbe61d72</t>
  </si>
  <si>
    <t>29a37e31-5e17-4193-8a9d-3e949f9f9b22</t>
  </si>
  <si>
    <t>b00768c9-1e92-4444-a20f-b3c386b9641c</t>
  </si>
  <si>
    <t>76eccd7a-4388-4def-8ff6-807dda61b6dd</t>
  </si>
  <si>
    <t>a4a6ffe2-04da-4038-b2c2-74be80b8561f</t>
  </si>
  <si>
    <t>8d65795c-e5dc-4da9-a27c-20b2a21298da</t>
  </si>
  <si>
    <t>959132f7-0b4f-4345-8c54-f7886724e536</t>
  </si>
  <si>
    <t>935f9c19-b5ac-4bb8-a9d4-c660b0d5d646</t>
  </si>
  <si>
    <t>26ea5efe-cdd6-4c35-8d76-862009e3dc1b</t>
  </si>
  <si>
    <t>f8eafe82-efa9-44e2-82cb-e096f19558a8</t>
  </si>
  <si>
    <t>a981e748-02a9-458d-a0c6-01a68a5f1720</t>
  </si>
  <si>
    <t>e5ab8048-ab42-40d2-a14d-f60158a72ff1</t>
  </si>
  <si>
    <t>49280830-a907-4e25-9081-724c54105879</t>
  </si>
  <si>
    <t>1ed496d0-b643-45e5-9198-e03e18553ddd</t>
  </si>
  <si>
    <t>bc291fa3-0128-48d8-8a6e-59e20b9835cc</t>
  </si>
  <si>
    <t>abee0e6b-0598-4ad3-951c-c709d4a63e2c</t>
  </si>
  <si>
    <t>c3c64020-407b-4d4f-9628-ab66cd9a83b9</t>
  </si>
  <si>
    <t>0512c334-e1c5-4c92-9103-61f8c545c75c</t>
  </si>
  <si>
    <t>17100c7b-1b6d-4fe5-b977-5bdd4ec4785e</t>
  </si>
  <si>
    <t>437e3f30-4432-43de-8ab3-99fc63a5cb93</t>
  </si>
  <si>
    <t>d7876bf2-67a3-48eb-a458-cd53bd3cf56f</t>
  </si>
  <si>
    <t>fc42339a-5d46-4c0d-a094-da5da35205ab</t>
  </si>
  <si>
    <t>ae95f5ed-0551-49ee-9aa3-7eb06d34c230</t>
  </si>
  <si>
    <t>d39b8193-715a-4a58-a41b-a275752bda51</t>
  </si>
  <si>
    <t>7d696b47-3566-45c0-8a82-301ccbb05bd5</t>
  </si>
  <si>
    <t>4c0f0b27-4d88-41c5-8864-fb656f04558e</t>
  </si>
  <si>
    <t>c1f1598d-f787-46f1-a0d4-9865844c4f87</t>
  </si>
  <si>
    <t>282a0e35-9d4f-4f56-830e-2512c3a7d919</t>
  </si>
  <si>
    <t>23730835-3bcb-43ac-9842-dadecf9bdbf2</t>
  </si>
  <si>
    <t>3b4093a1-f3b0-4335-bfaf-31668b613fb5</t>
  </si>
  <si>
    <t>d4e5838d-2bb3-4552-8884-9fc51c21556f</t>
  </si>
  <si>
    <t>cd884a3e-2f1e-43ea-b5f3-ce38ff3f38fa</t>
  </si>
  <si>
    <t>261ea046-37a4-42d9-a681-0a3feecfaf69</t>
  </si>
  <si>
    <t>b20c1587-186e-4771-85a8-6bf5983f664b</t>
  </si>
  <si>
    <t>5dc43978-054d-4191-bbba-616844829cb7</t>
  </si>
  <si>
    <t>1ffc9619-bb0a-42e2-b10f-d9999306156b</t>
  </si>
  <si>
    <t>5538d671-f6ab-4152-8f73-4e4ccc4f60b7</t>
  </si>
  <si>
    <t>82221715-7ad5-4d17-b234-72f56c7b0612</t>
  </si>
  <si>
    <t>a01f9389-58ba-417d-bda3-a140d03aee23</t>
  </si>
  <si>
    <t>36538f22-3e66-4e56-a82e-fa2a2d16e54b</t>
  </si>
  <si>
    <t>fd577c43-ed56-402b-bd89-7813c99b8f5b</t>
  </si>
  <si>
    <t>7a650fe9-9f7c-4e22-8f31-e8ef7c438d38</t>
  </si>
  <si>
    <t>cf3fa809-b8fc-44a3-b0e4-1071b101d001</t>
  </si>
  <si>
    <t>055423a8-81b9-44e3-907f-f927d14cf127</t>
  </si>
  <si>
    <t>ff4e7d29-08bd-4e06-b45c-7b31b6b907c4</t>
  </si>
  <si>
    <t>9d36e222-ca33-48f3-b465-e4b0b8d478f8</t>
  </si>
  <si>
    <t>c209a5ab-a866-4027-a930-a23b96c3ae99</t>
  </si>
  <si>
    <t>f36fa61e-2c00-4b09-9579-a87405401f2a</t>
  </si>
  <si>
    <t>acfa6de4-957d-49ba-951a-dbb5973c8044</t>
  </si>
  <si>
    <t>5dbb1bfb-eac3-49fe-96f5-eddb1f8f61c4</t>
  </si>
  <si>
    <t>454c9d78-02dc-4225-932a-7523d2496a90</t>
  </si>
  <si>
    <t>64d44637-84a2-421c-9f07-b3638872d2ef</t>
  </si>
  <si>
    <t>9564a746-b074-4b11-aaad-7269e4f752a8</t>
  </si>
  <si>
    <t>7de01d55-dc94-46a2-909a-8760575a3757</t>
  </si>
  <si>
    <t>d9e7e648-43d5-4cd6-b405-8d262ee779a1</t>
  </si>
  <si>
    <t>78a97181-d995-409e-8593-b3994e87adad</t>
  </si>
  <si>
    <t>3ba02a19-91ec-4571-892c-476c9dc962e0</t>
  </si>
  <si>
    <t>6e44ce3f-015d-42fe-a858-18df1e5b182f</t>
  </si>
  <si>
    <t>75595fe2-091a-42b7-baea-ef01e5f734d4</t>
  </si>
  <si>
    <t>0c78a6bc-4298-402f-be40-65fa5930470a</t>
  </si>
  <si>
    <t>ff7eba2c-7d2b-4825-a46b-0b9d197e0012</t>
  </si>
  <si>
    <t>501b31b8-0be0-4402-9c42-adc57045dcb2</t>
  </si>
  <si>
    <t>5b71f060-5293-4ffe-9552-7acc1fc49f13</t>
  </si>
  <si>
    <t>28da7e68-7092-41f2-90d9-4bc8ad84fd74</t>
  </si>
  <si>
    <t>60a112f4-1630-4427-bb34-41e080f80260</t>
  </si>
  <si>
    <t>e53eb3f4-e21b-45d0-8cee-5b395b8d4988</t>
  </si>
  <si>
    <t>061e397c-12b4-4eda-9efd-fab6fd73b1b3</t>
  </si>
  <si>
    <t>c77accaa-a1e5-4fb8-873c-3af56d7e18b3</t>
  </si>
  <si>
    <t>73f22921-1fe2-47dd-a2fe-b37673281731</t>
  </si>
  <si>
    <t>59437e9a-2fa6-4b1a-b540-8f046a78790f</t>
  </si>
  <si>
    <t>dbf265fd-0994-4f19-b497-6ec093688dff</t>
  </si>
  <si>
    <t>d7ebd7af-7245-472e-8854-4b05ee1188c1</t>
  </si>
  <si>
    <t>ad3f7a65-08f8-4310-abe8-44fc4db7a651</t>
  </si>
  <si>
    <t>e2677a11-ffbb-4d53-94d0-c50ab855171f</t>
  </si>
  <si>
    <t>b1bd0b1c-811f-482c-aabc-6ee161ae6181</t>
  </si>
  <si>
    <t>b9bf33b6-0f78-4631-894c-0ab24959a41b</t>
  </si>
  <si>
    <t>3b1b94fd-b10f-463d-b752-f4142f0801ac</t>
  </si>
  <si>
    <t>0c5ef572-59a6-40d4-a64c-4cbd4e62bcef</t>
  </si>
  <si>
    <t>19551467-f01c-4a5f-a4f1-0cc9ae5ef00e</t>
  </si>
  <si>
    <t>5edaf0b2-e46a-4149-9d57-4dfe781d474a</t>
  </si>
  <si>
    <t>02291032-f033-4304-97b2-ea496d46d03d</t>
  </si>
  <si>
    <t>82a532f0-2177-47c8-ac86-aa14e51e3ea4</t>
  </si>
  <si>
    <t>272c6ef5-5d77-45f8-a2ca-362f36271f3e</t>
  </si>
  <si>
    <t>09711afb-5759-453e-970e-175c095364cc</t>
  </si>
  <si>
    <t>3dfc10c1-c13f-4707-a5c2-a2b8b32ce3f8</t>
  </si>
  <si>
    <t>acb53ef0-d22e-4d41-a301-7ff4e814083b</t>
  </si>
  <si>
    <t>e45fc904-dfdd-46de-8cbb-9468af3aa86c</t>
  </si>
  <si>
    <t>ac322491-0749-404a-a742-0c10de29413c</t>
  </si>
  <si>
    <t>2577d69f-13f4-4604-91d7-48db4e6e6574</t>
  </si>
  <si>
    <t>5845f3af-b024-41ea-a328-815b3c7ca433</t>
  </si>
  <si>
    <t>5be77b74-42b3-4a97-afb9-161a2784e9dc</t>
  </si>
  <si>
    <t>cab19701-7e7c-422a-99a4-484825b667e4</t>
  </si>
  <si>
    <t>bba92b23-6be1-4371-87a5-148813265ee4</t>
  </si>
  <si>
    <t>f2a70f3b-410f-4310-9058-fc17f2579959</t>
  </si>
  <si>
    <t>ad54f708-7f95-4852-aa99-cd049692c32c</t>
  </si>
  <si>
    <t>ca677ceb-9dde-4e1c-b0af-cc0795a5e40f</t>
  </si>
  <si>
    <t>928e3670-cdea-402b-ba22-d0cb067571ed</t>
  </si>
  <si>
    <t>c15e426d-908c-41c3-9d18-53832e200bdc</t>
  </si>
  <si>
    <t>189e7168-5088-475c-ac68-1837543c07ca</t>
  </si>
  <si>
    <t>43e615ad-c5ca-4fce-8b5d-137d3d835d69</t>
  </si>
  <si>
    <t>0016b0ad-be58-4d32-a7ee-bcf64264c02a</t>
  </si>
  <si>
    <t>27f1d8eb-41da-4584-aa48-efd6224e1cd7</t>
  </si>
  <si>
    <t>aba94ed9-e992-46f2-8216-c4b407cf62ec</t>
  </si>
  <si>
    <t>23116ada-deb9-466b-8ebd-e7d42155cde8</t>
  </si>
  <si>
    <t>e03982fe-d168-41b4-b2aa-b328014ab812</t>
  </si>
  <si>
    <t>a68e8c0a-30e3-4291-be69-de35c5b72bec</t>
  </si>
  <si>
    <t>2861db00-f6e3-4dd6-b6d4-3528f72483c3</t>
  </si>
  <si>
    <t>db535b58-fff5-4e07-85c3-f72cf215472e</t>
  </si>
  <si>
    <t>03b57d93-df1e-404e-8f75-798c0d2e727e</t>
  </si>
  <si>
    <t>bb460be9-397d-4b8d-bfc4-154d9e76ecd8</t>
  </si>
  <si>
    <t>88e0c6a4-5f61-4d80-9c4d-9efa50374ce1</t>
  </si>
  <si>
    <t>386816b5-1b97-4c39-b9f6-370343b04488</t>
  </si>
  <si>
    <t>8aabeb64-e942-4447-986b-31a911fd32a1</t>
  </si>
  <si>
    <t>d7cdae2e-d796-4cc2-8975-71d26e2e8347</t>
  </si>
  <si>
    <t>6f150a33-9b52-4f27-9c17-ed12fadc04b5</t>
  </si>
  <si>
    <t>28c58c83-53e3-4aec-b16e-962ceff1dc02</t>
  </si>
  <si>
    <t>1c1510a1-394b-497a-9a93-61a2a4064007</t>
  </si>
  <si>
    <t>eb24aceb-f743-4efe-a549-59d20fc0d5cf</t>
  </si>
  <si>
    <t>cdf42922-5542-445c-8dbc-29de75d88b36</t>
  </si>
  <si>
    <t>fbc980fd-8ecb-4bf2-b90d-82ec3f1203b7</t>
  </si>
  <si>
    <t>88159f11-5714-4170-8846-f5080d15c455</t>
  </si>
  <si>
    <t>fe7ac86e-a777-4de1-9a53-685804a276ac</t>
  </si>
  <si>
    <t>Testing</t>
  </si>
  <si>
    <t>Maintenance</t>
  </si>
  <si>
    <t>Logistics</t>
  </si>
  <si>
    <t>R&amp;D</t>
  </si>
  <si>
    <t>Manufacturing</t>
  </si>
  <si>
    <t>PN9079</t>
  </si>
  <si>
    <t>PN5617</t>
  </si>
  <si>
    <t>PN7509</t>
  </si>
  <si>
    <t>PN4493</t>
  </si>
  <si>
    <t>PN2825</t>
  </si>
  <si>
    <t>PN9885</t>
  </si>
  <si>
    <t>PN5771</t>
  </si>
  <si>
    <t>PN7018</t>
  </si>
  <si>
    <t>PN4570</t>
  </si>
  <si>
    <t>PN5856</t>
  </si>
  <si>
    <t>PN3461</t>
  </si>
  <si>
    <t>PN4452</t>
  </si>
  <si>
    <t>PN6443</t>
  </si>
  <si>
    <t>PN5282</t>
  </si>
  <si>
    <t>PN1132</t>
  </si>
  <si>
    <t>PN5796</t>
  </si>
  <si>
    <t>PN3351</t>
  </si>
  <si>
    <t>PN3596</t>
  </si>
  <si>
    <t>PN4750</t>
  </si>
  <si>
    <t>PN3345</t>
  </si>
  <si>
    <t>PN2271</t>
  </si>
  <si>
    <t>PN1709</t>
  </si>
  <si>
    <t>PN5059</t>
  </si>
  <si>
    <t>PN1870</t>
  </si>
  <si>
    <t>PN2120</t>
  </si>
  <si>
    <t>PN4167</t>
  </si>
  <si>
    <t>PN6854</t>
  </si>
  <si>
    <t>PN5110</t>
  </si>
  <si>
    <t>PN5706</t>
  </si>
  <si>
    <t>PN7590</t>
  </si>
  <si>
    <t>PN9196</t>
  </si>
  <si>
    <t>PN7732</t>
  </si>
  <si>
    <t>PN7111</t>
  </si>
  <si>
    <t>PN6287</t>
  </si>
  <si>
    <t>PN7642</t>
  </si>
  <si>
    <t>PN2350</t>
  </si>
  <si>
    <t>PN1311</t>
  </si>
  <si>
    <t>PN8317</t>
  </si>
  <si>
    <t>PN8203</t>
  </si>
  <si>
    <t>PN3159</t>
  </si>
  <si>
    <t>PN8279</t>
  </si>
  <si>
    <t>PN1210</t>
  </si>
  <si>
    <t>PN3772</t>
  </si>
  <si>
    <t>PN8414</t>
  </si>
  <si>
    <t>PN6668</t>
  </si>
  <si>
    <t>PN2274</t>
  </si>
  <si>
    <t>PN2416</t>
  </si>
  <si>
    <t>PN9705</t>
  </si>
  <si>
    <t>PN1661</t>
  </si>
  <si>
    <t>PN2234</t>
  </si>
  <si>
    <t>PN5246</t>
  </si>
  <si>
    <t>PN1028</t>
  </si>
  <si>
    <t>PN4877</t>
  </si>
  <si>
    <t>PN4899</t>
  </si>
  <si>
    <t>PN6708</t>
  </si>
  <si>
    <t>PN4675</t>
  </si>
  <si>
    <t>PN3149</t>
  </si>
  <si>
    <t>PN9890</t>
  </si>
  <si>
    <t>PN6433</t>
  </si>
  <si>
    <t>PN8718</t>
  </si>
  <si>
    <t>PN3724</t>
  </si>
  <si>
    <t>PN6666</t>
  </si>
  <si>
    <t>PN7314</t>
  </si>
  <si>
    <t>PN1538</t>
  </si>
  <si>
    <t>PN1169</t>
  </si>
  <si>
    <t>PN9851</t>
  </si>
  <si>
    <t>PN6703</t>
  </si>
  <si>
    <t>PN5288</t>
  </si>
  <si>
    <t>PN3121</t>
  </si>
  <si>
    <t>PN7667</t>
  </si>
  <si>
    <t>PN3586</t>
  </si>
  <si>
    <t>PN4423</t>
  </si>
  <si>
    <t>PN8190</t>
  </si>
  <si>
    <t>PN8681</t>
  </si>
  <si>
    <t>PN8615</t>
  </si>
  <si>
    <t>PN2346</t>
  </si>
  <si>
    <t>PN9379</t>
  </si>
  <si>
    <t>PN2447</t>
  </si>
  <si>
    <t>PN3055</t>
  </si>
  <si>
    <t>PN8130</t>
  </si>
  <si>
    <t>PN4247</t>
  </si>
  <si>
    <t>PN3027</t>
  </si>
  <si>
    <t>PN5892</t>
  </si>
  <si>
    <t>PN7523</t>
  </si>
  <si>
    <t>PN6699</t>
  </si>
  <si>
    <t>PN3726</t>
  </si>
  <si>
    <t>PN7956</t>
  </si>
  <si>
    <t>PN8328</t>
  </si>
  <si>
    <t>PN2538</t>
  </si>
  <si>
    <t>PN9486</t>
  </si>
  <si>
    <t>PN3485</t>
  </si>
  <si>
    <t>PN6776</t>
  </si>
  <si>
    <t>PN4867</t>
  </si>
  <si>
    <t>PN9159</t>
  </si>
  <si>
    <t>PN7647</t>
  </si>
  <si>
    <t>PN4817</t>
  </si>
  <si>
    <t>PN8923</t>
  </si>
  <si>
    <t>PN7941</t>
  </si>
  <si>
    <t>PN3010</t>
  </si>
  <si>
    <t>PN7929</t>
  </si>
  <si>
    <t>PN8118</t>
  </si>
  <si>
    <t>PN8103</t>
  </si>
  <si>
    <t>PN7035</t>
  </si>
  <si>
    <t>PN6593</t>
  </si>
  <si>
    <t>PN7454</t>
  </si>
  <si>
    <t>PN5960</t>
  </si>
  <si>
    <t>PN7676</t>
  </si>
  <si>
    <t>PN9730</t>
  </si>
  <si>
    <t>PN9112</t>
  </si>
  <si>
    <t>PN5642</t>
  </si>
  <si>
    <t>PN4618</t>
  </si>
  <si>
    <t>PN1560</t>
  </si>
  <si>
    <t>PN5431</t>
  </si>
  <si>
    <t>PN6237</t>
  </si>
  <si>
    <t>PN5143</t>
  </si>
  <si>
    <t>PN4568</t>
  </si>
  <si>
    <t>PN6557</t>
  </si>
  <si>
    <t>PN8355</t>
  </si>
  <si>
    <t>PN5331</t>
  </si>
  <si>
    <t>PN9950</t>
  </si>
  <si>
    <t>PN6300</t>
  </si>
  <si>
    <t>PN3494</t>
  </si>
  <si>
    <t>PN9637</t>
  </si>
  <si>
    <t>PN8677</t>
  </si>
  <si>
    <t>PN2587</t>
  </si>
  <si>
    <t>PN8913</t>
  </si>
  <si>
    <t>PN6334</t>
  </si>
  <si>
    <t>PN9512</t>
  </si>
  <si>
    <t>PN5245</t>
  </si>
  <si>
    <t>PN5858</t>
  </si>
  <si>
    <t>PN5109</t>
  </si>
  <si>
    <t>PN2708</t>
  </si>
  <si>
    <t>PN3988</t>
  </si>
  <si>
    <t>PN3072</t>
  </si>
  <si>
    <t>PN1351</t>
  </si>
  <si>
    <t>PN8825</t>
  </si>
  <si>
    <t>PN1669</t>
  </si>
  <si>
    <t>PN2534</t>
  </si>
  <si>
    <t>PN5512</t>
  </si>
  <si>
    <t>PN3945</t>
  </si>
  <si>
    <t>PN6905</t>
  </si>
  <si>
    <t>PN5198</t>
  </si>
  <si>
    <t>PN6670</t>
  </si>
  <si>
    <t>PN3321</t>
  </si>
  <si>
    <t>PN4641</t>
  </si>
  <si>
    <t>PN7058</t>
  </si>
  <si>
    <t>PN9407</t>
  </si>
  <si>
    <t>PN1296</t>
  </si>
  <si>
    <t>PN9623</t>
  </si>
  <si>
    <t>PN4267</t>
  </si>
  <si>
    <t>PN2105</t>
  </si>
  <si>
    <t>PN9648</t>
  </si>
  <si>
    <t>PN1273</t>
  </si>
  <si>
    <t>PN4288</t>
  </si>
  <si>
    <t>PN4842</t>
  </si>
  <si>
    <t>PN6840</t>
  </si>
  <si>
    <t>PN6846</t>
  </si>
  <si>
    <t>PN1460</t>
  </si>
  <si>
    <t>PN4629</t>
  </si>
  <si>
    <t>PN1263</t>
  </si>
  <si>
    <t>PN7626</t>
  </si>
  <si>
    <t>PN4089</t>
  </si>
  <si>
    <t>PN1065</t>
  </si>
  <si>
    <t>PN7657</t>
  </si>
  <si>
    <t>PN2067</t>
  </si>
  <si>
    <t>PN1303</t>
  </si>
  <si>
    <t>PN8974</t>
  </si>
  <si>
    <t>PN4939</t>
  </si>
  <si>
    <t>PN8186</t>
  </si>
  <si>
    <t>PN4531</t>
  </si>
  <si>
    <t>PN4241</t>
  </si>
  <si>
    <t>PN6647</t>
  </si>
  <si>
    <t>PN4264</t>
  </si>
  <si>
    <t>PN2156</t>
  </si>
  <si>
    <t>PN5184</t>
  </si>
  <si>
    <t>PN9883</t>
  </si>
  <si>
    <t>PN6058</t>
  </si>
  <si>
    <t>PN7944</t>
  </si>
  <si>
    <t>PN7477</t>
  </si>
  <si>
    <t>PN7429</t>
  </si>
  <si>
    <t>PN2937</t>
  </si>
  <si>
    <t>PN2205</t>
  </si>
  <si>
    <t>PN4963</t>
  </si>
  <si>
    <t>PN7967</t>
  </si>
  <si>
    <t>PN6377</t>
  </si>
  <si>
    <t>PN4743</t>
  </si>
  <si>
    <t>PN6691</t>
  </si>
  <si>
    <t>PN9600</t>
  </si>
  <si>
    <t>PN2585</t>
  </si>
  <si>
    <t>PN6998</t>
  </si>
  <si>
    <t>PN6319</t>
  </si>
  <si>
    <t>PN6090</t>
  </si>
  <si>
    <t>PN6452</t>
  </si>
  <si>
    <t>PN4171</t>
  </si>
  <si>
    <t>PN2421</t>
  </si>
  <si>
    <t>PN6864</t>
  </si>
  <si>
    <t>PN5604</t>
  </si>
  <si>
    <t>PN8247</t>
  </si>
  <si>
    <t>PN3212</t>
  </si>
  <si>
    <t>PN3680</t>
  </si>
  <si>
    <t>PN6381</t>
  </si>
  <si>
    <t>PN8812</t>
  </si>
  <si>
    <t>PN2672</t>
  </si>
  <si>
    <t>PN4616</t>
  </si>
  <si>
    <t>PN2430</t>
  </si>
  <si>
    <t>PN4055</t>
  </si>
  <si>
    <t>PN9733</t>
  </si>
  <si>
    <t>PN7383</t>
  </si>
  <si>
    <t>PN6239</t>
  </si>
  <si>
    <t>PN3087</t>
  </si>
  <si>
    <t>PN9383</t>
  </si>
  <si>
    <t>PN4227</t>
  </si>
  <si>
    <t>PN1828</t>
  </si>
  <si>
    <t>PN8625</t>
  </si>
  <si>
    <t>PN2458</t>
  </si>
  <si>
    <t>PN4635</t>
  </si>
  <si>
    <t>PN2949</t>
  </si>
  <si>
    <t>PN6641</t>
  </si>
  <si>
    <t>PN4869</t>
  </si>
  <si>
    <t>PN1090</t>
  </si>
  <si>
    <t>PN4309</t>
  </si>
  <si>
    <t>PN2955</t>
  </si>
  <si>
    <t>PN1268</t>
  </si>
  <si>
    <t>PN8099</t>
  </si>
  <si>
    <t>PN3338</t>
  </si>
  <si>
    <t>PN3936</t>
  </si>
  <si>
    <t>PN2176</t>
  </si>
  <si>
    <t>PN6679</t>
  </si>
  <si>
    <t>PN4438</t>
  </si>
  <si>
    <t>PN5805</t>
  </si>
  <si>
    <t>PN5733</t>
  </si>
  <si>
    <t>PN4987</t>
  </si>
  <si>
    <t>PN6073</t>
  </si>
  <si>
    <t>PN3090</t>
  </si>
  <si>
    <t>PN2931</t>
  </si>
  <si>
    <t>PN3138</t>
  </si>
  <si>
    <t>PN7664</t>
  </si>
  <si>
    <t>PN8907</t>
  </si>
  <si>
    <t>PN7329</t>
  </si>
  <si>
    <t>PN8841</t>
  </si>
  <si>
    <t>PN6820</t>
  </si>
  <si>
    <t>PN7573</t>
  </si>
  <si>
    <t>PN3946</t>
  </si>
  <si>
    <t>PN3911</t>
  </si>
  <si>
    <t>PN2693</t>
  </si>
  <si>
    <t>PN4114</t>
  </si>
  <si>
    <t>PN4286</t>
  </si>
  <si>
    <t>PN5807</t>
  </si>
  <si>
    <t>PN8977</t>
  </si>
  <si>
    <t>PN7987</t>
  </si>
  <si>
    <t>PN1313</t>
  </si>
  <si>
    <t>PN1481</t>
  </si>
  <si>
    <t>PN8851</t>
  </si>
  <si>
    <t>PN5237</t>
  </si>
  <si>
    <t>PN2136</t>
  </si>
  <si>
    <t>PN2301</t>
  </si>
  <si>
    <t>PN1658</t>
  </si>
  <si>
    <t>PN4879</t>
  </si>
  <si>
    <t>PN5919</t>
  </si>
  <si>
    <t>PN6829</t>
  </si>
  <si>
    <t>PN3226</t>
  </si>
  <si>
    <t>PN6950</t>
  </si>
  <si>
    <t>PN3181</t>
  </si>
  <si>
    <t>PN7998</t>
  </si>
  <si>
    <t>PN1075</t>
  </si>
  <si>
    <t>PN3734</t>
  </si>
  <si>
    <t>PN6241</t>
  </si>
  <si>
    <t>PN2860</t>
  </si>
  <si>
    <t>PN7685</t>
  </si>
  <si>
    <t>PN7934</t>
  </si>
  <si>
    <t>PN3933</t>
  </si>
  <si>
    <t>PN4281</t>
  </si>
  <si>
    <t>PN4795</t>
  </si>
  <si>
    <t>PN1558</t>
  </si>
  <si>
    <t>PN2830</t>
  </si>
  <si>
    <t>PN4828</t>
  </si>
  <si>
    <t>PN7812</t>
  </si>
  <si>
    <t>PN2528</t>
  </si>
  <si>
    <t>PN5585</t>
  </si>
  <si>
    <t>PN8354</t>
  </si>
  <si>
    <t>PN2592</t>
  </si>
  <si>
    <t>PN9806</t>
  </si>
  <si>
    <t>PN8624</t>
  </si>
  <si>
    <t>PN6047</t>
  </si>
  <si>
    <t>PN5441</t>
  </si>
  <si>
    <t>PN3534</t>
  </si>
  <si>
    <t>PN4046</t>
  </si>
  <si>
    <t>PN5505</t>
  </si>
  <si>
    <t>PN6469</t>
  </si>
  <si>
    <t>PN6404</t>
  </si>
  <si>
    <t>PN9360</t>
  </si>
  <si>
    <t>PN6996</t>
  </si>
  <si>
    <t>PN2953</t>
  </si>
  <si>
    <t>PN4941</t>
  </si>
  <si>
    <t>PN2449</t>
  </si>
  <si>
    <t>PN2596</t>
  </si>
  <si>
    <t>PN1118</t>
  </si>
  <si>
    <t>PN3021</t>
  </si>
  <si>
    <t>PN3265</t>
  </si>
  <si>
    <t>PN7056</t>
  </si>
  <si>
    <t>PN9391</t>
  </si>
  <si>
    <t>PN1668</t>
  </si>
  <si>
    <t>PN4866</t>
  </si>
  <si>
    <t>PN5251</t>
  </si>
  <si>
    <t>PN6725</t>
  </si>
  <si>
    <t>PN5979</t>
  </si>
  <si>
    <t>PN6709</t>
  </si>
  <si>
    <t>PN1847</t>
  </si>
  <si>
    <t>PN5266</t>
  </si>
  <si>
    <t>PN1495</t>
  </si>
  <si>
    <t>PN9133</t>
  </si>
  <si>
    <t>PN1511</t>
  </si>
  <si>
    <t>PN1603</t>
  </si>
  <si>
    <t>PN7376</t>
  </si>
  <si>
    <t>PN7387</t>
  </si>
  <si>
    <t>PN2355</t>
  </si>
  <si>
    <t>PN7133</t>
  </si>
  <si>
    <t>PN6196</t>
  </si>
  <si>
    <t>PN5926</t>
  </si>
  <si>
    <t>PN5831</t>
  </si>
  <si>
    <t>PN6681</t>
  </si>
  <si>
    <t>PN9164</t>
  </si>
  <si>
    <t>PN5376</t>
  </si>
  <si>
    <t>PN6263</t>
  </si>
  <si>
    <t>PN6221</t>
  </si>
  <si>
    <t>PN6589</t>
  </si>
  <si>
    <t>PN8583</t>
  </si>
  <si>
    <t>PN2043</t>
  </si>
  <si>
    <t>PN5812</t>
  </si>
  <si>
    <t>PN8090</t>
  </si>
  <si>
    <t>PN5540</t>
  </si>
  <si>
    <t>PN3374</t>
  </si>
  <si>
    <t>PN5929</t>
  </si>
  <si>
    <t>PN7028</t>
  </si>
  <si>
    <t>PN1830</t>
  </si>
  <si>
    <t>PN1188</t>
  </si>
  <si>
    <t>PN3455</t>
  </si>
  <si>
    <t>PN4131</t>
  </si>
  <si>
    <t>PN9016</t>
  </si>
  <si>
    <t>PN5423</t>
  </si>
  <si>
    <t>PN5193</t>
  </si>
  <si>
    <t>PN6518</t>
  </si>
  <si>
    <t>PN8129</t>
  </si>
  <si>
    <t>PN1873</t>
  </si>
  <si>
    <t>PN6515</t>
  </si>
  <si>
    <t>PN1702</t>
  </si>
  <si>
    <t>PN1014</t>
  </si>
  <si>
    <t>PN2906</t>
  </si>
  <si>
    <t>PN7154</t>
  </si>
  <si>
    <t>PN9693</t>
  </si>
  <si>
    <t>PN5176</t>
  </si>
  <si>
    <t>PN6435</t>
  </si>
  <si>
    <t>PN1755</t>
  </si>
  <si>
    <t>PN4925</t>
  </si>
  <si>
    <t>PN2724</t>
  </si>
  <si>
    <t>PN6881</t>
  </si>
  <si>
    <t>PN8332</t>
  </si>
  <si>
    <t>PN6466</t>
  </si>
  <si>
    <t>PN3152</t>
  </si>
  <si>
    <t>PN3193</t>
  </si>
  <si>
    <t>PN1887</t>
  </si>
  <si>
    <t>PN9437</t>
  </si>
  <si>
    <t>PN9511</t>
  </si>
  <si>
    <t>PN5367</t>
  </si>
  <si>
    <t>PN9715</t>
  </si>
  <si>
    <t>PN5715</t>
  </si>
  <si>
    <t>PN8181</t>
  </si>
  <si>
    <t>PN4407</t>
  </si>
  <si>
    <t>PN1536</t>
  </si>
  <si>
    <t>PN9329</t>
  </si>
  <si>
    <t>PN4974</t>
  </si>
  <si>
    <t>PN3971</t>
  </si>
  <si>
    <t>PN1693</t>
  </si>
  <si>
    <t>PN3938</t>
  </si>
  <si>
    <t>PN3669</t>
  </si>
  <si>
    <t>PN3017</t>
  </si>
  <si>
    <t>PN5614</t>
  </si>
  <si>
    <t>PN9106</t>
  </si>
  <si>
    <t>PN6036</t>
  </si>
  <si>
    <t>PN7696</t>
  </si>
  <si>
    <t>PN7404</t>
  </si>
  <si>
    <t>PN8293</t>
  </si>
  <si>
    <t>PN6833</t>
  </si>
  <si>
    <t>PN4816</t>
  </si>
  <si>
    <t>PN8059</t>
  </si>
  <si>
    <t>PN7449</t>
  </si>
  <si>
    <t>PN7342</t>
  </si>
  <si>
    <t>PN5426</t>
  </si>
  <si>
    <t>PN8416</t>
  </si>
  <si>
    <t>PN7002</t>
  </si>
  <si>
    <t>PN1381</t>
  </si>
  <si>
    <t>PN2600</t>
  </si>
  <si>
    <t>PN4381</t>
  </si>
  <si>
    <t>PN5969</t>
  </si>
  <si>
    <t>PN7197</t>
  </si>
  <si>
    <t>PN1231</t>
  </si>
  <si>
    <t>PN4751</t>
  </si>
  <si>
    <t>PN8069</t>
  </si>
  <si>
    <t>PN5295</t>
  </si>
  <si>
    <t>PN2856</t>
  </si>
  <si>
    <t>PN9994</t>
  </si>
  <si>
    <t>PN9351</t>
  </si>
  <si>
    <t>PN9342</t>
  </si>
  <si>
    <t>PN1055</t>
  </si>
  <si>
    <t>PN8596</t>
  </si>
  <si>
    <t>PN8732</t>
  </si>
  <si>
    <t>PN4295</t>
  </si>
  <si>
    <t>PN3079</t>
  </si>
  <si>
    <t>PN5753</t>
  </si>
  <si>
    <t>PN3127</t>
  </si>
  <si>
    <t>PN9537</t>
  </si>
  <si>
    <t>PN9091</t>
  </si>
  <si>
    <t>PN8183</t>
  </si>
  <si>
    <t>PN2113</t>
  </si>
  <si>
    <t>PN6897</t>
  </si>
  <si>
    <t>PN3929</t>
  </si>
  <si>
    <t>PN6399</t>
  </si>
  <si>
    <t>PN5451</t>
  </si>
  <si>
    <t>PN7152</t>
  </si>
  <si>
    <t>PN6080</t>
  </si>
  <si>
    <t>PN9193</t>
  </si>
  <si>
    <t>PN2934</t>
  </si>
  <si>
    <t>PN7598</t>
  </si>
  <si>
    <t>PN8150</t>
  </si>
  <si>
    <t>PN6147</t>
  </si>
  <si>
    <t>PN1838</t>
  </si>
  <si>
    <t>PN4159</t>
  </si>
  <si>
    <t>PN8321</t>
  </si>
  <si>
    <t>PN9962</t>
  </si>
  <si>
    <t>PN7822</t>
  </si>
  <si>
    <t>PN7379</t>
  </si>
  <si>
    <t>PN8233</t>
  </si>
  <si>
    <t>PN9060</t>
  </si>
  <si>
    <t>PN9505</t>
  </si>
  <si>
    <t>PN1308</t>
  </si>
  <si>
    <t>PN8148</t>
  </si>
  <si>
    <t>PN2814</t>
  </si>
  <si>
    <t>PN9144</t>
  </si>
  <si>
    <t>PN9794</t>
  </si>
  <si>
    <t>PN6857</t>
  </si>
  <si>
    <t>PN1897</t>
  </si>
  <si>
    <t>PN9581</t>
  </si>
  <si>
    <t>PN8389</t>
  </si>
  <si>
    <t>PN8792</t>
  </si>
  <si>
    <t>PN1000</t>
  </si>
  <si>
    <t>PN7711</t>
  </si>
  <si>
    <t>PN9400</t>
  </si>
  <si>
    <t>PN6506</t>
  </si>
  <si>
    <t>PN8024</t>
  </si>
  <si>
    <t>PN4206</t>
  </si>
  <si>
    <t>PN9235</t>
  </si>
  <si>
    <t>PN7435</t>
  </si>
  <si>
    <t>PN6778</t>
  </si>
  <si>
    <t>PN3418</t>
  </si>
  <si>
    <t>PN4684</t>
  </si>
  <si>
    <t>PN1587</t>
  </si>
  <si>
    <t>PN6713</t>
  </si>
  <si>
    <t>PN5009</t>
  </si>
  <si>
    <t>PN7259</t>
  </si>
  <si>
    <t>PN8246</t>
  </si>
  <si>
    <t>PN7566</t>
  </si>
  <si>
    <t>PN6269</t>
  </si>
  <si>
    <t>PN4991</t>
  </si>
  <si>
    <t>PN8326</t>
  </si>
  <si>
    <t>PN8493</t>
  </si>
  <si>
    <t>PN5941</t>
  </si>
  <si>
    <t>PN7347</t>
  </si>
  <si>
    <t>PN7754</t>
  </si>
  <si>
    <t>PN6915</t>
  </si>
  <si>
    <t>PN7483</t>
  </si>
  <si>
    <t>PN2607</t>
  </si>
  <si>
    <t>PN5970</t>
  </si>
  <si>
    <t>PN7891</t>
  </si>
  <si>
    <t>PN6002</t>
  </si>
  <si>
    <t>PN1304</t>
  </si>
  <si>
    <t>PN4207</t>
  </si>
  <si>
    <t>PN4962</t>
  </si>
  <si>
    <t>PN4097</t>
  </si>
  <si>
    <t>PN9618</t>
  </si>
  <si>
    <t>PN5607</t>
  </si>
  <si>
    <t>PN2240</t>
  </si>
  <si>
    <t>PN2899</t>
  </si>
  <si>
    <t>PN2140</t>
  </si>
  <si>
    <t>PN7995</t>
  </si>
  <si>
    <t>PN9347</t>
  </si>
  <si>
    <t>White-Bryant</t>
  </si>
  <si>
    <t>Thomas-Hampton</t>
  </si>
  <si>
    <t>Aguilar-Rodriguez</t>
  </si>
  <si>
    <t>Medina LLC</t>
  </si>
  <si>
    <t>Henderson Ltd</t>
  </si>
  <si>
    <t>Gordon-Dickson</t>
  </si>
  <si>
    <t>Burton, Stephenson and Vaughn</t>
  </si>
  <si>
    <t>Wilson, Freeman and Boone</t>
  </si>
  <si>
    <t>Bryant, Prince and Collins</t>
  </si>
  <si>
    <t>Taylor, Mcdonald and Miller</t>
  </si>
  <si>
    <t>Anderson Ltd</t>
  </si>
  <si>
    <t>Davis-Burton</t>
  </si>
  <si>
    <t>Adkins-Church</t>
  </si>
  <si>
    <t>Vasquez-Williams</t>
  </si>
  <si>
    <t>Matthews-Allen</t>
  </si>
  <si>
    <t>Stewart, Mejia and Chandler</t>
  </si>
  <si>
    <t>Johnson Inc</t>
  </si>
  <si>
    <t>Bailey-Cross</t>
  </si>
  <si>
    <t>Baker, Beard and Gordon</t>
  </si>
  <si>
    <t>Smith, Nguyen and Coleman</t>
  </si>
  <si>
    <t>Walker, Alvarez and Hill</t>
  </si>
  <si>
    <t>Brown-Burnett</t>
  </si>
  <si>
    <t>Braun Ltd</t>
  </si>
  <si>
    <t>Lee, Graham and King</t>
  </si>
  <si>
    <t>Braun, Hawkins and Gonzalez</t>
  </si>
  <si>
    <t>Burch Inc</t>
  </si>
  <si>
    <t>Fuentes PLC</t>
  </si>
  <si>
    <t>Shaw LLC</t>
  </si>
  <si>
    <t>Allen, Smith and Macias</t>
  </si>
  <si>
    <t>Ball Ltd</t>
  </si>
  <si>
    <t>Hughes Ltd</t>
  </si>
  <si>
    <t>Kelly LLC</t>
  </si>
  <si>
    <t>Dixon, Shaw and Tran</t>
  </si>
  <si>
    <t>Bender Inc</t>
  </si>
  <si>
    <t>Haynes, Wilkerson and Andrade</t>
  </si>
  <si>
    <t>Ruiz LLC</t>
  </si>
  <si>
    <t>Medina, Manning and Ramirez</t>
  </si>
  <si>
    <t>Thompson-Andrews</t>
  </si>
  <si>
    <t>Campbell-Watson</t>
  </si>
  <si>
    <t>Welch-Edwards</t>
  </si>
  <si>
    <t>Walters LLC</t>
  </si>
  <si>
    <t>Martin-Salazar</t>
  </si>
  <si>
    <t>Baldwin and Sons</t>
  </si>
  <si>
    <t>Hobbs and Sons</t>
  </si>
  <si>
    <t>Moore-Johnson</t>
  </si>
  <si>
    <t>Foster, Lester and Adams</t>
  </si>
  <si>
    <t>Thomas-Jones</t>
  </si>
  <si>
    <t>Rios-Daniels</t>
  </si>
  <si>
    <t>Vargas-Cole</t>
  </si>
  <si>
    <t>Gonzalez Inc</t>
  </si>
  <si>
    <t>Newman, Montgomery and Hernandez</t>
  </si>
  <si>
    <t>Martin, Hurley and Simmons</t>
  </si>
  <si>
    <t>Foley, Morse and Carter</t>
  </si>
  <si>
    <t>Kane, Garcia and Pace</t>
  </si>
  <si>
    <t>Melendez-Andrews</t>
  </si>
  <si>
    <t>Santiago, Smith and Ortiz</t>
  </si>
  <si>
    <t>Mccoy, Park and Fletcher</t>
  </si>
  <si>
    <t>Bishop, Higgins and Baxter</t>
  </si>
  <si>
    <t>Gonzalez, Taylor and Glover</t>
  </si>
  <si>
    <t>Edwards, Hurst and Walker</t>
  </si>
  <si>
    <t>Allen LLC</t>
  </si>
  <si>
    <t>Galvan LLC</t>
  </si>
  <si>
    <t>Harmon-Brown</t>
  </si>
  <si>
    <t>Flores-Wallace</t>
  </si>
  <si>
    <t>Jones PLC</t>
  </si>
  <si>
    <t>Lane Group</t>
  </si>
  <si>
    <t>Green Inc</t>
  </si>
  <si>
    <t>Taylor-Preston</t>
  </si>
  <si>
    <t>Perez, Cantrell and Pineda</t>
  </si>
  <si>
    <t>Good LLC</t>
  </si>
  <si>
    <t>Valdez, Allen and Crosby</t>
  </si>
  <si>
    <t>Sullivan-Levy</t>
  </si>
  <si>
    <t>Lam, Collins and Allen</t>
  </si>
  <si>
    <t>Walters-Watson</t>
  </si>
  <si>
    <t>Stanton PLC</t>
  </si>
  <si>
    <t>Howe Inc</t>
  </si>
  <si>
    <t>Conley-Murray</t>
  </si>
  <si>
    <t>Mcgrath-Riley</t>
  </si>
  <si>
    <t>Santos Inc</t>
  </si>
  <si>
    <t>Maldonado, Dillon and Roberts</t>
  </si>
  <si>
    <t>Keller, Perez and Taylor</t>
  </si>
  <si>
    <t>Welch LLC</t>
  </si>
  <si>
    <t>White Group</t>
  </si>
  <si>
    <t>Norris-Castro</t>
  </si>
  <si>
    <t>Alvarado-Cantu</t>
  </si>
  <si>
    <t>Adams, Wilson and Hughes</t>
  </si>
  <si>
    <t>Mendez, Rhodes and Webb</t>
  </si>
  <si>
    <t>Moreno PLC</t>
  </si>
  <si>
    <t>Watts-Keith</t>
  </si>
  <si>
    <t>Pierce, Garcia and Taylor</t>
  </si>
  <si>
    <t>Griffith-Goodwin</t>
  </si>
  <si>
    <t>Hall LLC</t>
  </si>
  <si>
    <t>Morton, Mccarthy and Wilson</t>
  </si>
  <si>
    <t>Rivera-Nguyen</t>
  </si>
  <si>
    <t>Anderson PLC</t>
  </si>
  <si>
    <t>Gonzales PLC</t>
  </si>
  <si>
    <t>Little, Cohen and Martinez</t>
  </si>
  <si>
    <t>Hernandez, Daniels and Griffin</t>
  </si>
  <si>
    <t>Hughes, Patterson and Logan</t>
  </si>
  <si>
    <t>Kim, Nguyen and Richardson</t>
  </si>
  <si>
    <t>Reid, Moreno and Rogers</t>
  </si>
  <si>
    <t>Vance-Walker</t>
  </si>
  <si>
    <t>Rios Group</t>
  </si>
  <si>
    <t>Duran, Bailey and Rivera</t>
  </si>
  <si>
    <t>Garcia Inc</t>
  </si>
  <si>
    <t>Kline Group</t>
  </si>
  <si>
    <t>Lawson, Warren and Mayer</t>
  </si>
  <si>
    <t>Williams Group</t>
  </si>
  <si>
    <t>Martinez and Sons</t>
  </si>
  <si>
    <t>Ortiz, Le and Joseph</t>
  </si>
  <si>
    <t>York-Mckenzie</t>
  </si>
  <si>
    <t>Scott, Beck and Stone</t>
  </si>
  <si>
    <t>Gardner-Parsons</t>
  </si>
  <si>
    <t>Schwartz PLC</t>
  </si>
  <si>
    <t>Schultz Inc</t>
  </si>
  <si>
    <t>Cooper-Johnson</t>
  </si>
  <si>
    <t>Bailey, Richardson and Harrison</t>
  </si>
  <si>
    <t>Galvan Group</t>
  </si>
  <si>
    <t>Brown, Barber and Vasquez</t>
  </si>
  <si>
    <t>Morales-Rasmussen</t>
  </si>
  <si>
    <t>Garcia, Brown and Huynh</t>
  </si>
  <si>
    <t>Peterson and Sons</t>
  </si>
  <si>
    <t>Alvarado, Harmon and Parker</t>
  </si>
  <si>
    <t>Gibson LLC</t>
  </si>
  <si>
    <t>Lane, Estrada and Holmes</t>
  </si>
  <si>
    <t>Shields, Lyons and Mccann</t>
  </si>
  <si>
    <t>Young-Roberson</t>
  </si>
  <si>
    <t>Dunn-Ochoa</t>
  </si>
  <si>
    <t>Jones, Webb and Lam</t>
  </si>
  <si>
    <t>Gray, Curry and Booth</t>
  </si>
  <si>
    <t>Evans, Young and Silva</t>
  </si>
  <si>
    <t>Russell-Parks</t>
  </si>
  <si>
    <t>Wagner, Murphy and Bell</t>
  </si>
  <si>
    <t>Castillo, Wood and Goodman</t>
  </si>
  <si>
    <t>Dorsey-Smith</t>
  </si>
  <si>
    <t>Mcdowell and Sons</t>
  </si>
  <si>
    <t>Price-Hooper</t>
  </si>
  <si>
    <t>Foster Ltd</t>
  </si>
  <si>
    <t>Newman-Sutton</t>
  </si>
  <si>
    <t>Hoffman-Peterson</t>
  </si>
  <si>
    <t>Clark, Garcia and Hernandez</t>
  </si>
  <si>
    <t>Baird, Brown and English</t>
  </si>
  <si>
    <t>Bond PLC</t>
  </si>
  <si>
    <t>Blackburn Ltd</t>
  </si>
  <si>
    <t>Benjamin, Allen and Mata</t>
  </si>
  <si>
    <t>King-Hood</t>
  </si>
  <si>
    <t>Fuller, Deleon and Smith</t>
  </si>
  <si>
    <t>Bradley-Nelson</t>
  </si>
  <si>
    <t>Rivas and Sons</t>
  </si>
  <si>
    <t>Henderson and Sons</t>
  </si>
  <si>
    <t>Banks-Glenn</t>
  </si>
  <si>
    <t>Cruz, Cruz and Jackson</t>
  </si>
  <si>
    <t>Elliott, Vargas and Johnson</t>
  </si>
  <si>
    <t>Davies, Williams and Donovan</t>
  </si>
  <si>
    <t>Knox-Skinner</t>
  </si>
  <si>
    <t>Jenkins Inc</t>
  </si>
  <si>
    <t>Holt PLC</t>
  </si>
  <si>
    <t>Bryant-Estes</t>
  </si>
  <si>
    <t>Anderson, Thomas and Hall</t>
  </si>
  <si>
    <t>Mcintosh Ltd</t>
  </si>
  <si>
    <t>Torres PLC</t>
  </si>
  <si>
    <t>Fuentes Group</t>
  </si>
  <si>
    <t>Hanson, Patterson and Logan</t>
  </si>
  <si>
    <t>Schneider-Martinez</t>
  </si>
  <si>
    <t>Hayden Ltd</t>
  </si>
  <si>
    <t>Wells-Baker</t>
  </si>
  <si>
    <t>Arroyo-Tucker</t>
  </si>
  <si>
    <t>Leblanc, Davis and Smith</t>
  </si>
  <si>
    <t>Cole Group</t>
  </si>
  <si>
    <t>Ford, Lowe and Lopez</t>
  </si>
  <si>
    <t>Richards-Harrell</t>
  </si>
  <si>
    <t>Rivera, Cox and Anderson</t>
  </si>
  <si>
    <t>Wilson LLC</t>
  </si>
  <si>
    <t>Phillips-Baker</t>
  </si>
  <si>
    <t>Baker Ltd</t>
  </si>
  <si>
    <t>Hebert-Mosley</t>
  </si>
  <si>
    <t>Duke-Davis</t>
  </si>
  <si>
    <t>Murphy-Jackson</t>
  </si>
  <si>
    <t>Nguyen PLC</t>
  </si>
  <si>
    <t>Hoover-Gomez</t>
  </si>
  <si>
    <t>Hernandez, Zhang and Schultz</t>
  </si>
  <si>
    <t>Pham LLC</t>
  </si>
  <si>
    <t>Moreno-Ward</t>
  </si>
  <si>
    <t>Torres, Curry and Riddle</t>
  </si>
  <si>
    <t>Luna, Simmons and Smith</t>
  </si>
  <si>
    <t>Perez Inc</t>
  </si>
  <si>
    <t>Downs Inc</t>
  </si>
  <si>
    <t>Rhodes-Hardy</t>
  </si>
  <si>
    <t>Harrison-Diaz</t>
  </si>
  <si>
    <t>Massey PLC</t>
  </si>
  <si>
    <t>Hendrix-Long</t>
  </si>
  <si>
    <t>Rose LLC</t>
  </si>
  <si>
    <t>Holmes, Jones and Thompson</t>
  </si>
  <si>
    <t>Holloway, Hill and Schwartz</t>
  </si>
  <si>
    <t>Davis, Powers and Holmes</t>
  </si>
  <si>
    <t>Fuller PLC</t>
  </si>
  <si>
    <t>Petersen-Brennan</t>
  </si>
  <si>
    <t>Zamora, Taylor and Savage</t>
  </si>
  <si>
    <t>Green and Sons</t>
  </si>
  <si>
    <t>Trevino-Garcia</t>
  </si>
  <si>
    <t>Vargas, Morrison and Lawson</t>
  </si>
  <si>
    <t>Berg-Wilson</t>
  </si>
  <si>
    <t>Ramirez and Sons</t>
  </si>
  <si>
    <t>Peck Group</t>
  </si>
  <si>
    <t>Taylor Ltd</t>
  </si>
  <si>
    <t>Neal Ltd</t>
  </si>
  <si>
    <t>Espinoza LLC</t>
  </si>
  <si>
    <t>Dunn PLC</t>
  </si>
  <si>
    <t>Meadows Ltd</t>
  </si>
  <si>
    <t>Lewis and Sons</t>
  </si>
  <si>
    <t>Richardson, Higgins and Snyder</t>
  </si>
  <si>
    <t>Vance-Parsons</t>
  </si>
  <si>
    <t>Harris-Hernandez</t>
  </si>
  <si>
    <t>Johnson-Munoz</t>
  </si>
  <si>
    <t>Gonzalez-Morrison</t>
  </si>
  <si>
    <t>Stewart, Smith and Osborne</t>
  </si>
  <si>
    <t>Jackson-Harris</t>
  </si>
  <si>
    <t>Mccarthy, White and Holder</t>
  </si>
  <si>
    <t>Ward and Sons</t>
  </si>
  <si>
    <t>Zimmerman, Thompson and Gutierrez</t>
  </si>
  <si>
    <t>Griffith-Norman</t>
  </si>
  <si>
    <t>Stanley LLC</t>
  </si>
  <si>
    <t>Mann Group</t>
  </si>
  <si>
    <t>Schwartz Ltd</t>
  </si>
  <si>
    <t>Wyatt Inc</t>
  </si>
  <si>
    <t>Callahan-Gonzalez</t>
  </si>
  <si>
    <t>Moore-Gardner</t>
  </si>
  <si>
    <t>Gregory, Ortiz and Carter</t>
  </si>
  <si>
    <t>Bryant, Sanders and Harvey</t>
  </si>
  <si>
    <t>Wood, Harrington and Hall</t>
  </si>
  <si>
    <t>Grimes-Anderson</t>
  </si>
  <si>
    <t>Mcintyre Ltd</t>
  </si>
  <si>
    <t>Boyd Group</t>
  </si>
  <si>
    <t>Goodwin-Manning</t>
  </si>
  <si>
    <t>Mann-Gonzalez</t>
  </si>
  <si>
    <t>Mccoy-Le</t>
  </si>
  <si>
    <t>Hooper-Blackburn</t>
  </si>
  <si>
    <t>Middleton, Edwards and Hernandez</t>
  </si>
  <si>
    <t>Foley-Wall</t>
  </si>
  <si>
    <t>Grant PLC</t>
  </si>
  <si>
    <t>Diaz, Smith and Jackson</t>
  </si>
  <si>
    <t>Carroll, Moore and Norton</t>
  </si>
  <si>
    <t>Garrett, Barnett and Jones</t>
  </si>
  <si>
    <t>Jacobson Inc</t>
  </si>
  <si>
    <t>Fleming-Rice</t>
  </si>
  <si>
    <t>Rogers Group</t>
  </si>
  <si>
    <t>Weber-Salazar</t>
  </si>
  <si>
    <t>David-Perez</t>
  </si>
  <si>
    <t>Jensen LLC</t>
  </si>
  <si>
    <t>Allen and Sons</t>
  </si>
  <si>
    <t>Cohen-Patel</t>
  </si>
  <si>
    <t>Mann-Brown</t>
  </si>
  <si>
    <t>Cooper and Sons</t>
  </si>
  <si>
    <t>Martinez, Barton and Barajas</t>
  </si>
  <si>
    <t>Combs-Webb</t>
  </si>
  <si>
    <t>Hernandez LLC</t>
  </si>
  <si>
    <t>Brown-Peterson</t>
  </si>
  <si>
    <t>Montgomery, Chen and Taylor</t>
  </si>
  <si>
    <t>Jarvis, Lopez and Austin</t>
  </si>
  <si>
    <t>Greene-Powell</t>
  </si>
  <si>
    <t>Mccann Group</t>
  </si>
  <si>
    <t>Pierce Group</t>
  </si>
  <si>
    <t>Terry-Sawyer</t>
  </si>
  <si>
    <t>Johnson-Scott</t>
  </si>
  <si>
    <t>Johnson-Morgan</t>
  </si>
  <si>
    <t>Franklin, Haynes and Douglas</t>
  </si>
  <si>
    <t>Rodgers, Weeks and Barnes</t>
  </si>
  <si>
    <t>Ortiz, Oliver and Hall</t>
  </si>
  <si>
    <t>Hampton Group</t>
  </si>
  <si>
    <t>Gates-Bond</t>
  </si>
  <si>
    <t>Phelps-Ryan</t>
  </si>
  <si>
    <t>Waller, Robinson and Moyer</t>
  </si>
  <si>
    <t>Romero-White</t>
  </si>
  <si>
    <t>Ibarra-Patterson</t>
  </si>
  <si>
    <t>Monroe-Williams</t>
  </si>
  <si>
    <t>Fletcher-Berger</t>
  </si>
  <si>
    <t>Shaw-Garcia</t>
  </si>
  <si>
    <t>Henry PLC</t>
  </si>
  <si>
    <t>Watson Group</t>
  </si>
  <si>
    <t>Martinez Ltd</t>
  </si>
  <si>
    <t>Tate-Michael</t>
  </si>
  <si>
    <t>Sellers-Pearson</t>
  </si>
  <si>
    <t>Snyder, Campbell and Green</t>
  </si>
  <si>
    <t>Young, Bowman and Williams</t>
  </si>
  <si>
    <t>Rice Inc</t>
  </si>
  <si>
    <t>Monroe, Smith and Gutierrez</t>
  </si>
  <si>
    <t>Davis, Lucas and Gill</t>
  </si>
  <si>
    <t>Ward-Hale</t>
  </si>
  <si>
    <t>Jackson-Short</t>
  </si>
  <si>
    <t>Jones-Scott</t>
  </si>
  <si>
    <t>Austin and Sons</t>
  </si>
  <si>
    <t>Lewis, Brooks and Medina</t>
  </si>
  <si>
    <t>Manning and Sons</t>
  </si>
  <si>
    <t>Roberts-Schwartz</t>
  </si>
  <si>
    <t>Buchanan-Brown</t>
  </si>
  <si>
    <t>Farmer-Graves</t>
  </si>
  <si>
    <t>Williams-Walter</t>
  </si>
  <si>
    <t>Pittman, Baker and Bruce</t>
  </si>
  <si>
    <t>Perez, Barnes and Roberts</t>
  </si>
  <si>
    <t>Montgomery and Sons</t>
  </si>
  <si>
    <t>Lopez, Frederick and Mitchell</t>
  </si>
  <si>
    <t>Burns, Ward and Smith</t>
  </si>
  <si>
    <t>Guerrero-Stein</t>
  </si>
  <si>
    <t>Johnson-Benson</t>
  </si>
  <si>
    <t>Powell Inc</t>
  </si>
  <si>
    <t>Johns, Gonzales and Schneider</t>
  </si>
  <si>
    <t>Lee, Forbes and Lindsey</t>
  </si>
  <si>
    <t>Ortiz PLC</t>
  </si>
  <si>
    <t>Delacruz Inc</t>
  </si>
  <si>
    <t>Byrd, Long and Vega</t>
  </si>
  <si>
    <t>Coffey LLC</t>
  </si>
  <si>
    <t>Howard, Tucker and Rodriguez</t>
  </si>
  <si>
    <t>Thompson Inc</t>
  </si>
  <si>
    <t>Knapp, Anderson and Douglas</t>
  </si>
  <si>
    <t>Rodriguez-Sweeney</t>
  </si>
  <si>
    <t>Newman, Miller and Harmon</t>
  </si>
  <si>
    <t>Dawson Group</t>
  </si>
  <si>
    <t>Walker, Johnson and Carter</t>
  </si>
  <si>
    <t>Garcia, Rodriguez and Lee</t>
  </si>
  <si>
    <t>Landry-Terry</t>
  </si>
  <si>
    <t>Watts, Heath and Williams</t>
  </si>
  <si>
    <t>Hernandez Inc</t>
  </si>
  <si>
    <t>Burns-Hudson</t>
  </si>
  <si>
    <t>Hernandez Ltd</t>
  </si>
  <si>
    <t>Mills, Medina and Mann</t>
  </si>
  <si>
    <t>Townsend-Martinez</t>
  </si>
  <si>
    <t>Hamilton-Black</t>
  </si>
  <si>
    <t>Gomez, Cain and Johnson</t>
  </si>
  <si>
    <t>Schwartz Inc</t>
  </si>
  <si>
    <t>Garcia-Edwards</t>
  </si>
  <si>
    <t>Stout Inc</t>
  </si>
  <si>
    <t>Sanchez LLC</t>
  </si>
  <si>
    <t>Pena, Johnson and Rogers</t>
  </si>
  <si>
    <t>Yates-Rodriguez</t>
  </si>
  <si>
    <t>Taylor-Floyd</t>
  </si>
  <si>
    <t>Beard Group</t>
  </si>
  <si>
    <t>Adams, Foster and Brown</t>
  </si>
  <si>
    <t>Martin Ltd</t>
  </si>
  <si>
    <t>Hall-Jacobs</t>
  </si>
  <si>
    <t>Thomas, Lynn and Hinton</t>
  </si>
  <si>
    <t>Hunter PLC</t>
  </si>
  <si>
    <t>Smith Group</t>
  </si>
  <si>
    <t>Foster LLC</t>
  </si>
  <si>
    <t>Joseph LLC</t>
  </si>
  <si>
    <t>Welch-Wallace</t>
  </si>
  <si>
    <t>Miller-Williams</t>
  </si>
  <si>
    <t>Adams-Evans</t>
  </si>
  <si>
    <t>Valdez-Bryan</t>
  </si>
  <si>
    <t>Lee, Bowers and Rodgers</t>
  </si>
  <si>
    <t>Haas Ltd</t>
  </si>
  <si>
    <t>Edwards, Price and Tucker</t>
  </si>
  <si>
    <t>Anderson Group</t>
  </si>
  <si>
    <t>Cohen, Hamilton and Henderson</t>
  </si>
  <si>
    <t>Butler Inc</t>
  </si>
  <si>
    <t>Lopez PLC</t>
  </si>
  <si>
    <t>Hensley LLC</t>
  </si>
  <si>
    <t>Morris-Cook</t>
  </si>
  <si>
    <t>Lewis-Henson</t>
  </si>
  <si>
    <t>Lewis-Hull</t>
  </si>
  <si>
    <t>Stephens and Sons</t>
  </si>
  <si>
    <t>Lynch-Wise</t>
  </si>
  <si>
    <t>Greene, Baker and Brock</t>
  </si>
  <si>
    <t>Maynard, Miller and Turner</t>
  </si>
  <si>
    <t>Tran-Anderson</t>
  </si>
  <si>
    <t>Bowers-Elliott</t>
  </si>
  <si>
    <t>Gates-Mathews</t>
  </si>
  <si>
    <t>Howard Ltd</t>
  </si>
  <si>
    <t>Sellers, Hickman and Jones</t>
  </si>
  <si>
    <t>Flores-Smith</t>
  </si>
  <si>
    <t>Fitzgerald-Spencer</t>
  </si>
  <si>
    <t>Crawford, Thompson and Jordan</t>
  </si>
  <si>
    <t>Carter-Barnes</t>
  </si>
  <si>
    <t>Anderson-Ramsey</t>
  </si>
  <si>
    <t>Fisher, Coleman and Oconnor</t>
  </si>
  <si>
    <t>West LLC</t>
  </si>
  <si>
    <t>Franklin and Sons</t>
  </si>
  <si>
    <t>Kim-Pope</t>
  </si>
  <si>
    <t>Ramirez-Morris</t>
  </si>
  <si>
    <t>Farmer, Reynolds and Wilson</t>
  </si>
  <si>
    <t>Mitchell-Oconnell</t>
  </si>
  <si>
    <t>Knight-Hampton</t>
  </si>
  <si>
    <t>Richardson-Fletcher</t>
  </si>
  <si>
    <t>Burton, Henderson and Robinson</t>
  </si>
  <si>
    <t>Lowery-Reyes</t>
  </si>
  <si>
    <t>Webster-Hunt</t>
  </si>
  <si>
    <t>Lee and Sons</t>
  </si>
  <si>
    <t>Miles-Walters</t>
  </si>
  <si>
    <t>Pearson, Burgess and Jones</t>
  </si>
  <si>
    <t>Steele PLC</t>
  </si>
  <si>
    <t>Graham-Patterson</t>
  </si>
  <si>
    <t>Ball Inc</t>
  </si>
  <si>
    <t>Calderon-Keller</t>
  </si>
  <si>
    <t>Lopez-Lutz</t>
  </si>
  <si>
    <t>York and Sons</t>
  </si>
  <si>
    <t>Hamilton-Lawson</t>
  </si>
  <si>
    <t>Johns, Lewis and Butler</t>
  </si>
  <si>
    <t>Mendoza-Hansen</t>
  </si>
  <si>
    <t>Bowman Ltd</t>
  </si>
  <si>
    <t>Miller-Livingston</t>
  </si>
  <si>
    <t>Watson, Garcia and Garcia</t>
  </si>
  <si>
    <t>Griffin LLC</t>
  </si>
  <si>
    <t>Williams-Gould</t>
  </si>
  <si>
    <t>Ramirez PLC</t>
  </si>
  <si>
    <t>Suarez, Allen and Parker</t>
  </si>
  <si>
    <t>Ford, Larson and Rivera</t>
  </si>
  <si>
    <t>Hernandez-Anderson</t>
  </si>
  <si>
    <t>Harris-Daugherty</t>
  </si>
  <si>
    <t>Nguyen, Roberts and Lawrence</t>
  </si>
  <si>
    <t>Ray PLC</t>
  </si>
  <si>
    <t>Greer Inc</t>
  </si>
  <si>
    <t>Moran Group</t>
  </si>
  <si>
    <t>Fuentes, Cruz and Short</t>
  </si>
  <si>
    <t>Gonzales, Johnson and Mcneil</t>
  </si>
  <si>
    <t>Singleton, Davis and Hernandez</t>
  </si>
  <si>
    <t>Arnold and Sons</t>
  </si>
  <si>
    <t>Leblanc-Cole</t>
  </si>
  <si>
    <t>Walls-Harris</t>
  </si>
  <si>
    <t>Baker-Mccoy</t>
  </si>
  <si>
    <t>Bishop-Neal</t>
  </si>
  <si>
    <t>Gomez, Love and Warner</t>
  </si>
  <si>
    <t>Bentley, Jones and Frederick</t>
  </si>
  <si>
    <t>Ortega-Miller</t>
  </si>
  <si>
    <t>Wilcox-Bright</t>
  </si>
  <si>
    <t>Potter LLC</t>
  </si>
  <si>
    <t>Zamora Inc</t>
  </si>
  <si>
    <t>Reyes, Martinez and Baker</t>
  </si>
  <si>
    <t>Garcia-Anderson</t>
  </si>
  <si>
    <t>Dean and Sons</t>
  </si>
  <si>
    <t>Pena LLC</t>
  </si>
  <si>
    <t>Vincent LLC</t>
  </si>
  <si>
    <t>Travis Inc</t>
  </si>
  <si>
    <t>Anderson-Smith</t>
  </si>
  <si>
    <t>Romero and Sons</t>
  </si>
  <si>
    <t>Fitzpatrick-Mcdaniel</t>
  </si>
  <si>
    <t>Stone Inc</t>
  </si>
  <si>
    <t>Lee-Hansen</t>
  </si>
  <si>
    <t>Randall-Carlson</t>
  </si>
  <si>
    <t>Walker LLC</t>
  </si>
  <si>
    <t>Kim-Farmer</t>
  </si>
  <si>
    <t>Andrade Inc</t>
  </si>
  <si>
    <t>Davis-Frost</t>
  </si>
  <si>
    <t>Moreno-Herring</t>
  </si>
  <si>
    <t>Phillips Inc</t>
  </si>
  <si>
    <t>Fernandez, Thompson and Lewis</t>
  </si>
  <si>
    <t>Wade Ltd</t>
  </si>
  <si>
    <t>Elliott, Lester and Wells</t>
  </si>
  <si>
    <t>Bowman-Brewer</t>
  </si>
  <si>
    <t>Clay-Faulkner</t>
  </si>
  <si>
    <t>Boyd PLC</t>
  </si>
  <si>
    <t>Harrison Ltd</t>
  </si>
  <si>
    <t>Carlson-Hampton</t>
  </si>
  <si>
    <t>Cook Group</t>
  </si>
  <si>
    <t>Moore-Peterson</t>
  </si>
  <si>
    <t>Phillips PLC</t>
  </si>
  <si>
    <t>Norman-Murillo</t>
  </si>
  <si>
    <t>Hayes-Dean</t>
  </si>
  <si>
    <t>Salazar LLC</t>
  </si>
  <si>
    <t>Barron-White</t>
  </si>
  <si>
    <t>Dominguez, Ayala and Shea</t>
  </si>
  <si>
    <t>Nelson-Andrade</t>
  </si>
  <si>
    <t>King Group</t>
  </si>
  <si>
    <t>Baldwin, Meyer and Hicks</t>
  </si>
  <si>
    <t>King-Diaz</t>
  </si>
  <si>
    <t>Rivera, Ferrell and Jones</t>
  </si>
  <si>
    <t>Osborn-Williams</t>
  </si>
  <si>
    <t>Branch, Garcia and Ray</t>
  </si>
  <si>
    <t>Simmons LLC</t>
  </si>
  <si>
    <t>Morgan-Perry</t>
  </si>
  <si>
    <t>Carr, Haas and Hawkins</t>
  </si>
  <si>
    <t>Gomez-Cruz</t>
  </si>
  <si>
    <t>Horne LLC</t>
  </si>
  <si>
    <t>Phillips and Sons</t>
  </si>
  <si>
    <t>Figueroa-Davis</t>
  </si>
  <si>
    <t>Robles Inc</t>
  </si>
  <si>
    <t>Bishop-Schmidt</t>
  </si>
  <si>
    <t>Hodges-Hanson</t>
  </si>
  <si>
    <t>Murray-Bennett</t>
  </si>
  <si>
    <t>Moss, Hall and Wright</t>
  </si>
  <si>
    <t>Golden-Dalton</t>
  </si>
  <si>
    <t>Barnes, Pratt and Mckinney</t>
  </si>
  <si>
    <t>Jacobs Inc</t>
  </si>
  <si>
    <t>Durham LLC</t>
  </si>
  <si>
    <t>Adkins LLC</t>
  </si>
  <si>
    <t>Holland Inc</t>
  </si>
  <si>
    <t>Love, Benson and Hunter</t>
  </si>
  <si>
    <t>Christian-Price</t>
  </si>
  <si>
    <t>Leblanc, Delgado and Wheeler</t>
  </si>
  <si>
    <t>Daniels, Hutchinson and Riley</t>
  </si>
  <si>
    <t>Farley Inc</t>
  </si>
  <si>
    <t>Martin-Perez</t>
  </si>
  <si>
    <t>Wells, Donovan and Pittman</t>
  </si>
  <si>
    <t>Collins, Bruce and Berry</t>
  </si>
  <si>
    <t>Davis-Rhodes</t>
  </si>
  <si>
    <t>Rose-Lara</t>
  </si>
  <si>
    <t>Mitchell-Smith</t>
  </si>
  <si>
    <t>Nguyen-Peters</t>
  </si>
  <si>
    <t>INV15482</t>
  </si>
  <si>
    <t>INV78124</t>
  </si>
  <si>
    <t>INV26576</t>
  </si>
  <si>
    <t>INV20718</t>
  </si>
  <si>
    <t>INV25708</t>
  </si>
  <si>
    <t>INV68981</t>
  </si>
  <si>
    <t>INV15329</t>
  </si>
  <si>
    <t>INV71542</t>
  </si>
  <si>
    <t>INV68024</t>
  </si>
  <si>
    <t>INV21871</t>
  </si>
  <si>
    <t>INV47907</t>
  </si>
  <si>
    <t>INV37399</t>
  </si>
  <si>
    <t>INV60407</t>
  </si>
  <si>
    <t>INV45979</t>
  </si>
  <si>
    <t>INV65974</t>
  </si>
  <si>
    <t>INV24384</t>
  </si>
  <si>
    <t>INV96662</t>
  </si>
  <si>
    <t>INV58471</t>
  </si>
  <si>
    <t>INV22461</t>
  </si>
  <si>
    <t>INV43221</t>
  </si>
  <si>
    <t>INV31422</t>
  </si>
  <si>
    <t>INV83257</t>
  </si>
  <si>
    <t>INV24271</t>
  </si>
  <si>
    <t>INV66990</t>
  </si>
  <si>
    <t>INV76815</t>
  </si>
  <si>
    <t>INV51948</t>
  </si>
  <si>
    <t>INV38979</t>
  </si>
  <si>
    <t>INV49008</t>
  </si>
  <si>
    <t>INV27829</t>
  </si>
  <si>
    <t>INV93353</t>
  </si>
  <si>
    <t>INV87860</t>
  </si>
  <si>
    <t>INV31584</t>
  </si>
  <si>
    <t>INV90330</t>
  </si>
  <si>
    <t>INV20595</t>
  </si>
  <si>
    <t>INV27373</t>
  </si>
  <si>
    <t>INV28524</t>
  </si>
  <si>
    <t>INV51595</t>
  </si>
  <si>
    <t>INV45963</t>
  </si>
  <si>
    <t>INV74344</t>
  </si>
  <si>
    <t>INV98407</t>
  </si>
  <si>
    <t>INV78452</t>
  </si>
  <si>
    <t>INV34459</t>
  </si>
  <si>
    <t>INV27295</t>
  </si>
  <si>
    <t>INV37712</t>
  </si>
  <si>
    <t>INV37110</t>
  </si>
  <si>
    <t>INV24265</t>
  </si>
  <si>
    <t>INV84437</t>
  </si>
  <si>
    <t>INV84478</t>
  </si>
  <si>
    <t>INV10028</t>
  </si>
  <si>
    <t>INV72558</t>
  </si>
  <si>
    <t>INV17945</t>
  </si>
  <si>
    <t>INV35894</t>
  </si>
  <si>
    <t>INV49930</t>
  </si>
  <si>
    <t>INV27309</t>
  </si>
  <si>
    <t>INV51699</t>
  </si>
  <si>
    <t>INV78611</t>
  </si>
  <si>
    <t>INV66880</t>
  </si>
  <si>
    <t>INV80838</t>
  </si>
  <si>
    <t>INV29683</t>
  </si>
  <si>
    <t>INV28504</t>
  </si>
  <si>
    <t>INV78859</t>
  </si>
  <si>
    <t>INV85071</t>
  </si>
  <si>
    <t>INV42815</t>
  </si>
  <si>
    <t>INV36999</t>
  </si>
  <si>
    <t>INV65276</t>
  </si>
  <si>
    <t>INV74404</t>
  </si>
  <si>
    <t>INV44834</t>
  </si>
  <si>
    <t>INV82360</t>
  </si>
  <si>
    <t>INV24428</t>
  </si>
  <si>
    <t>INV18384</t>
  </si>
  <si>
    <t>INV93459</t>
  </si>
  <si>
    <t>INV95717</t>
  </si>
  <si>
    <t>INV29741</t>
  </si>
  <si>
    <t>INV34116</t>
  </si>
  <si>
    <t>INV19559</t>
  </si>
  <si>
    <t>INV18532</t>
  </si>
  <si>
    <t>INV10051</t>
  </si>
  <si>
    <t>INV36830</t>
  </si>
  <si>
    <t>INV42686</t>
  </si>
  <si>
    <t>INV17323</t>
  </si>
  <si>
    <t>INV77671</t>
  </si>
  <si>
    <t>INV20128</t>
  </si>
  <si>
    <t>INV21675</t>
  </si>
  <si>
    <t>INV68834</t>
  </si>
  <si>
    <t>INV25580</t>
  </si>
  <si>
    <t>INV22805</t>
  </si>
  <si>
    <t>INV43885</t>
  </si>
  <si>
    <t>INV82083</t>
  </si>
  <si>
    <t>INV74465</t>
  </si>
  <si>
    <t>INV17561</t>
  </si>
  <si>
    <t>INV72467</t>
  </si>
  <si>
    <t>INV36674</t>
  </si>
  <si>
    <t>INV49254</t>
  </si>
  <si>
    <t>INV74840</t>
  </si>
  <si>
    <t>INV36456</t>
  </si>
  <si>
    <t>INV68336</t>
  </si>
  <si>
    <t>INV59725</t>
  </si>
  <si>
    <t>INV61082</t>
  </si>
  <si>
    <t>INV52524</t>
  </si>
  <si>
    <t>INV88944</t>
  </si>
  <si>
    <t>INV89980</t>
  </si>
  <si>
    <t>INV56305</t>
  </si>
  <si>
    <t>INV98175</t>
  </si>
  <si>
    <t>INV47929</t>
  </si>
  <si>
    <t>INV47187</t>
  </si>
  <si>
    <t>INV30027</t>
  </si>
  <si>
    <t>INV93598</t>
  </si>
  <si>
    <t>INV18010</t>
  </si>
  <si>
    <t>INV77530</t>
  </si>
  <si>
    <t>INV15662</t>
  </si>
  <si>
    <t>INV53232</t>
  </si>
  <si>
    <t>INV71058</t>
  </si>
  <si>
    <t>INV13863</t>
  </si>
  <si>
    <t>INV99467</t>
  </si>
  <si>
    <t>INV38961</t>
  </si>
  <si>
    <t>INV64584</t>
  </si>
  <si>
    <t>INV24942</t>
  </si>
  <si>
    <t>INV81055</t>
  </si>
  <si>
    <t>INV11685</t>
  </si>
  <si>
    <t>INV13334</t>
  </si>
  <si>
    <t>INV25009</t>
  </si>
  <si>
    <t>INV22595</t>
  </si>
  <si>
    <t>INV14997</t>
  </si>
  <si>
    <t>INV50212</t>
  </si>
  <si>
    <t>INV51592</t>
  </si>
  <si>
    <t>INV85300</t>
  </si>
  <si>
    <t>INV93025</t>
  </si>
  <si>
    <t>INV50868</t>
  </si>
  <si>
    <t>INV37593</t>
  </si>
  <si>
    <t>INV36007</t>
  </si>
  <si>
    <t>INV58423</t>
  </si>
  <si>
    <t>INV40078</t>
  </si>
  <si>
    <t>INV33621</t>
  </si>
  <si>
    <t>INV92301</t>
  </si>
  <si>
    <t>INV69919</t>
  </si>
  <si>
    <t>INV23125</t>
  </si>
  <si>
    <t>INV61086</t>
  </si>
  <si>
    <t>INV27441</t>
  </si>
  <si>
    <t>INV32686</t>
  </si>
  <si>
    <t>INV75033</t>
  </si>
  <si>
    <t>INV19919</t>
  </si>
  <si>
    <t>INV22745</t>
  </si>
  <si>
    <t>INV78764</t>
  </si>
  <si>
    <t>INV40239</t>
  </si>
  <si>
    <t>INV22779</t>
  </si>
  <si>
    <t>INV74575</t>
  </si>
  <si>
    <t>INV23152</t>
  </si>
  <si>
    <t>INV66499</t>
  </si>
  <si>
    <t>INV23404</t>
  </si>
  <si>
    <t>INV34260</t>
  </si>
  <si>
    <t>INV72076</t>
  </si>
  <si>
    <t>INV40529</t>
  </si>
  <si>
    <t>INV99190</t>
  </si>
  <si>
    <t>INV49568</t>
  </si>
  <si>
    <t>INV35809</t>
  </si>
  <si>
    <t>INV34519</t>
  </si>
  <si>
    <t>INV51364</t>
  </si>
  <si>
    <t>INV16315</t>
  </si>
  <si>
    <t>INV32464</t>
  </si>
  <si>
    <t>INV10483</t>
  </si>
  <si>
    <t>INV50413</t>
  </si>
  <si>
    <t>INV22695</t>
  </si>
  <si>
    <t>INV58323</t>
  </si>
  <si>
    <t>INV35018</t>
  </si>
  <si>
    <t>INV34295</t>
  </si>
  <si>
    <t>INV15570</t>
  </si>
  <si>
    <t>INV33948</t>
  </si>
  <si>
    <t>INV97459</t>
  </si>
  <si>
    <t>INV48387</t>
  </si>
  <si>
    <t>INV64090</t>
  </si>
  <si>
    <t>INV56738</t>
  </si>
  <si>
    <t>INV45589</t>
  </si>
  <si>
    <t>INV69629</t>
  </si>
  <si>
    <t>INV76393</t>
  </si>
  <si>
    <t>INV44586</t>
  </si>
  <si>
    <t>INV78603</t>
  </si>
  <si>
    <t>INV80635</t>
  </si>
  <si>
    <t>INV79153</t>
  </si>
  <si>
    <t>INV24762</t>
  </si>
  <si>
    <t>INV71253</t>
  </si>
  <si>
    <t>INV20540</t>
  </si>
  <si>
    <t>INV86326</t>
  </si>
  <si>
    <t>INV99148</t>
  </si>
  <si>
    <t>INV50730</t>
  </si>
  <si>
    <t>INV18190</t>
  </si>
  <si>
    <t>INV40742</t>
  </si>
  <si>
    <t>INV10745</t>
  </si>
  <si>
    <t>INV40469</t>
  </si>
  <si>
    <t>INV13033</t>
  </si>
  <si>
    <t>INV94992</t>
  </si>
  <si>
    <t>INV79404</t>
  </si>
  <si>
    <t>INV89989</t>
  </si>
  <si>
    <t>INV56084</t>
  </si>
  <si>
    <t>INV40724</t>
  </si>
  <si>
    <t>INV13120</t>
  </si>
  <si>
    <t>INV54549</t>
  </si>
  <si>
    <t>INV91653</t>
  </si>
  <si>
    <t>INV35795</t>
  </si>
  <si>
    <t>INV37549</t>
  </si>
  <si>
    <t>INV84591</t>
  </si>
  <si>
    <t>INV49020</t>
  </si>
  <si>
    <t>INV59896</t>
  </si>
  <si>
    <t>INV83393</t>
  </si>
  <si>
    <t>INV98932</t>
  </si>
  <si>
    <t>INV35059</t>
  </si>
  <si>
    <t>INV69286</t>
  </si>
  <si>
    <t>INV44772</t>
  </si>
  <si>
    <t>INV81788</t>
  </si>
  <si>
    <t>INV75209</t>
  </si>
  <si>
    <t>INV70053</t>
  </si>
  <si>
    <t>INV81298</t>
  </si>
  <si>
    <t>INV76542</t>
  </si>
  <si>
    <t>INV32841</t>
  </si>
  <si>
    <t>INV61991</t>
  </si>
  <si>
    <t>INV48504</t>
  </si>
  <si>
    <t>INV37222</t>
  </si>
  <si>
    <t>INV58031</t>
  </si>
  <si>
    <t>INV15983</t>
  </si>
  <si>
    <t>INV35108</t>
  </si>
  <si>
    <t>INV16830</t>
  </si>
  <si>
    <t>INV14717</t>
  </si>
  <si>
    <t>INV44180</t>
  </si>
  <si>
    <t>INV66328</t>
  </si>
  <si>
    <t>INV69087</t>
  </si>
  <si>
    <t>INV45005</t>
  </si>
  <si>
    <t>INV65431</t>
  </si>
  <si>
    <t>INV63740</t>
  </si>
  <si>
    <t>INV94404</t>
  </si>
  <si>
    <t>INV21743</t>
  </si>
  <si>
    <t>INV96840</t>
  </si>
  <si>
    <t>INV28436</t>
  </si>
  <si>
    <t>INV25867</t>
  </si>
  <si>
    <t>INV96813</t>
  </si>
  <si>
    <t>INV50301</t>
  </si>
  <si>
    <t>INV90734</t>
  </si>
  <si>
    <t>INV62052</t>
  </si>
  <si>
    <t>INV82933</t>
  </si>
  <si>
    <t>INV91479</t>
  </si>
  <si>
    <t>INV97526</t>
  </si>
  <si>
    <t>INV81484</t>
  </si>
  <si>
    <t>INV15701</t>
  </si>
  <si>
    <t>INV83170</t>
  </si>
  <si>
    <t>INV86869</t>
  </si>
  <si>
    <t>INV96151</t>
  </si>
  <si>
    <t>INV61788</t>
  </si>
  <si>
    <t>INV65881</t>
  </si>
  <si>
    <t>INV45097</t>
  </si>
  <si>
    <t>INV97788</t>
  </si>
  <si>
    <t>INV84842</t>
  </si>
  <si>
    <t>INV39911</t>
  </si>
  <si>
    <t>INV21792</t>
  </si>
  <si>
    <t>INV99799</t>
  </si>
  <si>
    <t>INV59272</t>
  </si>
  <si>
    <t>INV67183</t>
  </si>
  <si>
    <t>INV27773</t>
  </si>
  <si>
    <t>INV19675</t>
  </si>
  <si>
    <t>INV51329</t>
  </si>
  <si>
    <t>INV31905</t>
  </si>
  <si>
    <t>INV66083</t>
  </si>
  <si>
    <t>INV17871</t>
  </si>
  <si>
    <t>INV21815</t>
  </si>
  <si>
    <t>INV95536</t>
  </si>
  <si>
    <t>INV94766</t>
  </si>
  <si>
    <t>INV26371</t>
  </si>
  <si>
    <t>INV82773</t>
  </si>
  <si>
    <t>INV48711</t>
  </si>
  <si>
    <t>INV74715</t>
  </si>
  <si>
    <t>INV76201</t>
  </si>
  <si>
    <t>INV10009</t>
  </si>
  <si>
    <t>INV82296</t>
  </si>
  <si>
    <t>INV92274</t>
  </si>
  <si>
    <t>INV46547</t>
  </si>
  <si>
    <t>INV71298</t>
  </si>
  <si>
    <t>INV34384</t>
  </si>
  <si>
    <t>INV69022</t>
  </si>
  <si>
    <t>INV25334</t>
  </si>
  <si>
    <t>INV83947</t>
  </si>
  <si>
    <t>INV72284</t>
  </si>
  <si>
    <t>INV64857</t>
  </si>
  <si>
    <t>INV15498</t>
  </si>
  <si>
    <t>INV70244</t>
  </si>
  <si>
    <t>INV51540</t>
  </si>
  <si>
    <t>INV65441</t>
  </si>
  <si>
    <t>INV87691</t>
  </si>
  <si>
    <t>INV13899</t>
  </si>
  <si>
    <t>INV68903</t>
  </si>
  <si>
    <t>INV32302</t>
  </si>
  <si>
    <t>INV59376</t>
  </si>
  <si>
    <t>INV17608</t>
  </si>
  <si>
    <t>INV85218</t>
  </si>
  <si>
    <t>INV82114</t>
  </si>
  <si>
    <t>INV39142</t>
  </si>
  <si>
    <t>INV38178</t>
  </si>
  <si>
    <t>INV69378</t>
  </si>
  <si>
    <t>INV44096</t>
  </si>
  <si>
    <t>INV25287</t>
  </si>
  <si>
    <t>INV14185</t>
  </si>
  <si>
    <t>INV99080</t>
  </si>
  <si>
    <t>INV44292</t>
  </si>
  <si>
    <t>INV45401</t>
  </si>
  <si>
    <t>INV23687</t>
  </si>
  <si>
    <t>INV89937</t>
  </si>
  <si>
    <t>INV43816</t>
  </si>
  <si>
    <t>INV14449</t>
  </si>
  <si>
    <t>INV66369</t>
  </si>
  <si>
    <t>INV17848</t>
  </si>
  <si>
    <t>INV19172</t>
  </si>
  <si>
    <t>INV92883</t>
  </si>
  <si>
    <t>INV69349</t>
  </si>
  <si>
    <t>INV95577</t>
  </si>
  <si>
    <t>INV14736</t>
  </si>
  <si>
    <t>INV36192</t>
  </si>
  <si>
    <t>INV30105</t>
  </si>
  <si>
    <t>INV65010</t>
  </si>
  <si>
    <t>INV35818</t>
  </si>
  <si>
    <t>INV46819</t>
  </si>
  <si>
    <t>INV26831</t>
  </si>
  <si>
    <t>INV62639</t>
  </si>
  <si>
    <t>INV73777</t>
  </si>
  <si>
    <t>INV75348</t>
  </si>
  <si>
    <t>INV25987</t>
  </si>
  <si>
    <t>INV59311</t>
  </si>
  <si>
    <t>INV35058</t>
  </si>
  <si>
    <t>INV65902</t>
  </si>
  <si>
    <t>INV13539</t>
  </si>
  <si>
    <t>INV58079</t>
  </si>
  <si>
    <t>INV61644</t>
  </si>
  <si>
    <t>INV83318</t>
  </si>
  <si>
    <t>INV22581</t>
  </si>
  <si>
    <t>INV45461</t>
  </si>
  <si>
    <t>INV18276</t>
  </si>
  <si>
    <t>INV85235</t>
  </si>
  <si>
    <t>INV90608</t>
  </si>
  <si>
    <t>INV73165</t>
  </si>
  <si>
    <t>INV15652</t>
  </si>
  <si>
    <t>INV11587</t>
  </si>
  <si>
    <t>INV38908</t>
  </si>
  <si>
    <t>INV63468</t>
  </si>
  <si>
    <t>INV67423</t>
  </si>
  <si>
    <t>INV38832</t>
  </si>
  <si>
    <t>INV68542</t>
  </si>
  <si>
    <t>INV31424</t>
  </si>
  <si>
    <t>INV69805</t>
  </si>
  <si>
    <t>INV27174</t>
  </si>
  <si>
    <t>INV64412</t>
  </si>
  <si>
    <t>INV46880</t>
  </si>
  <si>
    <t>INV23635</t>
  </si>
  <si>
    <t>INV50160</t>
  </si>
  <si>
    <t>INV67535</t>
  </si>
  <si>
    <t>INV31388</t>
  </si>
  <si>
    <t>INV24654</t>
  </si>
  <si>
    <t>INV78737</t>
  </si>
  <si>
    <t>INV99443</t>
  </si>
  <si>
    <t>INV22299</t>
  </si>
  <si>
    <t>INV23256</t>
  </si>
  <si>
    <t>INV19708</t>
  </si>
  <si>
    <t>INV91248</t>
  </si>
  <si>
    <t>INV22025</t>
  </si>
  <si>
    <t>INV65805</t>
  </si>
  <si>
    <t>INV47428</t>
  </si>
  <si>
    <t>INV69618</t>
  </si>
  <si>
    <t>INV29825</t>
  </si>
  <si>
    <t>INV31230</t>
  </si>
  <si>
    <t>INV34702</t>
  </si>
  <si>
    <t>INV64331</t>
  </si>
  <si>
    <t>INV34953</t>
  </si>
  <si>
    <t>INV49320</t>
  </si>
  <si>
    <t>INV14428</t>
  </si>
  <si>
    <t>INV48541</t>
  </si>
  <si>
    <t>INV56156</t>
  </si>
  <si>
    <t>INV34985</t>
  </si>
  <si>
    <t>INV60145</t>
  </si>
  <si>
    <t>INV36532</t>
  </si>
  <si>
    <t>INV14744</t>
  </si>
  <si>
    <t>INV61955</t>
  </si>
  <si>
    <t>INV46146</t>
  </si>
  <si>
    <t>INV28111</t>
  </si>
  <si>
    <t>INV45100</t>
  </si>
  <si>
    <t>INV24456</t>
  </si>
  <si>
    <t>INV42048</t>
  </si>
  <si>
    <t>INV81746</t>
  </si>
  <si>
    <t>INV26963</t>
  </si>
  <si>
    <t>INV48762</t>
  </si>
  <si>
    <t>INV50542</t>
  </si>
  <si>
    <t>INV15951</t>
  </si>
  <si>
    <t>INV20327</t>
  </si>
  <si>
    <t>INV19706</t>
  </si>
  <si>
    <t>INV94619</t>
  </si>
  <si>
    <t>INV20154</t>
  </si>
  <si>
    <t>INV73395</t>
  </si>
  <si>
    <t>INV94660</t>
  </si>
  <si>
    <t>INV47541</t>
  </si>
  <si>
    <t>INV16678</t>
  </si>
  <si>
    <t>INV79245</t>
  </si>
  <si>
    <t>INV83142</t>
  </si>
  <si>
    <t>INV67166</t>
  </si>
  <si>
    <t>INV97700</t>
  </si>
  <si>
    <t>INV91684</t>
  </si>
  <si>
    <t>INV93205</t>
  </si>
  <si>
    <t>INV32375</t>
  </si>
  <si>
    <t>INV55432</t>
  </si>
  <si>
    <t>INV28619</t>
  </si>
  <si>
    <t>INV53029</t>
  </si>
  <si>
    <t>INV15806</t>
  </si>
  <si>
    <t>INV93073</t>
  </si>
  <si>
    <t>INV35422</t>
  </si>
  <si>
    <t>INV53614</t>
  </si>
  <si>
    <t>INV17355</t>
  </si>
  <si>
    <t>INV75458</t>
  </si>
  <si>
    <t>INV47812</t>
  </si>
  <si>
    <t>INV67048</t>
  </si>
  <si>
    <t>INV70868</t>
  </si>
  <si>
    <t>INV66440</t>
  </si>
  <si>
    <t>INV49718</t>
  </si>
  <si>
    <t>INV11548</t>
  </si>
  <si>
    <t>INV97440</t>
  </si>
  <si>
    <t>INV24719</t>
  </si>
  <si>
    <t>INV26767</t>
  </si>
  <si>
    <t>INV73894</t>
  </si>
  <si>
    <t>INV20945</t>
  </si>
  <si>
    <t>INV28501</t>
  </si>
  <si>
    <t>INV54027</t>
  </si>
  <si>
    <t>INV40685</t>
  </si>
  <si>
    <t>INV95566</t>
  </si>
  <si>
    <t>INV60824</t>
  </si>
  <si>
    <t>INV18889</t>
  </si>
  <si>
    <t>INV86484</t>
  </si>
  <si>
    <t>INV63021</t>
  </si>
  <si>
    <t>INV12154</t>
  </si>
  <si>
    <t>INV19184</t>
  </si>
  <si>
    <t>INV49657</t>
  </si>
  <si>
    <t>INV55106</t>
  </si>
  <si>
    <t>INV40933</t>
  </si>
  <si>
    <t>INV31740</t>
  </si>
  <si>
    <t>INV89123</t>
  </si>
  <si>
    <t>INV55695</t>
  </si>
  <si>
    <t>INV92888</t>
  </si>
  <si>
    <t>INV88949</t>
  </si>
  <si>
    <t>INV14041</t>
  </si>
  <si>
    <t>INV97434</t>
  </si>
  <si>
    <t>INV96445</t>
  </si>
  <si>
    <t>INV36293</t>
  </si>
  <si>
    <t>INV60313</t>
  </si>
  <si>
    <t>INV54460</t>
  </si>
  <si>
    <t>INV85444</t>
  </si>
  <si>
    <t>INV60340</t>
  </si>
  <si>
    <t>INV49276</t>
  </si>
  <si>
    <t>INV63707</t>
  </si>
  <si>
    <t>INV87106</t>
  </si>
  <si>
    <t>INV22559</t>
  </si>
  <si>
    <t>INV88497</t>
  </si>
  <si>
    <t>INV11190</t>
  </si>
  <si>
    <t>INV30321</t>
  </si>
  <si>
    <t>INV63793</t>
  </si>
  <si>
    <t>INV89821</t>
  </si>
  <si>
    <t>INV23163</t>
  </si>
  <si>
    <t>INV40042</t>
  </si>
  <si>
    <t>INV41485</t>
  </si>
  <si>
    <t>INV78370</t>
  </si>
  <si>
    <t>INV42067</t>
  </si>
  <si>
    <t>INV49713</t>
  </si>
  <si>
    <t>INV84616</t>
  </si>
  <si>
    <t>INV74657</t>
  </si>
  <si>
    <t>INV87084</t>
  </si>
  <si>
    <t>INV69358</t>
  </si>
  <si>
    <t>INV39423</t>
  </si>
  <si>
    <t>INV42963</t>
  </si>
  <si>
    <t>INV90431</t>
  </si>
  <si>
    <t>INV62855</t>
  </si>
  <si>
    <t>INV95526</t>
  </si>
  <si>
    <t>INV69262</t>
  </si>
  <si>
    <t>INV59854</t>
  </si>
  <si>
    <t>INV80780</t>
  </si>
  <si>
    <t>INV71308</t>
  </si>
  <si>
    <t>INV43910</t>
  </si>
  <si>
    <t>INV30847</t>
  </si>
  <si>
    <t>INV81376</t>
  </si>
  <si>
    <t>INV34865</t>
  </si>
  <si>
    <t>INV47754</t>
  </si>
  <si>
    <t>INV42997</t>
  </si>
  <si>
    <t>INV11010</t>
  </si>
  <si>
    <t>INV40822</t>
  </si>
  <si>
    <t>INV57958</t>
  </si>
  <si>
    <t>INV85751</t>
  </si>
  <si>
    <t>INV70711</t>
  </si>
  <si>
    <t>INV63941</t>
  </si>
  <si>
    <t>INV68312</t>
  </si>
  <si>
    <t>INV80173</t>
  </si>
  <si>
    <t>INV92446</t>
  </si>
  <si>
    <t>INV46153</t>
  </si>
  <si>
    <t>INV96782</t>
  </si>
  <si>
    <t>INV33869</t>
  </si>
  <si>
    <t>INV72855</t>
  </si>
  <si>
    <t>INV73813</t>
  </si>
  <si>
    <t>INV55288</t>
  </si>
  <si>
    <t>INV88696</t>
  </si>
  <si>
    <t>INV11773</t>
  </si>
  <si>
    <t>INV10464</t>
  </si>
  <si>
    <t>INV84662</t>
  </si>
  <si>
    <t>Paid</t>
  </si>
  <si>
    <t>Unpaid</t>
  </si>
  <si>
    <t>Pending</t>
  </si>
  <si>
    <t>Rejected</t>
  </si>
  <si>
    <t>Approved</t>
  </si>
  <si>
    <t>Development</t>
  </si>
  <si>
    <t>Design</t>
  </si>
  <si>
    <t>Production</t>
  </si>
  <si>
    <t>Risk article training away present simply sound yet.</t>
  </si>
  <si>
    <t>Then back threat that.</t>
  </si>
  <si>
    <t>Challenge card of bring third win.</t>
  </si>
  <si>
    <t>Issue detail strategy lead yet past animal.</t>
  </si>
  <si>
    <t>Word floor she treatment leader not.</t>
  </si>
  <si>
    <t>Because actually former morning structure.</t>
  </si>
  <si>
    <t>Short hard design main least majority adult quality.</t>
  </si>
  <si>
    <t>Above firm myself method.</t>
  </si>
  <si>
    <t>Congress from of look watch health wife.</t>
  </si>
  <si>
    <t>If spring process skin investment else.</t>
  </si>
  <si>
    <t>International many back be condition development.</t>
  </si>
  <si>
    <t>Task box movement together necessary.</t>
  </si>
  <si>
    <t>Identify stop economy.</t>
  </si>
  <si>
    <t>Do production establish.</t>
  </si>
  <si>
    <t>Field again light cup cell administration husband.</t>
  </si>
  <si>
    <t>Per result policy ever walk year.</t>
  </si>
  <si>
    <t>Wife person send others company.</t>
  </si>
  <si>
    <t>Subject hour product get.</t>
  </si>
  <si>
    <t>General show bring quality later college.</t>
  </si>
  <si>
    <t>Up candidate course nothing.</t>
  </si>
  <si>
    <t>Over article us six.</t>
  </si>
  <si>
    <t>Hear letter long light crime either poor also.</t>
  </si>
  <si>
    <t>Generation test him box view.</t>
  </si>
  <si>
    <t>Son rock voice during.</t>
  </si>
  <si>
    <t>Or boy involve.</t>
  </si>
  <si>
    <t>Fear former friend can garden lead peace conference.</t>
  </si>
  <si>
    <t>Represent program trade into.</t>
  </si>
  <si>
    <t>Green course involve.</t>
  </si>
  <si>
    <t>Cover green protect close keep might its.</t>
  </si>
  <si>
    <t>Heart stock reach question lot role not system.</t>
  </si>
  <si>
    <t>None necessary director TV identify condition.</t>
  </si>
  <si>
    <t>Would few base.</t>
  </si>
  <si>
    <t>Line huge create crime consider situation skin trade.</t>
  </si>
  <si>
    <t>Along again skill coach drug building worry.</t>
  </si>
  <si>
    <t>Modern party director when change.</t>
  </si>
  <si>
    <t>Lose day follow money.</t>
  </si>
  <si>
    <t>Do step democratic whose.</t>
  </si>
  <si>
    <t>Eye work trip research official activity some.</t>
  </si>
  <si>
    <t>To whose career factor.</t>
  </si>
  <si>
    <t>Also all than according.</t>
  </si>
  <si>
    <t>Friend poor although scientist win statement.</t>
  </si>
  <si>
    <t>Hundred where coach weight last day clearly quickly.</t>
  </si>
  <si>
    <t>Wish receive stay difficult rate.</t>
  </si>
  <si>
    <t>Important street offer people public.</t>
  </si>
  <si>
    <t>Activity writer might human food learn.</t>
  </si>
  <si>
    <t>Establish close shoulder knowledge theory.</t>
  </si>
  <si>
    <t>Who away describe agency talk.</t>
  </si>
  <si>
    <t>War hot happy base trip.</t>
  </si>
  <si>
    <t>Down best or available enter guy world.</t>
  </si>
  <si>
    <t>Camera agreement speech student response they.</t>
  </si>
  <si>
    <t>Price defense very face home.</t>
  </si>
  <si>
    <t>Perform rise break customer.</t>
  </si>
  <si>
    <t>Past camera prevent officer need especially.</t>
  </si>
  <si>
    <t>Wait yeah just as.</t>
  </si>
  <si>
    <t>Need ask step area career.</t>
  </si>
  <si>
    <t>Rest receive system mean performance current.</t>
  </si>
  <si>
    <t>Doctor maintain military foot green environmental official.</t>
  </si>
  <si>
    <t>Care southern day carry represent animal sing break.</t>
  </si>
  <si>
    <t>Specific military consumer movement.</t>
  </si>
  <si>
    <t>Drop him television memory phone.</t>
  </si>
  <si>
    <t>Line up land dinner.</t>
  </si>
  <si>
    <t>Town candidate finally.</t>
  </si>
  <si>
    <t>Force hair walk senior.</t>
  </si>
  <si>
    <t>Camera get not kitchen bank sing.</t>
  </si>
  <si>
    <t>Lawyer later as describe result.</t>
  </si>
  <si>
    <t>Wish should little low.</t>
  </si>
  <si>
    <t>Whole foot task.</t>
  </si>
  <si>
    <t>Everything effect her book street statement care.</t>
  </si>
  <si>
    <t>Box soon popular total individual she this.</t>
  </si>
  <si>
    <t>Safe when its program.</t>
  </si>
  <si>
    <t>Approach off real sport cell sister college likely.</t>
  </si>
  <si>
    <t>One purpose join significant scientist hit.</t>
  </si>
  <si>
    <t>Office part town.</t>
  </si>
  <si>
    <t>Order perhaps city it probably anyone source.</t>
  </si>
  <si>
    <t>Through consumer half face.</t>
  </si>
  <si>
    <t>Hand window stuff fact poor.</t>
  </si>
  <si>
    <t>Yeah phone establish why if.</t>
  </si>
  <si>
    <t>Easy wait position sell billion.</t>
  </si>
  <si>
    <t>Sea program pass common natural board head.</t>
  </si>
  <si>
    <t>Southern but situation owner.</t>
  </si>
  <si>
    <t>Resource serious culture model.</t>
  </si>
  <si>
    <t>Seem beat condition plant surface else cold.</t>
  </si>
  <si>
    <t>Another off real nice whether.</t>
  </si>
  <si>
    <t>On history foot report arrive east.</t>
  </si>
  <si>
    <t>With age record another guy.</t>
  </si>
  <si>
    <t>Must force program job our.</t>
  </si>
  <si>
    <t>System field around entire lay billion.</t>
  </si>
  <si>
    <t>Seem position quality behind.</t>
  </si>
  <si>
    <t>Care stop surface program hair fine receive last.</t>
  </si>
  <si>
    <t>Thought avoid hotel this recognize red.</t>
  </si>
  <si>
    <t>Style drop pick.</t>
  </si>
  <si>
    <t>Teacher a big.</t>
  </si>
  <si>
    <t>If spring movement work left knowledge ok.</t>
  </si>
  <si>
    <t>Great his about son page.</t>
  </si>
  <si>
    <t>During employee recently.</t>
  </si>
  <si>
    <t>Lose pretty evidence class outside the five.</t>
  </si>
  <si>
    <t>These cultural follow learn.</t>
  </si>
  <si>
    <t>Test may police student feel.</t>
  </si>
  <si>
    <t>Instead although wide sometimes poor begin.</t>
  </si>
  <si>
    <t>Behind upon seek here expert memory much.</t>
  </si>
  <si>
    <t>Wife debate will floor could.</t>
  </si>
  <si>
    <t>Yet give dark.</t>
  </si>
  <si>
    <t>Reduce know story exactly.</t>
  </si>
  <si>
    <t>Receive debate seem she scene fine.</t>
  </si>
  <si>
    <t>Onto however program develop.</t>
  </si>
  <si>
    <t>City all they bed question hear.</t>
  </si>
  <si>
    <t>Thousand become discuss require staff prevent.</t>
  </si>
  <si>
    <t>Lay season reality nation door still.</t>
  </si>
  <si>
    <t>Its expert image both.</t>
  </si>
  <si>
    <t>Experience thus article side particular help.</t>
  </si>
  <si>
    <t>How score support read.</t>
  </si>
  <si>
    <t>List question there protect require.</t>
  </si>
  <si>
    <t>Range choose position character artist.</t>
  </si>
  <si>
    <t>Store until teach throughout market option.</t>
  </si>
  <si>
    <t>Many because until stay peace outside among line.</t>
  </si>
  <si>
    <t>About open for during force win national.</t>
  </si>
  <si>
    <t>Turn positive firm school.</t>
  </si>
  <si>
    <t>Science see reveal ok energy send huge.</t>
  </si>
  <si>
    <t>Admit hot floor sea few police.</t>
  </si>
  <si>
    <t>Live not drug ground.</t>
  </si>
  <si>
    <t>Magazine natural build room computer reveal.</t>
  </si>
  <si>
    <t>Federal stand table war bring according.</t>
  </si>
  <si>
    <t>Pull hot able rich me.</t>
  </si>
  <si>
    <t>Staff political travel score affect teacher military.</t>
  </si>
  <si>
    <t>Environmental serve day still.</t>
  </si>
  <si>
    <t>Culture movie power.</t>
  </si>
  <si>
    <t>Go total make interesting girl suggest conference.</t>
  </si>
  <si>
    <t>Career generation happen environment operation center who government.</t>
  </si>
  <si>
    <t>Officer crime return during.</t>
  </si>
  <si>
    <t>To lot everyone listen.</t>
  </si>
  <si>
    <t>Cost approach subject national fill school real.</t>
  </si>
  <si>
    <t>Federal treatment the industry ready tax it.</t>
  </si>
  <si>
    <t>By consumer else computer language enjoy book experience.</t>
  </si>
  <si>
    <t>Project trial news free let theory true coach.</t>
  </si>
  <si>
    <t>More training maintain stay determine behavior.</t>
  </si>
  <si>
    <t>Oil sometimes why left shoulder.</t>
  </si>
  <si>
    <t>Particularly small civil same city across.</t>
  </si>
  <si>
    <t>Leader institution mind arm go perhaps.</t>
  </si>
  <si>
    <t>White change recently back.</t>
  </si>
  <si>
    <t>Tell station like apply thousand whatever executive.</t>
  </si>
  <si>
    <t>Along yeah indicate.</t>
  </si>
  <si>
    <t>Imagine study condition live cost.</t>
  </si>
  <si>
    <t>A small style former arrive born.</t>
  </si>
  <si>
    <t>Hit play often decide value fire three.</t>
  </si>
  <si>
    <t>Bank full put rather treatment.</t>
  </si>
  <si>
    <t>His would number first.</t>
  </si>
  <si>
    <t>Somebody seek line building send.</t>
  </si>
  <si>
    <t>Develop total able hit benefit.</t>
  </si>
  <si>
    <t>Treat guess budget west economy town buy reduce.</t>
  </si>
  <si>
    <t>Occur factor accept career newspaper production.</t>
  </si>
  <si>
    <t>Season keep own hold commercial will you.</t>
  </si>
  <si>
    <t>Threat hair baby fire quite might visit.</t>
  </si>
  <si>
    <t>Me national whether hear.</t>
  </si>
  <si>
    <t>Look rule space practice.</t>
  </si>
  <si>
    <t>Half laugh couple describe run.</t>
  </si>
  <si>
    <t>Approach generation into.</t>
  </si>
  <si>
    <t>Knowledge style best almost idea American perform deep.</t>
  </si>
  <si>
    <t>Smile country pretty benefit difficult however.</t>
  </si>
  <si>
    <t>Attorney natural trip simply everyone.</t>
  </si>
  <si>
    <t>Edge range air believe ask number table.</t>
  </si>
  <si>
    <t>Focus main choice out task public knowledge.</t>
  </si>
  <si>
    <t>Maintain interest process most perhaps budget.</t>
  </si>
  <si>
    <t>Sport experience notice we arrive oil consider.</t>
  </si>
  <si>
    <t>Help will event imagine create education red.</t>
  </si>
  <si>
    <t>Market there learn project democratic culture.</t>
  </si>
  <si>
    <t>Voice expect dream peace phone score.</t>
  </si>
  <si>
    <t>Present year east nearly.</t>
  </si>
  <si>
    <t>Gas book firm now nor nothing.</t>
  </si>
  <si>
    <t>International defense short form.</t>
  </si>
  <si>
    <t>Scene such authority forward onto light.</t>
  </si>
  <si>
    <t>Decision according size first actually.</t>
  </si>
  <si>
    <t>Might result eight pay mention.</t>
  </si>
  <si>
    <t>Never wall end ago marriage me.</t>
  </si>
  <si>
    <t>Step its matter role front time.</t>
  </si>
  <si>
    <t>Rather stop follow player recent.</t>
  </si>
  <si>
    <t>Stage mother make nearly shake.</t>
  </si>
  <si>
    <t>System thank nearly you.</t>
  </si>
  <si>
    <t>Firm various into project American term traditional.</t>
  </si>
  <si>
    <t>My add site practice mind.</t>
  </si>
  <si>
    <t>Another trial them couple.</t>
  </si>
  <si>
    <t>Increase life present.</t>
  </si>
  <si>
    <t>Some property stand scientist.</t>
  </si>
  <si>
    <t>New kid table when person reason hour.</t>
  </si>
  <si>
    <t>Should local within fear hotel.</t>
  </si>
  <si>
    <t>Several home technology event food change believe.</t>
  </si>
  <si>
    <t>Best sport clearly yard throughout husband might.</t>
  </si>
  <si>
    <t>These cause idea physical.</t>
  </si>
  <si>
    <t>Manager mention record investment study.</t>
  </si>
  <si>
    <t>Hard where call any.</t>
  </si>
  <si>
    <t>Doctor skin as day social.</t>
  </si>
  <si>
    <t>Executive beautiful perform citizen.</t>
  </si>
  <si>
    <t>Make figure show.</t>
  </si>
  <si>
    <t>Study person something soldier many happen.</t>
  </si>
  <si>
    <t>Traditional public condition on.</t>
  </si>
  <si>
    <t>Like figure threat result community.</t>
  </si>
  <si>
    <t>Security play fight pull.</t>
  </si>
  <si>
    <t>General trouble forward drop modern.</t>
  </si>
  <si>
    <t>Eye professional let adult arrive consider.</t>
  </si>
  <si>
    <t>Space executive weight despite.</t>
  </si>
  <si>
    <t>Effort time give late.</t>
  </si>
  <si>
    <t>Memory property human product.</t>
  </si>
  <si>
    <t>Knowledge likely drop.</t>
  </si>
  <si>
    <t>Religious want itself.</t>
  </si>
  <si>
    <t>Art possible provide author nor base or.</t>
  </si>
  <si>
    <t>Ask become summer audience month thank.</t>
  </si>
  <si>
    <t>Bill bag identify imagine.</t>
  </si>
  <si>
    <t>Protect line decide drive good.</t>
  </si>
  <si>
    <t>Their degree of wall operation often industry position.</t>
  </si>
  <si>
    <t>Them either money young you American involve.</t>
  </si>
  <si>
    <t>Every somebody often focus finally.</t>
  </si>
  <si>
    <t>Feel general admit whom oil room.</t>
  </si>
  <si>
    <t>Cup commercial most send space school special.</t>
  </si>
  <si>
    <t>Probably government talk state throughout career knowledge figure.</t>
  </si>
  <si>
    <t>Art break admit exist.</t>
  </si>
  <si>
    <t>Audience professional art assume.</t>
  </si>
  <si>
    <t>Response institution sense enter.</t>
  </si>
  <si>
    <t>Certain bar television can stand leader wide.</t>
  </si>
  <si>
    <t>Grow perform arrive stuff per.</t>
  </si>
  <si>
    <t>Drug relate break.</t>
  </si>
  <si>
    <t>Within among Republican operation.</t>
  </si>
  <si>
    <t>Anyone build left fact.</t>
  </si>
  <si>
    <t>Night talk conference raise.</t>
  </si>
  <si>
    <t>School administration result peace pay reveal kitchen play.</t>
  </si>
  <si>
    <t>Charge act word answer us smile.</t>
  </si>
  <si>
    <t>Another relate instead only camera executive.</t>
  </si>
  <si>
    <t>Happy fear feeling for agreement.</t>
  </si>
  <si>
    <t>Continue capital control wind writer.</t>
  </si>
  <si>
    <t>Republican firm view.</t>
  </si>
  <si>
    <t>Nothing seven star foot meeting wait yeah difficult.</t>
  </si>
  <si>
    <t>Individual ever series race game spring may.</t>
  </si>
  <si>
    <t>To whole case analysis.</t>
  </si>
  <si>
    <t>Ask audience loss become industry.</t>
  </si>
  <si>
    <t>Since artist beat lose describe peace.</t>
  </si>
  <si>
    <t>Beat painting he carry.</t>
  </si>
  <si>
    <t>Popular performance price manager sign.</t>
  </si>
  <si>
    <t>Character physical ability middle no make free.</t>
  </si>
  <si>
    <t>Little offer college since best mission.</t>
  </si>
  <si>
    <t>Card scene skin husband answer hot fall.</t>
  </si>
  <si>
    <t>Record degree perhaps ten.</t>
  </si>
  <si>
    <t>Already they candidate among seven knowledge player.</t>
  </si>
  <si>
    <t>Hot road field company sense.</t>
  </si>
  <si>
    <t>Easy challenge shoulder wind follow life.</t>
  </si>
  <si>
    <t>Remember community image ask gun career day.</t>
  </si>
  <si>
    <t>Stand nation federal herself.</t>
  </si>
  <si>
    <t>Type still artist child.</t>
  </si>
  <si>
    <t>Begin value society week pattern note.</t>
  </si>
  <si>
    <t>Organization four return hope much often.</t>
  </si>
  <si>
    <t>Responsibility discover common democratic head camera sea house.</t>
  </si>
  <si>
    <t>Recently role suffer mission here.</t>
  </si>
  <si>
    <t>Assume fund minute strong foot training.</t>
  </si>
  <si>
    <t>Happen pay history.</t>
  </si>
  <si>
    <t>Serve hold ten but hit south group since.</t>
  </si>
  <si>
    <t>Tree treatment room set expect likely market never.</t>
  </si>
  <si>
    <t>Wind include measure hear film establish.</t>
  </si>
  <si>
    <t>Agreement nation care specific sing meeting.</t>
  </si>
  <si>
    <t>Section bring yeah church message.</t>
  </si>
  <si>
    <t>Law answer former food detail him realize.</t>
  </si>
  <si>
    <t>My agreement difference Mr thing team magazine will.</t>
  </si>
  <si>
    <t>Within necessary increase prove us.</t>
  </si>
  <si>
    <t>First clear campaign worker tell opportunity social middle.</t>
  </si>
  <si>
    <t>Man stock center new toward above.</t>
  </si>
  <si>
    <t>Thousand about form call your different believe.</t>
  </si>
  <si>
    <t>Authority scientist civil bed nation laugh.</t>
  </si>
  <si>
    <t>Every military speak early if short end.</t>
  </si>
  <si>
    <t>Appear away only air.</t>
  </si>
  <si>
    <t>Serious health police agreement different.</t>
  </si>
  <si>
    <t>Record heavy least huge degree break.</t>
  </si>
  <si>
    <t>Security media since method.</t>
  </si>
  <si>
    <t>Item get guy reality center stop someone must.</t>
  </si>
  <si>
    <t>Star recognize lay.</t>
  </si>
  <si>
    <t>Place include career land value serious.</t>
  </si>
  <si>
    <t>Myself Mr turn indicate.</t>
  </si>
  <si>
    <t>Team another anything upon.</t>
  </si>
  <si>
    <t>Yet voice believe usually magazine.</t>
  </si>
  <si>
    <t>Blood individual vote leg information respond home.</t>
  </si>
  <si>
    <t>Wear imagine author structure probably.</t>
  </si>
  <si>
    <t>Republican process expect civil short.</t>
  </si>
  <si>
    <t>Actually age left speech marriage.</t>
  </si>
  <si>
    <t>Federal around pass society.</t>
  </si>
  <si>
    <t>Believe future more little perhaps health production.</t>
  </si>
  <si>
    <t>Nothing whose energy lead.</t>
  </si>
  <si>
    <t>Happen understand trouble civil.</t>
  </si>
  <si>
    <t>Pay serve glass wrong relate base perhaps leader.</t>
  </si>
  <si>
    <t>Indicate source but return happen.</t>
  </si>
  <si>
    <t>Argue box north head blue.</t>
  </si>
  <si>
    <t>Whom church continue.</t>
  </si>
  <si>
    <t>Who turn pretty lead middle bank.</t>
  </si>
  <si>
    <t>Worry ability former few you individual now test.</t>
  </si>
  <si>
    <t>Religious whole feeling.</t>
  </si>
  <si>
    <t>Soon but leave three energy on.</t>
  </si>
  <si>
    <t>Professional where eight bag red.</t>
  </si>
  <si>
    <t>Free until camera.</t>
  </si>
  <si>
    <t>Month business get about.</t>
  </si>
  <si>
    <t>Land mean own bed cultural natural big.</t>
  </si>
  <si>
    <t>Fish discussion concern call.</t>
  </si>
  <si>
    <t>Life likely threat care represent.</t>
  </si>
  <si>
    <t>Thank difference course consider under adult.</t>
  </si>
  <si>
    <t>Land language later book oil race.</t>
  </si>
  <si>
    <t>By guess me gun low audience type.</t>
  </si>
  <si>
    <t>Think economy main why recognize game leg structure.</t>
  </si>
  <si>
    <t>Treat whether bar development first laugh police.</t>
  </si>
  <si>
    <t>Science stock factor every expect budget.</t>
  </si>
  <si>
    <t>Party green example since prevent.</t>
  </si>
  <si>
    <t>Author risk member.</t>
  </si>
  <si>
    <t>Maintain leave charge unit tough.</t>
  </si>
  <si>
    <t>Especially especially age force sense.</t>
  </si>
  <si>
    <t>Thought computer include hard across several mission.</t>
  </si>
  <si>
    <t>Lay physical show interest run create practice.</t>
  </si>
  <si>
    <t>Leader exist artist growth official him school.</t>
  </si>
  <si>
    <t>Little movie list many.</t>
  </si>
  <si>
    <t>Front base total ability similar article.</t>
  </si>
  <si>
    <t>Of above responsibility style.</t>
  </si>
  <si>
    <t>Seat north drug summer thought society.</t>
  </si>
  <si>
    <t>Collection individual identify risk recognize.</t>
  </si>
  <si>
    <t>Thus military its study simply behind.</t>
  </si>
  <si>
    <t>Manage particular leave task.</t>
  </si>
  <si>
    <t>Generation out professional drop direction mind.</t>
  </si>
  <si>
    <t>Claim stay chair crime research allow.</t>
  </si>
  <si>
    <t>Growth prove tough issue join space.</t>
  </si>
  <si>
    <t>Head term force more where.</t>
  </si>
  <si>
    <t>Still help many us grow.</t>
  </si>
  <si>
    <t>Not test Congress place.</t>
  </si>
  <si>
    <t>Least attack tend sense government.</t>
  </si>
  <si>
    <t>Future left character area rich adult.</t>
  </si>
  <si>
    <t>Bit positive themselves exactly prevent heavy.</t>
  </si>
  <si>
    <t>Marriage piece than study.</t>
  </si>
  <si>
    <t>War animal better especially.</t>
  </si>
  <si>
    <t>Section relate house night exactly.</t>
  </si>
  <si>
    <t>Contain forget measure baby speak.</t>
  </si>
  <si>
    <t>Its product order home score little enter.</t>
  </si>
  <si>
    <t>Remember wall get quite.</t>
  </si>
  <si>
    <t>Figure effect area class mind position study.</t>
  </si>
  <si>
    <t>Democratic whose direction expect.</t>
  </si>
  <si>
    <t>Night parent difference ago.</t>
  </si>
  <si>
    <t>Property dark item chance able.</t>
  </si>
  <si>
    <t>Half authority town yeah beautiful room particular.</t>
  </si>
  <si>
    <t>Mention only international expert hair dark senior receive.</t>
  </si>
  <si>
    <t>Animal Congress yet over put easy new keep.</t>
  </si>
  <si>
    <t>Change happy between.</t>
  </si>
  <si>
    <t>Center work technology rather score.</t>
  </si>
  <si>
    <t>Follow any similar.</t>
  </si>
  <si>
    <t>Will check environment pattern son north.</t>
  </si>
  <si>
    <t>Feeling sing increase.</t>
  </si>
  <si>
    <t>Feeling every political court loss large level.</t>
  </si>
  <si>
    <t>Material rate myself teach number standard wish.</t>
  </si>
  <si>
    <t>Ahead daughter face beautiful sea cut.</t>
  </si>
  <si>
    <t>No find reduce evidence century.</t>
  </si>
  <si>
    <t>Moment social item compare place hope it any.</t>
  </si>
  <si>
    <t>Option modern art agree share purpose.</t>
  </si>
  <si>
    <t>Thank defense cost brother.</t>
  </si>
  <si>
    <t>Trade cell understand very race mission laugh.</t>
  </si>
  <si>
    <t>Long enough near real.</t>
  </si>
  <si>
    <t>Treatment blood scene list.</t>
  </si>
  <si>
    <t>Serious instead whatever.</t>
  </si>
  <si>
    <t>Central rule side responsibility.</t>
  </si>
  <si>
    <t>Remain star one project chair pattern soldier.</t>
  </si>
  <si>
    <t>Field computer seven every assume upon mean.</t>
  </si>
  <si>
    <t>American letter ground PM sound tax.</t>
  </si>
  <si>
    <t>Not song add close.</t>
  </si>
  <si>
    <t>Stay create sometimes.</t>
  </si>
  <si>
    <t>Well large positive still.</t>
  </si>
  <si>
    <t>Ever provide crime foreign.</t>
  </si>
  <si>
    <t>Whose recognize head hair institution.</t>
  </si>
  <si>
    <t>Foreign simply claim easy.</t>
  </si>
  <si>
    <t>Serve and then perhaps father deep.</t>
  </si>
  <si>
    <t>Anything interest assume paper approach join walk.</t>
  </si>
  <si>
    <t>Though chair despite tend population.</t>
  </si>
  <si>
    <t>Ever significant another yes.</t>
  </si>
  <si>
    <t>Material outside decade executive.</t>
  </si>
  <si>
    <t>Half firm without service tell.</t>
  </si>
  <si>
    <t>Cup cut face they quality imagine.</t>
  </si>
  <si>
    <t>Huge us wait effect decide development.</t>
  </si>
  <si>
    <t>Other success this sit without carry.</t>
  </si>
  <si>
    <t>Rock tend home partner.</t>
  </si>
  <si>
    <t>Guess professor military lose particularly visit religious.</t>
  </si>
  <si>
    <t>Half reality relate.</t>
  </si>
  <si>
    <t>Interesting should fine where central.</t>
  </si>
  <si>
    <t>Measure team music.</t>
  </si>
  <si>
    <t>They learn how.</t>
  </si>
  <si>
    <t>Staff president strategy organization.</t>
  </si>
  <si>
    <t>Attack provide great shoulder admit.</t>
  </si>
  <si>
    <t>Charge bring probably ball.</t>
  </si>
  <si>
    <t>Congress business popular record cut trial treatment.</t>
  </si>
  <si>
    <t>Much recently growth themselves.</t>
  </si>
  <si>
    <t>Three certain first himself where.</t>
  </si>
  <si>
    <t>Recognize change true.</t>
  </si>
  <si>
    <t>General discover bed within chance place history.</t>
  </si>
  <si>
    <t>Include end worker apply.</t>
  </si>
  <si>
    <t>Brother spring buy help.</t>
  </si>
  <si>
    <t>Speech skin ask.</t>
  </si>
  <si>
    <t>Beat someone they program standard act.</t>
  </si>
  <si>
    <t>Visit appear right local likely.</t>
  </si>
  <si>
    <t>Official brother day other.</t>
  </si>
  <si>
    <t>Available fall whole player whatever shoulder song blue.</t>
  </si>
  <si>
    <t>Police build peace around.</t>
  </si>
  <si>
    <t>Would nature rise than information hope.</t>
  </si>
  <si>
    <t>Line hot personal into maybe plant.</t>
  </si>
  <si>
    <t>Increase fill factor task market.</t>
  </si>
  <si>
    <t>Treatment imagine question series system development.</t>
  </si>
  <si>
    <t>Message but trial such everybody center save.</t>
  </si>
  <si>
    <t>Could speech affect he region country woman.</t>
  </si>
  <si>
    <t>Office theory relate nothing different woman.</t>
  </si>
  <si>
    <t>Drop significant particularly international example court agree.</t>
  </si>
  <si>
    <t>Worker well usually beat stage economy increase.</t>
  </si>
  <si>
    <t>Power think close range upon wife.</t>
  </si>
  <si>
    <t>Us option recently.</t>
  </si>
  <si>
    <t>Stand reflect surface see increase.</t>
  </si>
  <si>
    <t>Difference our even account.</t>
  </si>
  <si>
    <t>Chance network yes in human class.</t>
  </si>
  <si>
    <t>Within stop financial with move reason.</t>
  </si>
  <si>
    <t>Gun citizen forward manager see company.</t>
  </si>
  <si>
    <t>Report court week four.</t>
  </si>
  <si>
    <t>Argue relationship never fear.</t>
  </si>
  <si>
    <t>Cold husband financial for actually walk.</t>
  </si>
  <si>
    <t>Discuss that could almost.</t>
  </si>
  <si>
    <t>Member someone style I hear.</t>
  </si>
  <si>
    <t>Law upon positive forget position.</t>
  </si>
  <si>
    <t>Room close science pull beyond.</t>
  </si>
  <si>
    <t>Resource open tonight forget soldier.</t>
  </si>
  <si>
    <t>Write such trade trip attack sure.</t>
  </si>
  <si>
    <t>Conference article full here billion.</t>
  </si>
  <si>
    <t>Red especially participant human.</t>
  </si>
  <si>
    <t>Billion assume song every.</t>
  </si>
  <si>
    <t>Cell wear development professor.</t>
  </si>
  <si>
    <t>Child into beat cell.</t>
  </si>
  <si>
    <t>Room imagine career cell control week.</t>
  </si>
  <si>
    <t>Hit early few while.</t>
  </si>
  <si>
    <t>Work man vote.</t>
  </si>
  <si>
    <t>Trade place relate trouble seem maintain all.</t>
  </si>
  <si>
    <t>Left main scene toward.</t>
  </si>
  <si>
    <t>Face wide computer sometimes score admit.</t>
  </si>
  <si>
    <t>Action able could movie.</t>
  </si>
  <si>
    <t>Different thousand animal draw game far base receive.</t>
  </si>
  <si>
    <t>Picture president point.</t>
  </si>
  <si>
    <t>Decision avoid baby forget.</t>
  </si>
  <si>
    <t>Arm thought president other idea first allow.</t>
  </si>
  <si>
    <t>Customer sometimes song statement.</t>
  </si>
  <si>
    <t>Moment rate cost bit hospital special.</t>
  </si>
  <si>
    <t>Action hope environmental push.</t>
  </si>
  <si>
    <t>Order watch wish school nor fund.</t>
  </si>
  <si>
    <t>Seem somebody control particular country ok.</t>
  </si>
  <si>
    <t>Training care quality ever moment recently sing area.</t>
  </si>
  <si>
    <t>Attention would party trip party cold.</t>
  </si>
  <si>
    <t>Child yeah government wrong.</t>
  </si>
  <si>
    <t>Field national rule.</t>
  </si>
  <si>
    <t>Election financial experience politics dinner.</t>
  </si>
  <si>
    <t>Begin off issue then nature.</t>
  </si>
  <si>
    <t>Style year north big avoid least total over.</t>
  </si>
  <si>
    <t>Smile many culture tend.</t>
  </si>
  <si>
    <t>Quite free truth.</t>
  </si>
  <si>
    <t>Likely item would movie away or.</t>
  </si>
  <si>
    <t>Politics green quality thus area black receive.</t>
  </si>
  <si>
    <t>Charge realize policy reality.</t>
  </si>
  <si>
    <t>Factor its official event gas.</t>
  </si>
  <si>
    <t>Or attention final sea PM price right pretty.</t>
  </si>
  <si>
    <t>Could young team television.</t>
  </si>
  <si>
    <t>Single financial about better.</t>
  </si>
  <si>
    <t>White box environment want.</t>
  </si>
  <si>
    <t>Could week explain.</t>
  </si>
  <si>
    <t>Administration food attention soldier.</t>
  </si>
  <si>
    <t>Where what price whose.</t>
  </si>
  <si>
    <t>Event lose parent total draw weight nature.</t>
  </si>
  <si>
    <t>Town beat record medical recently.</t>
  </si>
  <si>
    <t>From doctor power body voice go surface.</t>
  </si>
  <si>
    <t>Something probably government market society send.</t>
  </si>
  <si>
    <t>Level return staff never ok big town.</t>
  </si>
  <si>
    <t>Piece parent music compare relationship real hotel their.</t>
  </si>
  <si>
    <t>Themselves here bit six listen.</t>
  </si>
  <si>
    <t>Court receive product cover public especially.</t>
  </si>
  <si>
    <t>Someone billion major including hit black.</t>
  </si>
  <si>
    <t>Single require base create over.</t>
  </si>
  <si>
    <t>Real value traditional so occur agree such company.</t>
  </si>
  <si>
    <t>Million work attack little call successful organization hand.</t>
  </si>
  <si>
    <t>Consumer car significant better director religious.</t>
  </si>
  <si>
    <t>Sure peace floor huge.</t>
  </si>
  <si>
    <t>Bar along cover class world.</t>
  </si>
  <si>
    <t>Age long ask.</t>
  </si>
  <si>
    <t>Drive dinner yard finally mention answer represent.</t>
  </si>
  <si>
    <t>Herself apply woman husband.</t>
  </si>
  <si>
    <t>Physical purpose picture arm democratic.</t>
  </si>
  <si>
    <t>Light lose effect beat parent reality.</t>
  </si>
  <si>
    <t>Economic house benefit a song.</t>
  </si>
  <si>
    <t>Safe new least five allow understand do beyond.</t>
  </si>
  <si>
    <t>Respond end old full dark.</t>
  </si>
  <si>
    <t>Policy among minute television note customer though.</t>
  </si>
  <si>
    <t>Exactly within recognize share bag hold benefit.</t>
  </si>
  <si>
    <t>Leg project chance half song clearly.</t>
  </si>
  <si>
    <t>Prove suffer suffer.</t>
  </si>
  <si>
    <t>Serious through young build sell successful.</t>
  </si>
  <si>
    <t>Mission member in issue under.</t>
  </si>
  <si>
    <t>Attack bad chair school next quality return.</t>
  </si>
  <si>
    <t>Key decision blood.</t>
  </si>
  <si>
    <t>Method after do certainly whom.</t>
  </si>
  <si>
    <t>Heavy next see success scientist by soon.</t>
  </si>
  <si>
    <t>Show plant build thus experience few.</t>
  </si>
  <si>
    <t>Work present after each heavy attorney.</t>
  </si>
  <si>
    <t>Involve reflect another little west matter friend.</t>
  </si>
  <si>
    <t>Technology another success dog cultural operation clear.</t>
  </si>
  <si>
    <t>North involve right career team.</t>
  </si>
  <si>
    <t>Support both guy drug reason blood.</t>
  </si>
  <si>
    <t>EMP5478</t>
  </si>
  <si>
    <t>EMP5481</t>
  </si>
  <si>
    <t>EMP3855</t>
  </si>
  <si>
    <t>EMP2970</t>
  </si>
  <si>
    <t>EMP1957</t>
  </si>
  <si>
    <t>EMP2916</t>
  </si>
  <si>
    <t>EMP7551</t>
  </si>
  <si>
    <t>EMP4097</t>
  </si>
  <si>
    <t>EMP4973</t>
  </si>
  <si>
    <t>EMP2289</t>
  </si>
  <si>
    <t>EMP9686</t>
  </si>
  <si>
    <t>EMP6803</t>
  </si>
  <si>
    <t>EMP1034</t>
  </si>
  <si>
    <t>EMP4285</t>
  </si>
  <si>
    <t>EMP1455</t>
  </si>
  <si>
    <t>EMP3779</t>
  </si>
  <si>
    <t>EMP5531</t>
  </si>
  <si>
    <t>EMP8148</t>
  </si>
  <si>
    <t>EMP7240</t>
  </si>
  <si>
    <t>EMP2551</t>
  </si>
  <si>
    <t>EMP9904</t>
  </si>
  <si>
    <t>EMP3436</t>
  </si>
  <si>
    <t>EMP9523</t>
  </si>
  <si>
    <t>EMP5623</t>
  </si>
  <si>
    <t>EMP8070</t>
  </si>
  <si>
    <t>EMP7565</t>
  </si>
  <si>
    <t>EMP5771</t>
  </si>
  <si>
    <t>EMP8805</t>
  </si>
  <si>
    <t>EMP2394</t>
  </si>
  <si>
    <t>EMP3560</t>
  </si>
  <si>
    <t>EMP7216</t>
  </si>
  <si>
    <t>EMP8456</t>
  </si>
  <si>
    <t>EMP2750</t>
  </si>
  <si>
    <t>EMP9028</t>
  </si>
  <si>
    <t>EMP6528</t>
  </si>
  <si>
    <t>EMP4444</t>
  </si>
  <si>
    <t>EMP4831</t>
  </si>
  <si>
    <t>EMP4533</t>
  </si>
  <si>
    <t>EMP3386</t>
  </si>
  <si>
    <t>EMP1157</t>
  </si>
  <si>
    <t>EMP6611</t>
  </si>
  <si>
    <t>EMP2531</t>
  </si>
  <si>
    <t>EMP9156</t>
  </si>
  <si>
    <t>EMP8883</t>
  </si>
  <si>
    <t>EMP4338</t>
  </si>
  <si>
    <t>EMP6373</t>
  </si>
  <si>
    <t>EMP3185</t>
  </si>
  <si>
    <t>EMP9110</t>
  </si>
  <si>
    <t>EMP8931</t>
  </si>
  <si>
    <t>EMP4049</t>
  </si>
  <si>
    <t>EMP3061</t>
  </si>
  <si>
    <t>EMP4166</t>
  </si>
  <si>
    <t>EMP7264</t>
  </si>
  <si>
    <t>EMP5031</t>
  </si>
  <si>
    <t>EMP4485</t>
  </si>
  <si>
    <t>EMP5061</t>
  </si>
  <si>
    <t>EMP6730</t>
  </si>
  <si>
    <t>EMP4004</t>
  </si>
  <si>
    <t>EMP5140</t>
  </si>
  <si>
    <t>EMP3713</t>
  </si>
  <si>
    <t>EMP4058</t>
  </si>
  <si>
    <t>EMP9652</t>
  </si>
  <si>
    <t>EMP8201</t>
  </si>
  <si>
    <t>EMP6525</t>
  </si>
  <si>
    <t>EMP9210</t>
  </si>
  <si>
    <t>EMP2153</t>
  </si>
  <si>
    <t>EMP5182</t>
  </si>
  <si>
    <t>EMP7076</t>
  </si>
  <si>
    <t>EMP8821</t>
  </si>
  <si>
    <t>EMP3492</t>
  </si>
  <si>
    <t>EMP2043</t>
  </si>
  <si>
    <t>EMP8205</t>
  </si>
  <si>
    <t>EMP7335</t>
  </si>
  <si>
    <t>EMP5067</t>
  </si>
  <si>
    <t>EMP1026</t>
  </si>
  <si>
    <t>EMP8588</t>
  </si>
  <si>
    <t>EMP5213</t>
  </si>
  <si>
    <t>EMP1465</t>
  </si>
  <si>
    <t>EMP4254</t>
  </si>
  <si>
    <t>EMP3273</t>
  </si>
  <si>
    <t>EMP8757</t>
  </si>
  <si>
    <t>EMP4292</t>
  </si>
  <si>
    <t>EMP6300</t>
  </si>
  <si>
    <t>EMP7506</t>
  </si>
  <si>
    <t>EMP8660</t>
  </si>
  <si>
    <t>EMP9165</t>
  </si>
  <si>
    <t>EMP1785</t>
  </si>
  <si>
    <t>EMP8277</t>
  </si>
  <si>
    <t>EMP7956</t>
  </si>
  <si>
    <t>EMP6562</t>
  </si>
  <si>
    <t>EMP3887</t>
  </si>
  <si>
    <t>EMP7546</t>
  </si>
  <si>
    <t>EMP7737</t>
  </si>
  <si>
    <t>EMP3446</t>
  </si>
  <si>
    <t>EMP4452</t>
  </si>
  <si>
    <t>EMP9211</t>
  </si>
  <si>
    <t>EMP5603</t>
  </si>
  <si>
    <t>EMP7515</t>
  </si>
  <si>
    <t>EMP8263</t>
  </si>
  <si>
    <t>EMP5379</t>
  </si>
  <si>
    <t>EMP2033</t>
  </si>
  <si>
    <t>EMP2210</t>
  </si>
  <si>
    <t>EMP2284</t>
  </si>
  <si>
    <t>EMP6497</t>
  </si>
  <si>
    <t>EMP3971</t>
  </si>
  <si>
    <t>EMP4454</t>
  </si>
  <si>
    <t>EMP8159</t>
  </si>
  <si>
    <t>EMP7848</t>
  </si>
  <si>
    <t>EMP9107</t>
  </si>
  <si>
    <t>EMP2238</t>
  </si>
  <si>
    <t>EMP8928</t>
  </si>
  <si>
    <t>EMP1224</t>
  </si>
  <si>
    <t>EMP3717</t>
  </si>
  <si>
    <t>EMP7058</t>
  </si>
  <si>
    <t>EMP6998</t>
  </si>
  <si>
    <t>EMP4283</t>
  </si>
  <si>
    <t>EMP2677</t>
  </si>
  <si>
    <t>EMP6764</t>
  </si>
  <si>
    <t>EMP4037</t>
  </si>
  <si>
    <t>EMP7872</t>
  </si>
  <si>
    <t>EMP8920</t>
  </si>
  <si>
    <t>EMP9895</t>
  </si>
  <si>
    <t>EMP3788</t>
  </si>
  <si>
    <t>EMP8782</t>
  </si>
  <si>
    <t>EMP1858</t>
  </si>
  <si>
    <t>EMP6105</t>
  </si>
  <si>
    <t>EMP5949</t>
  </si>
  <si>
    <t>EMP4232</t>
  </si>
  <si>
    <t>EMP4891</t>
  </si>
  <si>
    <t>EMP1139</t>
  </si>
  <si>
    <t>EMP7715</t>
  </si>
  <si>
    <t>EMP6685</t>
  </si>
  <si>
    <t>EMP3970</t>
  </si>
  <si>
    <t>EMP9519</t>
  </si>
  <si>
    <t>EMP1352</t>
  </si>
  <si>
    <t>EMP1591</t>
  </si>
  <si>
    <t>EMP7944</t>
  </si>
  <si>
    <t>EMP6452</t>
  </si>
  <si>
    <t>EMP5687</t>
  </si>
  <si>
    <t>EMP9621</t>
  </si>
  <si>
    <t>EMP3500</t>
  </si>
  <si>
    <t>EMP7910</t>
  </si>
  <si>
    <t>EMP5681</t>
  </si>
  <si>
    <t>EMP5768</t>
  </si>
  <si>
    <t>EMP9741</t>
  </si>
  <si>
    <t>EMP7927</t>
  </si>
  <si>
    <t>EMP1897</t>
  </si>
  <si>
    <t>EMP6646</t>
  </si>
  <si>
    <t>EMP3034</t>
  </si>
  <si>
    <t>EMP3996</t>
  </si>
  <si>
    <t>EMP8853</t>
  </si>
  <si>
    <t>EMP8501</t>
  </si>
  <si>
    <t>EMP4411</t>
  </si>
  <si>
    <t>EMP5040</t>
  </si>
  <si>
    <t>EMP3696</t>
  </si>
  <si>
    <t>EMP6046</t>
  </si>
  <si>
    <t>EMP7052</t>
  </si>
  <si>
    <t>EMP2552</t>
  </si>
  <si>
    <t>EMP8407</t>
  </si>
  <si>
    <t>EMP5701</t>
  </si>
  <si>
    <t>EMP5314</t>
  </si>
  <si>
    <t>EMP9528</t>
  </si>
  <si>
    <t>EMP6008</t>
  </si>
  <si>
    <t>EMP7977</t>
  </si>
  <si>
    <t>EMP7262</t>
  </si>
  <si>
    <t>EMP3404</t>
  </si>
  <si>
    <t>EMP9239</t>
  </si>
  <si>
    <t>EMP3622</t>
  </si>
  <si>
    <t>EMP2609</t>
  </si>
  <si>
    <t>EMP4096</t>
  </si>
  <si>
    <t>EMP6619</t>
  </si>
  <si>
    <t>EMP6867</t>
  </si>
  <si>
    <t>EMP2219</t>
  </si>
  <si>
    <t>EMP5500</t>
  </si>
  <si>
    <t>EMP7552</t>
  </si>
  <si>
    <t>EMP3311</t>
  </si>
  <si>
    <t>EMP8446</t>
  </si>
  <si>
    <t>EMP5910</t>
  </si>
  <si>
    <t>EMP1600</t>
  </si>
  <si>
    <t>EMP5178</t>
  </si>
  <si>
    <t>EMP6779</t>
  </si>
  <si>
    <t>EMP4455</t>
  </si>
  <si>
    <t>EMP5593</t>
  </si>
  <si>
    <t>EMP6175</t>
  </si>
  <si>
    <t>EMP2335</t>
  </si>
  <si>
    <t>EMP7626</t>
  </si>
  <si>
    <t>EMP1063</t>
  </si>
  <si>
    <t>EMP4870</t>
  </si>
  <si>
    <t>EMP2587</t>
  </si>
  <si>
    <t>EMP1717</t>
  </si>
  <si>
    <t>EMP7859</t>
  </si>
  <si>
    <t>EMP6550</t>
  </si>
  <si>
    <t>EMP7199</t>
  </si>
  <si>
    <t>EMP7794</t>
  </si>
  <si>
    <t>EMP8950</t>
  </si>
  <si>
    <t>EMP6805</t>
  </si>
  <si>
    <t>EMP5736</t>
  </si>
  <si>
    <t>EMP2377</t>
  </si>
  <si>
    <t>EMP6747</t>
  </si>
  <si>
    <t>EMP3941</t>
  </si>
  <si>
    <t>EMP9078</t>
  </si>
  <si>
    <t>EMP5759</t>
  </si>
  <si>
    <t>EMP7538</t>
  </si>
  <si>
    <t>EMP9979</t>
  </si>
  <si>
    <t>EMP5194</t>
  </si>
  <si>
    <t>EMP9415</t>
  </si>
  <si>
    <t>EMP8113</t>
  </si>
  <si>
    <t>EMP9717</t>
  </si>
  <si>
    <t>EMP6503</t>
  </si>
  <si>
    <t>EMP2220</t>
  </si>
  <si>
    <t>EMP8209</t>
  </si>
  <si>
    <t>EMP1874</t>
  </si>
  <si>
    <t>EMP7728</t>
  </si>
  <si>
    <t>EMP8155</t>
  </si>
  <si>
    <t>EMP8332</t>
  </si>
  <si>
    <t>EMP5793</t>
  </si>
  <si>
    <t>EMP9935</t>
  </si>
  <si>
    <t>EMP9230</t>
  </si>
  <si>
    <t>EMP7654</t>
  </si>
  <si>
    <t>EMP4912</t>
  </si>
  <si>
    <t>EMP3112</t>
  </si>
  <si>
    <t>EMP4842</t>
  </si>
  <si>
    <t>EMP7392</t>
  </si>
  <si>
    <t>EMP9014</t>
  </si>
  <si>
    <t>EMP1694</t>
  </si>
  <si>
    <t>EMP2277</t>
  </si>
  <si>
    <t>EMP9753</t>
  </si>
  <si>
    <t>EMP6516</t>
  </si>
  <si>
    <t>EMP1804</t>
  </si>
  <si>
    <t>EMP6149</t>
  </si>
  <si>
    <t>EMP2856</t>
  </si>
  <si>
    <t>EMP1956</t>
  </si>
  <si>
    <t>EMP9175</t>
  </si>
  <si>
    <t>EMP4388</t>
  </si>
  <si>
    <t>EMP7725</t>
  </si>
  <si>
    <t>EMP4006</t>
  </si>
  <si>
    <t>EMP6190</t>
  </si>
  <si>
    <t>EMP2098</t>
  </si>
  <si>
    <t>EMP6591</t>
  </si>
  <si>
    <t>EMP1992</t>
  </si>
  <si>
    <t>EMP4858</t>
  </si>
  <si>
    <t>EMP3983</t>
  </si>
  <si>
    <t>EMP4573</t>
  </si>
  <si>
    <t>EMP7111</t>
  </si>
  <si>
    <t>EMP7524</t>
  </si>
  <si>
    <t>EMP5749</t>
  </si>
  <si>
    <t>EMP3388</t>
  </si>
  <si>
    <t>EMP7948</t>
  </si>
  <si>
    <t>EMP3910</t>
  </si>
  <si>
    <t>EMP7570</t>
  </si>
  <si>
    <t>EMP9953</t>
  </si>
  <si>
    <t>EMP4359</t>
  </si>
  <si>
    <t>EMP6075</t>
  </si>
  <si>
    <t>EMP4509</t>
  </si>
  <si>
    <t>EMP2991</t>
  </si>
  <si>
    <t>EMP7589</t>
  </si>
  <si>
    <t>EMP4136</t>
  </si>
  <si>
    <t>EMP5570</t>
  </si>
  <si>
    <t>EMP2713</t>
  </si>
  <si>
    <t>EMP4288</t>
  </si>
  <si>
    <t>EMP5945</t>
  </si>
  <si>
    <t>EMP5788</t>
  </si>
  <si>
    <t>EMP2683</t>
  </si>
  <si>
    <t>EMP1690</t>
  </si>
  <si>
    <t>EMP6682</t>
  </si>
  <si>
    <t>EMP7969</t>
  </si>
  <si>
    <t>EMP8608</t>
  </si>
  <si>
    <t>EMP5465</t>
  </si>
  <si>
    <t>EMP7867</t>
  </si>
  <si>
    <t>EMP9297</t>
  </si>
  <si>
    <t>EMP5655</t>
  </si>
  <si>
    <t>EMP3395</t>
  </si>
  <si>
    <t>EMP7343</t>
  </si>
  <si>
    <t>EMP3228</t>
  </si>
  <si>
    <t>EMP6201</t>
  </si>
  <si>
    <t>EMP5461</t>
  </si>
  <si>
    <t>EMP1446</t>
  </si>
  <si>
    <t>EMP7998</t>
  </si>
  <si>
    <t>EMP7493</t>
  </si>
  <si>
    <t>EMP4186</t>
  </si>
  <si>
    <t>EMP2026</t>
  </si>
  <si>
    <t>EMP8246</t>
  </si>
  <si>
    <t>EMP8156</t>
  </si>
  <si>
    <t>EMP6450</t>
  </si>
  <si>
    <t>EMP5123</t>
  </si>
  <si>
    <t>EMP3209</t>
  </si>
  <si>
    <t>EMP8566</t>
  </si>
  <si>
    <t>EMP1916</t>
  </si>
  <si>
    <t>EMP5411</t>
  </si>
  <si>
    <t>EMP5705</t>
  </si>
  <si>
    <t>EMP3282</t>
  </si>
  <si>
    <t>EMP2883</t>
  </si>
  <si>
    <t>EMP4297</t>
  </si>
  <si>
    <t>EMP8141</t>
  </si>
  <si>
    <t>EMP2059</t>
  </si>
  <si>
    <t>EMP5750</t>
  </si>
  <si>
    <t>EMP6774</t>
  </si>
  <si>
    <t>EMP1392</t>
  </si>
  <si>
    <t>EMP9433</t>
  </si>
  <si>
    <t>EMP5671</t>
  </si>
  <si>
    <t>EMP2118</t>
  </si>
  <si>
    <t>EMP5872</t>
  </si>
  <si>
    <t>EMP9802</t>
  </si>
  <si>
    <t>EMP2232</t>
  </si>
  <si>
    <t>EMP6917</t>
  </si>
  <si>
    <t>EMP8286</t>
  </si>
  <si>
    <t>EMP9453</t>
  </si>
  <si>
    <t>EMP7992</t>
  </si>
  <si>
    <t>EMP8828</t>
  </si>
  <si>
    <t>EMP2914</t>
  </si>
  <si>
    <t>EMP3920</t>
  </si>
  <si>
    <t>EMP1459</t>
  </si>
  <si>
    <t>EMP4863</t>
  </si>
  <si>
    <t>EMP2714</t>
  </si>
  <si>
    <t>EMP7697</t>
  </si>
  <si>
    <t>EMP4702</t>
  </si>
  <si>
    <t>EMP7108</t>
  </si>
  <si>
    <t>EMP3620</t>
  </si>
  <si>
    <t>EMP4855</t>
  </si>
  <si>
    <t>EMP7932</t>
  </si>
  <si>
    <t>EMP7426</t>
  </si>
  <si>
    <t>EMP3082</t>
  </si>
  <si>
    <t>EMP4348</t>
  </si>
  <si>
    <t>EMP3164</t>
  </si>
  <si>
    <t>EMP5498</t>
  </si>
  <si>
    <t>EMP4248</t>
  </si>
  <si>
    <t>EMP9898</t>
  </si>
  <si>
    <t>EMP7694</t>
  </si>
  <si>
    <t>EMP7937</t>
  </si>
  <si>
    <t>EMP9557</t>
  </si>
  <si>
    <t>EMP6383</t>
  </si>
  <si>
    <t>EMP6649</t>
  </si>
  <si>
    <t>EMP8377</t>
  </si>
  <si>
    <t>EMP6623</t>
  </si>
  <si>
    <t>EMP2542</t>
  </si>
  <si>
    <t>EMP3066</t>
  </si>
  <si>
    <t>EMP4678</t>
  </si>
  <si>
    <t>EMP1953</t>
  </si>
  <si>
    <t>EMP8924</t>
  </si>
  <si>
    <t>EMP2603</t>
  </si>
  <si>
    <t>EMP2522</t>
  </si>
  <si>
    <t>EMP1990</t>
  </si>
  <si>
    <t>EMP8164</t>
  </si>
  <si>
    <t>EMP9813</t>
  </si>
  <si>
    <t>EMP9350</t>
  </si>
  <si>
    <t>EMP1665</t>
  </si>
  <si>
    <t>EMP3573</t>
  </si>
  <si>
    <t>EMP3992</t>
  </si>
  <si>
    <t>EMP6469</t>
  </si>
  <si>
    <t>EMP1772</t>
  </si>
  <si>
    <t>EMP5474</t>
  </si>
  <si>
    <t>EMP2213</t>
  </si>
  <si>
    <t>EMP1729</t>
  </si>
  <si>
    <t>EMP7445</t>
  </si>
  <si>
    <t>EMP9061</t>
  </si>
  <si>
    <t>EMP5464</t>
  </si>
  <si>
    <t>EMP9045</t>
  </si>
  <si>
    <t>EMP6743</t>
  </si>
  <si>
    <t>EMP7994</t>
  </si>
  <si>
    <t>EMP9478</t>
  </si>
  <si>
    <t>EMP2667</t>
  </si>
  <si>
    <t>EMP8099</t>
  </si>
  <si>
    <t>EMP3198</t>
  </si>
  <si>
    <t>EMP7155</t>
  </si>
  <si>
    <t>EMP6186</t>
  </si>
  <si>
    <t>EMP7649</t>
  </si>
  <si>
    <t>EMP8001</t>
  </si>
  <si>
    <t>EMP3496</t>
  </si>
  <si>
    <t>EMP7380</t>
  </si>
  <si>
    <t>EMP2037</t>
  </si>
  <si>
    <t>EMP9516</t>
  </si>
  <si>
    <t>EMP7372</t>
  </si>
  <si>
    <t>EMP2344</t>
  </si>
  <si>
    <t>EMP3854</t>
  </si>
  <si>
    <t>EMP1220</t>
  </si>
  <si>
    <t>EMP9213</t>
  </si>
  <si>
    <t>EMP9615</t>
  </si>
  <si>
    <t>EMP4869</t>
  </si>
  <si>
    <t>EMP2748</t>
  </si>
  <si>
    <t>EMP8768</t>
  </si>
  <si>
    <t>EMP4466</t>
  </si>
  <si>
    <t>EMP4650</t>
  </si>
  <si>
    <t>EMP8720</t>
  </si>
  <si>
    <t>EMP5742</t>
  </si>
  <si>
    <t>EMP9959</t>
  </si>
  <si>
    <t>EMP7329</t>
  </si>
  <si>
    <t>EMP7908</t>
  </si>
  <si>
    <t>EMP1442</t>
  </si>
  <si>
    <t>EMP8673</t>
  </si>
  <si>
    <t>EMP7625</t>
  </si>
  <si>
    <t>EMP3415</t>
  </si>
  <si>
    <t>EMP2778</t>
  </si>
  <si>
    <t>EMP1294</t>
  </si>
  <si>
    <t>EMP6233</t>
  </si>
  <si>
    <t>EMP1248</t>
  </si>
  <si>
    <t>EMP1898</t>
  </si>
  <si>
    <t>EMP6775</t>
  </si>
  <si>
    <t>EMP5284</t>
  </si>
  <si>
    <t>EMP6866</t>
  </si>
  <si>
    <t>EMP1036</t>
  </si>
  <si>
    <t>EMP9731</t>
  </si>
  <si>
    <t>EMP6653</t>
  </si>
  <si>
    <t>EMP1429</t>
  </si>
  <si>
    <t>EMP7276</t>
  </si>
  <si>
    <t>EMP8636</t>
  </si>
  <si>
    <t>EMP4598</t>
  </si>
  <si>
    <t>EMP1205</t>
  </si>
  <si>
    <t>EMP3912</t>
  </si>
  <si>
    <t>EMP4317</t>
  </si>
  <si>
    <t>EMP3656</t>
  </si>
  <si>
    <t>EMP6671</t>
  </si>
  <si>
    <t>EMP3740</t>
  </si>
  <si>
    <t>EMP5154</t>
  </si>
  <si>
    <t>EMP8515</t>
  </si>
  <si>
    <t>EMP6121</t>
  </si>
  <si>
    <t>EMP8705</t>
  </si>
  <si>
    <t>EMP8476</t>
  </si>
  <si>
    <t>EMP3901</t>
  </si>
  <si>
    <t>EMP8503</t>
  </si>
  <si>
    <t>EMP4985</t>
  </si>
  <si>
    <t>EMP8093</t>
  </si>
  <si>
    <t>EMP9804</t>
  </si>
  <si>
    <t>EMP1218</t>
  </si>
  <si>
    <t>EMP6876</t>
  </si>
  <si>
    <t>EMP9698</t>
  </si>
  <si>
    <t>EMP7777</t>
  </si>
  <si>
    <t>EMP3333</t>
  </si>
  <si>
    <t>EMP3234</t>
  </si>
  <si>
    <t>EMP6689</t>
  </si>
  <si>
    <t>EMP1817</t>
  </si>
  <si>
    <t>EMP5863</t>
  </si>
  <si>
    <t>EMP1659</t>
  </si>
  <si>
    <t>EMP9591</t>
  </si>
  <si>
    <t>EMP1658</t>
  </si>
  <si>
    <t>EMP2745</t>
  </si>
  <si>
    <t>EMP2501</t>
  </si>
  <si>
    <t>EMP8261</t>
  </si>
  <si>
    <t>EMP6048</t>
  </si>
  <si>
    <t>EMP9942</t>
  </si>
  <si>
    <t>EMP5762</t>
  </si>
  <si>
    <t>EMP2339</t>
  </si>
  <si>
    <t>EMP4959</t>
  </si>
  <si>
    <t>EMP6977</t>
  </si>
  <si>
    <t>EMP2030</t>
  </si>
  <si>
    <t>EMP4161</t>
  </si>
  <si>
    <t>EMP1152</t>
  </si>
  <si>
    <t>EMP5406</t>
  </si>
  <si>
    <t>EMP2544</t>
  </si>
  <si>
    <t>EMP8842</t>
  </si>
  <si>
    <t>EMP7909</t>
  </si>
  <si>
    <t>EMP4686</t>
  </si>
  <si>
    <t>EMP5806</t>
  </si>
  <si>
    <t>EMP2711</t>
  </si>
  <si>
    <t>EMP8029</t>
  </si>
  <si>
    <t>EMP9939</t>
  </si>
  <si>
    <t>EMP7812</t>
  </si>
  <si>
    <t>EMP4224</t>
  </si>
  <si>
    <t>EMP8810</t>
  </si>
  <si>
    <t>EMP6242</t>
  </si>
  <si>
    <t>EMP4201</t>
  </si>
  <si>
    <t>EMP9727</t>
  </si>
  <si>
    <t>EMP9048</t>
  </si>
  <si>
    <t>EMP8411</t>
  </si>
  <si>
    <t>EMP3005</t>
  </si>
  <si>
    <t>EMP2610</t>
  </si>
  <si>
    <t>EMP3567</t>
  </si>
  <si>
    <t>EMP3780</t>
  </si>
  <si>
    <t>EMP1696</t>
  </si>
  <si>
    <t>EMP3420</t>
  </si>
  <si>
    <t>EMP2595</t>
  </si>
  <si>
    <t>EMP9721</t>
  </si>
  <si>
    <t>EMP3093</t>
  </si>
  <si>
    <t>EMP3099</t>
  </si>
  <si>
    <t>EMP7584</t>
  </si>
  <si>
    <t>EMP6114</t>
  </si>
  <si>
    <t>EMP1731</t>
  </si>
  <si>
    <t>EMP5198</t>
  </si>
  <si>
    <t>EMP8352</t>
  </si>
  <si>
    <t>Sum of Cost Incurred</t>
  </si>
  <si>
    <t>Sum of Budgeted Cost</t>
  </si>
  <si>
    <t>Sum of Variance</t>
  </si>
  <si>
    <t>Row Labels</t>
  </si>
  <si>
    <t>Grand Total</t>
  </si>
  <si>
    <t>Column Labels</t>
  </si>
  <si>
    <t>Sum of Invoice Amount</t>
  </si>
  <si>
    <t>Total Sum of Invoice Amount</t>
  </si>
  <si>
    <t>Total Sum of Cost Incurred</t>
  </si>
  <si>
    <t>Total Sum of Budgeted Cost</t>
  </si>
  <si>
    <t>Total Sum of Variance</t>
  </si>
  <si>
    <t>Amount</t>
  </si>
  <si>
    <t>Currency</t>
  </si>
  <si>
    <t>Description</t>
  </si>
  <si>
    <t>Payment Terms</t>
  </si>
  <si>
    <t>PO Number</t>
  </si>
  <si>
    <t>Account Manager</t>
  </si>
  <si>
    <t>Region</t>
  </si>
  <si>
    <t>Contract Type</t>
  </si>
  <si>
    <t>Notes</t>
  </si>
  <si>
    <t>staffordmichelle@osborne.com</t>
  </si>
  <si>
    <t>INV-9817</t>
  </si>
  <si>
    <t>Procurement</t>
  </si>
  <si>
    <t>Cherry-Young</t>
  </si>
  <si>
    <t>PN-31495</t>
  </si>
  <si>
    <t>Same wrong either main hair add good.</t>
  </si>
  <si>
    <t>PO-79649</t>
  </si>
  <si>
    <t>Shawn Davis</t>
  </si>
  <si>
    <t>Time &amp; Materials</t>
  </si>
  <si>
    <t>Pretty whom what unit for common office.</t>
  </si>
  <si>
    <t>Ford</t>
  </si>
  <si>
    <t>JPY</t>
  </si>
  <si>
    <t>INV-9469</t>
  </si>
  <si>
    <t>Unknown</t>
  </si>
  <si>
    <t>PN-01364</t>
  </si>
  <si>
    <t>PO-67379</t>
  </si>
  <si>
    <t>Patrick Taylor</t>
  </si>
  <si>
    <t>Europe</t>
  </si>
  <si>
    <t>Away field network century to foot hair who.</t>
  </si>
  <si>
    <t>grantsamantha@gmail.com</t>
  </si>
  <si>
    <t>USD</t>
  </si>
  <si>
    <t>INV-5489</t>
  </si>
  <si>
    <t>Finance</t>
  </si>
  <si>
    <t>Solomon-Wood</t>
  </si>
  <si>
    <t>Through simple tax total other both.</t>
  </si>
  <si>
    <t>Net 60</t>
  </si>
  <si>
    <t>PO-45772</t>
  </si>
  <si>
    <t>Tony Smith</t>
  </si>
  <si>
    <t>Fixed Price</t>
  </si>
  <si>
    <t>Say think despite space face walk number.</t>
  </si>
  <si>
    <t>lauriecontreras@hotmail.com</t>
  </si>
  <si>
    <t>Edward</t>
  </si>
  <si>
    <t>INV-9529</t>
  </si>
  <si>
    <t>Holland, Miller and Harrison</t>
  </si>
  <si>
    <t>PN-97189</t>
  </si>
  <si>
    <t>PO-78532</t>
  </si>
  <si>
    <t>Amanda Pacheco</t>
  </si>
  <si>
    <t>South America</t>
  </si>
  <si>
    <t>Congress land station team.</t>
  </si>
  <si>
    <t>EUR</t>
  </si>
  <si>
    <t>INV-9787</t>
  </si>
  <si>
    <t>Mccann-Sanders</t>
  </si>
  <si>
    <t>PN-24195</t>
  </si>
  <si>
    <t>Net 90</t>
  </si>
  <si>
    <t>PO-42642</t>
  </si>
  <si>
    <t>Brian Moore</t>
  </si>
  <si>
    <t>Cost Plus</t>
  </si>
  <si>
    <t>Life money marriage both make time force often.</t>
  </si>
  <si>
    <t>usalazar@hotmail.com</t>
  </si>
  <si>
    <t>INV-7293</t>
  </si>
  <si>
    <t>Reeves Ltd</t>
  </si>
  <si>
    <t>PN-62525</t>
  </si>
  <si>
    <t>Rock again without task process center marriage.</t>
  </si>
  <si>
    <t>Net 30</t>
  </si>
  <si>
    <t>PO-50642</t>
  </si>
  <si>
    <t>Stephanie Wright</t>
  </si>
  <si>
    <t>However so television nature community third.</t>
  </si>
  <si>
    <t>vmerritt@yahoo.com</t>
  </si>
  <si>
    <t>INV-4301</t>
  </si>
  <si>
    <t>Fitzgerald-Scott</t>
  </si>
  <si>
    <t>PN-71509</t>
  </si>
  <si>
    <t>Officer receive issue deal become.</t>
  </si>
  <si>
    <t>PO-07683</t>
  </si>
  <si>
    <t>Cody Hull</t>
  </si>
  <si>
    <t>Media notice glass decision science relate head.</t>
  </si>
  <si>
    <t>karen48@yahoo.com</t>
  </si>
  <si>
    <t>Craig</t>
  </si>
  <si>
    <t>GBP</t>
  </si>
  <si>
    <t>INV-0713</t>
  </si>
  <si>
    <t>Hawkins Inc</t>
  </si>
  <si>
    <t>PN-97683</t>
  </si>
  <si>
    <t>Police whole theory quickly tonight last.</t>
  </si>
  <si>
    <t>PO-62536</t>
  </si>
  <si>
    <t>Ashley Burnett</t>
  </si>
  <si>
    <t>North America</t>
  </si>
  <si>
    <t>Dark everything few.</t>
  </si>
  <si>
    <t>scott43@rogers-orozco.com</t>
  </si>
  <si>
    <t>Obrien</t>
  </si>
  <si>
    <t>INV-9660</t>
  </si>
  <si>
    <t>Galvan-Ruiz</t>
  </si>
  <si>
    <t>PN-89030</t>
  </si>
  <si>
    <t>Company travel give former operation war everybody.</t>
  </si>
  <si>
    <t>PO-66777</t>
  </si>
  <si>
    <t>Nicholas Martinez</t>
  </si>
  <si>
    <t>West the now up. Age chance officer single.</t>
  </si>
  <si>
    <t>jessebenson@lewis.info</t>
  </si>
  <si>
    <t>Jerry</t>
  </si>
  <si>
    <t>Wilkinson</t>
  </si>
  <si>
    <t>INV-5583</t>
  </si>
  <si>
    <t>HR</t>
  </si>
  <si>
    <t>PN-91436</t>
  </si>
  <si>
    <t>American mind gas partner item.</t>
  </si>
  <si>
    <t>PO-67555</t>
  </si>
  <si>
    <t>Samantha Fleming</t>
  </si>
  <si>
    <t>Treatment office yeah bar rather.</t>
  </si>
  <si>
    <t>clarkrobert@hotmail.com</t>
  </si>
  <si>
    <t>Vanessa</t>
  </si>
  <si>
    <t>INR</t>
  </si>
  <si>
    <t>INV-0344</t>
  </si>
  <si>
    <t>Barajas-Crosby</t>
  </si>
  <si>
    <t>PN-39102</t>
  </si>
  <si>
    <t>PO-62833</t>
  </si>
  <si>
    <t>Jason Maldonado</t>
  </si>
  <si>
    <t>Africa</t>
  </si>
  <si>
    <t>Term under whether improve.</t>
  </si>
  <si>
    <t>wwoods@molina-castaneda.biz</t>
  </si>
  <si>
    <t>INV-1448</t>
  </si>
  <si>
    <t>PN-57432</t>
  </si>
  <si>
    <t>Note society get body across until chair.</t>
  </si>
  <si>
    <t>PO-33939</t>
  </si>
  <si>
    <t>Laura Blair</t>
  </si>
  <si>
    <t>Him bit tree among.</t>
  </si>
  <si>
    <t>brobinson@johnson-rogers.biz</t>
  </si>
  <si>
    <t>INV-8501</t>
  </si>
  <si>
    <t>Mckinney, Pacheco and Smith</t>
  </si>
  <si>
    <t>PN-63039</t>
  </si>
  <si>
    <t>Model face newspaper class.</t>
  </si>
  <si>
    <t>PO-57865</t>
  </si>
  <si>
    <t>Katherine Young</t>
  </si>
  <si>
    <t>Since billion share example beyond.</t>
  </si>
  <si>
    <t>ncalhoun@johnson.com</t>
  </si>
  <si>
    <t>INV-5569</t>
  </si>
  <si>
    <t>Harvey, Turner and Foster</t>
  </si>
  <si>
    <t>PN-75245</t>
  </si>
  <si>
    <t>Explain son administration American executive or apply.</t>
  </si>
  <si>
    <t>Louis Price</t>
  </si>
  <si>
    <t>Office force care.</t>
  </si>
  <si>
    <t>dtaylor@williams.com</t>
  </si>
  <si>
    <t>Cory</t>
  </si>
  <si>
    <t>Mercado</t>
  </si>
  <si>
    <t>INV-9023</t>
  </si>
  <si>
    <t>IT</t>
  </si>
  <si>
    <t>Anderson-Mcclain</t>
  </si>
  <si>
    <t>Above good street anyone case.</t>
  </si>
  <si>
    <t>PO-43627</t>
  </si>
  <si>
    <t>Eileen Taylor</t>
  </si>
  <si>
    <t>Special save ability us.</t>
  </si>
  <si>
    <t>wmurphy@ramirez-bean.biz</t>
  </si>
  <si>
    <t>Gregg</t>
  </si>
  <si>
    <t>INV-5577</t>
  </si>
  <si>
    <t>Carpenter LLC</t>
  </si>
  <si>
    <t>PN-08640</t>
  </si>
  <si>
    <t>Size maybe when night west.</t>
  </si>
  <si>
    <t>PO-18749</t>
  </si>
  <si>
    <t>Jennifer Lane</t>
  </si>
  <si>
    <t>Center course very near.</t>
  </si>
  <si>
    <t>ruizkaitlyn@gmail.com</t>
  </si>
  <si>
    <t>INV-0272</t>
  </si>
  <si>
    <t>Gordon LLC</t>
  </si>
  <si>
    <t>Central run it truth fact.</t>
  </si>
  <si>
    <t>PO-60335</t>
  </si>
  <si>
    <t>Luis Preston</t>
  </si>
  <si>
    <t>Agent wrong us institution.</t>
  </si>
  <si>
    <t>debraharrington@hotmail.com</t>
  </si>
  <si>
    <t>INV-7857</t>
  </si>
  <si>
    <t>Anderson-Stewart</t>
  </si>
  <si>
    <t>PN-35533</t>
  </si>
  <si>
    <t>List great speech.</t>
  </si>
  <si>
    <t>PO-82686</t>
  </si>
  <si>
    <t>Dawn Jacobs</t>
  </si>
  <si>
    <t>Team most war blood.</t>
  </si>
  <si>
    <t>Hunter</t>
  </si>
  <si>
    <t>INV-6084</t>
  </si>
  <si>
    <t>Hamilton, Green and Edwards</t>
  </si>
  <si>
    <t>PN-80339</t>
  </si>
  <si>
    <t>Institution whom better end few financial.</t>
  </si>
  <si>
    <t>PO-27036</t>
  </si>
  <si>
    <t>Allow around admit guy toward.</t>
  </si>
  <si>
    <t>herringjames@howell.com</t>
  </si>
  <si>
    <t>INV-9588</t>
  </si>
  <si>
    <t>Porter LLC</t>
  </si>
  <si>
    <t>PN-68527</t>
  </si>
  <si>
    <t>Job then source cause should economic indicate.</t>
  </si>
  <si>
    <t>PO-92492</t>
  </si>
  <si>
    <t>Brian Garza</t>
  </si>
  <si>
    <t>elliottjeffery@hotmail.com</t>
  </si>
  <si>
    <t>Larry</t>
  </si>
  <si>
    <t>Perkins</t>
  </si>
  <si>
    <t>INV-0395</t>
  </si>
  <si>
    <t>Ward, Jordan and Orr</t>
  </si>
  <si>
    <t>PN-01713</t>
  </si>
  <si>
    <t>Left able analysis arrive budget.</t>
  </si>
  <si>
    <t>gary91@gmail.com</t>
  </si>
  <si>
    <t>Joanna</t>
  </si>
  <si>
    <t>INV-5124</t>
  </si>
  <si>
    <t>Austin-Juarez</t>
  </si>
  <si>
    <t>PN-02321</t>
  </si>
  <si>
    <t>Feeling beat note pick national.</t>
  </si>
  <si>
    <t>PO-69326</t>
  </si>
  <si>
    <t>Melissa Ray</t>
  </si>
  <si>
    <t>Shake bed class might name.</t>
  </si>
  <si>
    <t>lanesarah@hotmail.com</t>
  </si>
  <si>
    <t>Cody</t>
  </si>
  <si>
    <t>Lawrence</t>
  </si>
  <si>
    <t>INV-0568</t>
  </si>
  <si>
    <t>PN-29833</t>
  </si>
  <si>
    <t>Site street benefit money reason mean.</t>
  </si>
  <si>
    <t>PO-57327</t>
  </si>
  <si>
    <t>Lauren Coffey</t>
  </si>
  <si>
    <t>Region less crime amount laugh east.</t>
  </si>
  <si>
    <t>mdavid@gmail.com</t>
  </si>
  <si>
    <t>Katherine</t>
  </si>
  <si>
    <t>INV-2996</t>
  </si>
  <si>
    <t>Black-Graham</t>
  </si>
  <si>
    <t>PN-81674</t>
  </si>
  <si>
    <t>Life into inside improve agree next.</t>
  </si>
  <si>
    <t>PO-59980</t>
  </si>
  <si>
    <t>Michael Hall</t>
  </si>
  <si>
    <t>Asia</t>
  </si>
  <si>
    <t>Feel song company region agent north consider.</t>
  </si>
  <si>
    <t>terrykevin@burke.com</t>
  </si>
  <si>
    <t>INV-2914</t>
  </si>
  <si>
    <t>Stewart Group</t>
  </si>
  <si>
    <t>PN-23362</t>
  </si>
  <si>
    <t>Because cell trade skill oil health.</t>
  </si>
  <si>
    <t>PO-11100</t>
  </si>
  <si>
    <t>Anthony Jones</t>
  </si>
  <si>
    <t>Accept current provide the customer I state.</t>
  </si>
  <si>
    <t>estanley@hotmail.com</t>
  </si>
  <si>
    <t>INV-5046</t>
  </si>
  <si>
    <t>Peters Ltd</t>
  </si>
  <si>
    <t>PN-93449</t>
  </si>
  <si>
    <t>Myself not fall sense hotel idea accept space.</t>
  </si>
  <si>
    <t>PO-05155</t>
  </si>
  <si>
    <t>Vincent Hill</t>
  </si>
  <si>
    <t>Modern store record little. Arm entire increase.</t>
  </si>
  <si>
    <t>atkinsonlynn@gmail.com</t>
  </si>
  <si>
    <t>Lutz</t>
  </si>
  <si>
    <t>INV-1735</t>
  </si>
  <si>
    <t>Yates, Brown and Hernandez</t>
  </si>
  <si>
    <t>PN-73471</t>
  </si>
  <si>
    <t>Least approach area stop practice four best.</t>
  </si>
  <si>
    <t>PO-32341</t>
  </si>
  <si>
    <t>Aaron Clark</t>
  </si>
  <si>
    <t>cynthia72@yahoo.com</t>
  </si>
  <si>
    <t>INV-7438</t>
  </si>
  <si>
    <t>PN-56627</t>
  </si>
  <si>
    <t>Not real ten building once.</t>
  </si>
  <si>
    <t>PO-59597</t>
  </si>
  <si>
    <t>Michael Gutierrez</t>
  </si>
  <si>
    <t>Anything open project buy.</t>
  </si>
  <si>
    <t>Rowe</t>
  </si>
  <si>
    <t>INV-4215</t>
  </si>
  <si>
    <t>PN-76896</t>
  </si>
  <si>
    <t>PO-75244</t>
  </si>
  <si>
    <t>Jeremy Thomas</t>
  </si>
  <si>
    <t>Property remain first common eight.</t>
  </si>
  <si>
    <t>christina87@graham-simon.com</t>
  </si>
  <si>
    <t>INV-0317</t>
  </si>
  <si>
    <t>Martin-Mcdonald</t>
  </si>
  <si>
    <t>PN-27066</t>
  </si>
  <si>
    <t>School apply day century science manager difference.</t>
  </si>
  <si>
    <t>PO-18222</t>
  </si>
  <si>
    <t>Barbara Wood</t>
  </si>
  <si>
    <t>Police possible cup opportunity rate sport him.</t>
  </si>
  <si>
    <t>mariahmiller@yahoo.com</t>
  </si>
  <si>
    <t>Samuel</t>
  </si>
  <si>
    <t>INV-8078</t>
  </si>
  <si>
    <t>Carney Group</t>
  </si>
  <si>
    <t>Feeling financial writer according.</t>
  </si>
  <si>
    <t>PO-61896</t>
  </si>
  <si>
    <t>Jamie Stone</t>
  </si>
  <si>
    <t>Look entire do company focus consumer say.</t>
  </si>
  <si>
    <t>qhudson@rogers-snyder.com</t>
  </si>
  <si>
    <t>Christy</t>
  </si>
  <si>
    <t>Barton</t>
  </si>
  <si>
    <t>INV-2357</t>
  </si>
  <si>
    <t>Alexander Ltd</t>
  </si>
  <si>
    <t>Perhaps customer attack check they mind easy.</t>
  </si>
  <si>
    <t>PO-28874</t>
  </si>
  <si>
    <t>Matthew Hodge</t>
  </si>
  <si>
    <t>Close issue write produce ago.</t>
  </si>
  <si>
    <t>zlewis@peterson-beard.com</t>
  </si>
  <si>
    <t>Natalie</t>
  </si>
  <si>
    <t>INV-8452</t>
  </si>
  <si>
    <t>PN-14982</t>
  </si>
  <si>
    <t>Listen strategy kitchen argue.</t>
  </si>
  <si>
    <t>PO-31271</t>
  </si>
  <si>
    <t>James Lopez</t>
  </si>
  <si>
    <t>Piece produce else.</t>
  </si>
  <si>
    <t>christophercortez@peters-allen.info</t>
  </si>
  <si>
    <t>INV-1823</t>
  </si>
  <si>
    <t>Washington, Vasquez and Singleton</t>
  </si>
  <si>
    <t>PN-82467</t>
  </si>
  <si>
    <t>Feel low contain dog.</t>
  </si>
  <si>
    <t>PO-02676</t>
  </si>
  <si>
    <t>Theresa Sanchez</t>
  </si>
  <si>
    <t>Large chair born wish while room Mr personal.</t>
  </si>
  <si>
    <t>fmcguire@yahoo.com</t>
  </si>
  <si>
    <t>INV-0768</t>
  </si>
  <si>
    <t>Martinez Inc</t>
  </si>
  <si>
    <t>PN-47468</t>
  </si>
  <si>
    <t>Employee partner keep probably but chair against.</t>
  </si>
  <si>
    <t>PO-72095</t>
  </si>
  <si>
    <t>Donald Williams Jr.</t>
  </si>
  <si>
    <t>Thus fight catch serious later they.</t>
  </si>
  <si>
    <t>tholt@perkins.biz</t>
  </si>
  <si>
    <t>Dixon</t>
  </si>
  <si>
    <t>INV-1040</t>
  </si>
  <si>
    <t>Oneill and Sons</t>
  </si>
  <si>
    <t>PN-97152</t>
  </si>
  <si>
    <t>Stand price color score.</t>
  </si>
  <si>
    <t>PO-79927</t>
  </si>
  <si>
    <t>Much article agent.</t>
  </si>
  <si>
    <t>jacqueline44@yahoo.com</t>
  </si>
  <si>
    <t>INV-9157</t>
  </si>
  <si>
    <t>Brady LLC</t>
  </si>
  <si>
    <t>PN-73230</t>
  </si>
  <si>
    <t>Customer lose face beyond open happen every.</t>
  </si>
  <si>
    <t>Antonio Small</t>
  </si>
  <si>
    <t>Federal idea share property.</t>
  </si>
  <si>
    <t>griffithleslie@herrera.com</t>
  </si>
  <si>
    <t>Ian</t>
  </si>
  <si>
    <t>Shaw</t>
  </si>
  <si>
    <t>INV-0184</t>
  </si>
  <si>
    <t>Macdonald, Willis and Silva</t>
  </si>
  <si>
    <t>PN-08576</t>
  </si>
  <si>
    <t>Recently blue indicate interesting agreement lead.</t>
  </si>
  <si>
    <t>PO-07955</t>
  </si>
  <si>
    <t>Jimmy Roberts</t>
  </si>
  <si>
    <t>Outside interest tough character.</t>
  </si>
  <si>
    <t>jenny89@yahoo.com</t>
  </si>
  <si>
    <t>INV-0943</t>
  </si>
  <si>
    <t>Fox PLC</t>
  </si>
  <si>
    <t>PN-66567</t>
  </si>
  <si>
    <t>Hope oil alone practice price know traditional.</t>
  </si>
  <si>
    <t>PO-15122</t>
  </si>
  <si>
    <t>Stanley Taylor</t>
  </si>
  <si>
    <t>Great require else so so interest great analysis.</t>
  </si>
  <si>
    <t>kennethward@smith-ferguson.com</t>
  </si>
  <si>
    <t>Bates</t>
  </si>
  <si>
    <t>PN-49160</t>
  </si>
  <si>
    <t>While life rich everybody word group.</t>
  </si>
  <si>
    <t>PO-94621</t>
  </si>
  <si>
    <t>Jeffery Smith</t>
  </si>
  <si>
    <t>Government single least something source prove.</t>
  </si>
  <si>
    <t>tranheidi@little.com</t>
  </si>
  <si>
    <t>Suzanne</t>
  </si>
  <si>
    <t>INV-5334</t>
  </si>
  <si>
    <t>PN-16923</t>
  </si>
  <si>
    <t>Decision total modern message company charge pretty.</t>
  </si>
  <si>
    <t>PO-35415</t>
  </si>
  <si>
    <t>Kendra Willis</t>
  </si>
  <si>
    <t>Activity night bill central wonder green.</t>
  </si>
  <si>
    <t>taylor75@sheppard.info</t>
  </si>
  <si>
    <t>INV-4857</t>
  </si>
  <si>
    <t>Tate Ltd</t>
  </si>
  <si>
    <t>PN-64587</t>
  </si>
  <si>
    <t>Fund resource skill everything several field hour.</t>
  </si>
  <si>
    <t>PO-97099</t>
  </si>
  <si>
    <t>Mathew Cole</t>
  </si>
  <si>
    <t>moralescharles@parks.com</t>
  </si>
  <si>
    <t>Mendez</t>
  </si>
  <si>
    <t>INV-1422</t>
  </si>
  <si>
    <t>Clay Inc</t>
  </si>
  <si>
    <t>PN-50663</t>
  </si>
  <si>
    <t>Heavy line probably office until simple moment.</t>
  </si>
  <si>
    <t>PO-62543</t>
  </si>
  <si>
    <t>Desiree Woods</t>
  </si>
  <si>
    <t>Case else look wrong send knowledge.</t>
  </si>
  <si>
    <t>INV-4109</t>
  </si>
  <si>
    <t>Maldonado-Becker</t>
  </si>
  <si>
    <t>PN-37050</t>
  </si>
  <si>
    <t>Recently open oil once.</t>
  </si>
  <si>
    <t>PO-84807</t>
  </si>
  <si>
    <t>Christopher Walker</t>
  </si>
  <si>
    <t>davidduran@carlson.biz</t>
  </si>
  <si>
    <t>Lauren</t>
  </si>
  <si>
    <t>INV-8813</t>
  </si>
  <si>
    <t>Brooks-Hickman</t>
  </si>
  <si>
    <t>PN-24972</t>
  </si>
  <si>
    <t>Attack ahead run discuss professor material.</t>
  </si>
  <si>
    <t>PO-52034</t>
  </si>
  <si>
    <t>Alicia Young</t>
  </si>
  <si>
    <t>Group sense outside spring your.</t>
  </si>
  <si>
    <t>levans@yahoo.com</t>
  </si>
  <si>
    <t>Palmer</t>
  </si>
  <si>
    <t>INV-8585</t>
  </si>
  <si>
    <t>Hood and Sons</t>
  </si>
  <si>
    <t>PN-43992</t>
  </si>
  <si>
    <t>Food discuss sign true somebody black thing.</t>
  </si>
  <si>
    <t>PO-47650</t>
  </si>
  <si>
    <t>Mr. Travis Hicks</t>
  </si>
  <si>
    <t>Cost eat truth fly memory hundred.</t>
  </si>
  <si>
    <t>lynchjody@gmail.com</t>
  </si>
  <si>
    <t>INV-4249</t>
  </si>
  <si>
    <t>Miller Ltd</t>
  </si>
  <si>
    <t>PN-01166</t>
  </si>
  <si>
    <t>Sense information ask partner boy suggest.</t>
  </si>
  <si>
    <t>PO-47158</t>
  </si>
  <si>
    <t>Ashley Griffith</t>
  </si>
  <si>
    <t>Many energy pattern investment practice.</t>
  </si>
  <si>
    <t>donna23@arnold.com</t>
  </si>
  <si>
    <t>INV-3214</t>
  </si>
  <si>
    <t>Castillo, Fuller and Adams</t>
  </si>
  <si>
    <t>PN-91836</t>
  </si>
  <si>
    <t>Kid hear piece ahead.</t>
  </si>
  <si>
    <t>Melissa Nelson</t>
  </si>
  <si>
    <t>Of national among must traditional able husband.</t>
  </si>
  <si>
    <t>enorris@yahoo.com</t>
  </si>
  <si>
    <t>Fry</t>
  </si>
  <si>
    <t>INV-9587</t>
  </si>
  <si>
    <t>Smith, Booker and Douglas</t>
  </si>
  <si>
    <t>PN-26448</t>
  </si>
  <si>
    <t>Fly recognize help writer.</t>
  </si>
  <si>
    <t>PO-02909</t>
  </si>
  <si>
    <t>Rebecca Francis</t>
  </si>
  <si>
    <t>Performance try phone water national pattern.</t>
  </si>
  <si>
    <t>keithcampbell@jones-hall.com</t>
  </si>
  <si>
    <t>Hopkins</t>
  </si>
  <si>
    <t>INV-0207</t>
  </si>
  <si>
    <t>Nguyen-Dennis</t>
  </si>
  <si>
    <t>News cultural make quickly different score its.</t>
  </si>
  <si>
    <t>PO-04637</t>
  </si>
  <si>
    <t>Keith Dyer</t>
  </si>
  <si>
    <t>High fine throughout bed future end finish.</t>
  </si>
  <si>
    <t>owilson@hernandez.com</t>
  </si>
  <si>
    <t>INV-0160</t>
  </si>
  <si>
    <t>Meadows, Robles and Anderson</t>
  </si>
  <si>
    <t>PN-86946</t>
  </si>
  <si>
    <t>Speak court old pick protect data special.</t>
  </si>
  <si>
    <t>PO-66046</t>
  </si>
  <si>
    <t>Douglas Pacheco</t>
  </si>
  <si>
    <t>brooke94@martinez-barker.biz</t>
  </si>
  <si>
    <t>Sherri</t>
  </si>
  <si>
    <t>Fitzgerald</t>
  </si>
  <si>
    <t>INV-1662</t>
  </si>
  <si>
    <t>Solis LLC</t>
  </si>
  <si>
    <t>PN-11952</t>
  </si>
  <si>
    <t>PO-55866</t>
  </si>
  <si>
    <t>Mary Hawkins</t>
  </si>
  <si>
    <t>mkim@gmail.com</t>
  </si>
  <si>
    <t>Webb</t>
  </si>
  <si>
    <t>INV-9979</t>
  </si>
  <si>
    <t>Yates-Manning</t>
  </si>
  <si>
    <t>PN-43640</t>
  </si>
  <si>
    <t>Growth impact national.</t>
  </si>
  <si>
    <t>PO-52548</t>
  </si>
  <si>
    <t>Rebecca Moreno</t>
  </si>
  <si>
    <t>Around reach local guess.</t>
  </si>
  <si>
    <t>cassandra01@gmail.com</t>
  </si>
  <si>
    <t>INV-5453</t>
  </si>
  <si>
    <t>Crane, James and Ross</t>
  </si>
  <si>
    <t>PN-27011</t>
  </si>
  <si>
    <t>Future radio whatever rock.</t>
  </si>
  <si>
    <t>PO-37441</t>
  </si>
  <si>
    <t>Strategy Mrs side space debate.</t>
  </si>
  <si>
    <t>barbara27@pearson.org</t>
  </si>
  <si>
    <t>INV-8179</t>
  </si>
  <si>
    <t>Allen Group</t>
  </si>
  <si>
    <t>PN-68646</t>
  </si>
  <si>
    <t>Many strategy now list goal peace next.</t>
  </si>
  <si>
    <t>PO-71581</t>
  </si>
  <si>
    <t>Jonathan Rice</t>
  </si>
  <si>
    <t>ecosta@yahoo.com</t>
  </si>
  <si>
    <t>Freeman</t>
  </si>
  <si>
    <t>INV-2171</t>
  </si>
  <si>
    <t>Smith and Sons</t>
  </si>
  <si>
    <t>PN-22522</t>
  </si>
  <si>
    <t>Soon keep personal them.</t>
  </si>
  <si>
    <t>PO-02131</t>
  </si>
  <si>
    <t>Alejandro Mack</t>
  </si>
  <si>
    <t>Tend majority kitchen Mr ahead late.</t>
  </si>
  <si>
    <t>manuel12@yahoo.com</t>
  </si>
  <si>
    <t>INV-7477</t>
  </si>
  <si>
    <t>Price Group</t>
  </si>
  <si>
    <t>PN-37281</t>
  </si>
  <si>
    <t>Back site fear brother discover own former.</t>
  </si>
  <si>
    <t>PO-25129</t>
  </si>
  <si>
    <t>Jennifer Peterson</t>
  </si>
  <si>
    <t>Capital tax hard sometimes then situation.</t>
  </si>
  <si>
    <t>zroberts@hotmail.com</t>
  </si>
  <si>
    <t>INV-3329</t>
  </si>
  <si>
    <t>Holland-Best</t>
  </si>
  <si>
    <t>PN-79323</t>
  </si>
  <si>
    <t>Start face stock hospital group.</t>
  </si>
  <si>
    <t>PO-31100</t>
  </si>
  <si>
    <t>Mr. Nicholas Le</t>
  </si>
  <si>
    <t>Charge Congress seven later.</t>
  </si>
  <si>
    <t>qmiller@wilson-barton.net</t>
  </si>
  <si>
    <t>INV-4562</t>
  </si>
  <si>
    <t>Martinez Group</t>
  </si>
  <si>
    <t>PN-02346</t>
  </si>
  <si>
    <t>Why avoid offer table.</t>
  </si>
  <si>
    <t>PO-59129</t>
  </si>
  <si>
    <t>Michael Nelson</t>
  </si>
  <si>
    <t>mgutierrez@cox.com</t>
  </si>
  <si>
    <t>Fitzgerald-Dorsey</t>
  </si>
  <si>
    <t>PN-79121</t>
  </si>
  <si>
    <t>Matter human arm recently book likely true enjoy.</t>
  </si>
  <si>
    <t>James Wilkinson</t>
  </si>
  <si>
    <t>Exactly work begin treat.</t>
  </si>
  <si>
    <t>andrea47@washington.com</t>
  </si>
  <si>
    <t>INV-0171</t>
  </si>
  <si>
    <t>Munoz, Howard and Davis</t>
  </si>
  <si>
    <t>PN-41614</t>
  </si>
  <si>
    <t>Allow instead customer.</t>
  </si>
  <si>
    <t>PO-75191</t>
  </si>
  <si>
    <t>Kristy Davis</t>
  </si>
  <si>
    <t>Address listen might how represent yard campaign.</t>
  </si>
  <si>
    <t>andrea86@walker.info</t>
  </si>
  <si>
    <t>INV-5772</t>
  </si>
  <si>
    <t>Hunt-Burns</t>
  </si>
  <si>
    <t>PN-15093</t>
  </si>
  <si>
    <t>Cause natural safe under.</t>
  </si>
  <si>
    <t>PO-02312</t>
  </si>
  <si>
    <t>Craig Sanchez</t>
  </si>
  <si>
    <t>Us event care.</t>
  </si>
  <si>
    <t>tyronemoran@thornton.info</t>
  </si>
  <si>
    <t>INV-4599</t>
  </si>
  <si>
    <t>Alvarez-Hart</t>
  </si>
  <si>
    <t>PN-77100</t>
  </si>
  <si>
    <t>Dog authority way toward.</t>
  </si>
  <si>
    <t>PO-11063</t>
  </si>
  <si>
    <t>George Ruiz</t>
  </si>
  <si>
    <t>yarnold@weeks.com</t>
  </si>
  <si>
    <t>INV-2816</t>
  </si>
  <si>
    <t>Davis-Henderson</t>
  </si>
  <si>
    <t>PN-40901</t>
  </si>
  <si>
    <t>Generation audience indicate.</t>
  </si>
  <si>
    <t>PO-30165</t>
  </si>
  <si>
    <t>Gavin Perez</t>
  </si>
  <si>
    <t>Apply more director service.</t>
  </si>
  <si>
    <t>kendra65@adams.org</t>
  </si>
  <si>
    <t>Harrison</t>
  </si>
  <si>
    <t>Austin-Hamilton</t>
  </si>
  <si>
    <t>Upon thought long can rich bit market different.</t>
  </si>
  <si>
    <t>PO-83737</t>
  </si>
  <si>
    <t>Alexis Jones</t>
  </si>
  <si>
    <t>Wind player happy enter method finally.</t>
  </si>
  <si>
    <t>seanwashington@yahoo.com</t>
  </si>
  <si>
    <t>Gabrielle</t>
  </si>
  <si>
    <t>Gibson</t>
  </si>
  <si>
    <t>INV-1581</t>
  </si>
  <si>
    <t>PN-38069</t>
  </si>
  <si>
    <t>It field sure will again area.</t>
  </si>
  <si>
    <t>PO-92749</t>
  </si>
  <si>
    <t>Breanna Jenkins</t>
  </si>
  <si>
    <t>Gun sell wear another put.</t>
  </si>
  <si>
    <t>mcantu@hotmail.com</t>
  </si>
  <si>
    <t>INV-4876</t>
  </si>
  <si>
    <t>PN-84775</t>
  </si>
  <si>
    <t>Move team radio scene need.</t>
  </si>
  <si>
    <t>PO-07280</t>
  </si>
  <si>
    <t>John Nichols</t>
  </si>
  <si>
    <t>Born war child require.</t>
  </si>
  <si>
    <t>xhall@williams-garner.biz</t>
  </si>
  <si>
    <t>INV-9639</t>
  </si>
  <si>
    <t>Davis-Palmer</t>
  </si>
  <si>
    <t>PN-96555</t>
  </si>
  <si>
    <t>PO-12342</t>
  </si>
  <si>
    <t>Ashley Fritz</t>
  </si>
  <si>
    <t>Late top huge deal.</t>
  </si>
  <si>
    <t>tylerjohnson@hotmail.com</t>
  </si>
  <si>
    <t>INV-3827</t>
  </si>
  <si>
    <t>PN-53566</t>
  </si>
  <si>
    <t>Hit help by.</t>
  </si>
  <si>
    <t>Michelle Walker</t>
  </si>
  <si>
    <t>Parent hit east among.</t>
  </si>
  <si>
    <t>sawyerscott@hotmail.com</t>
  </si>
  <si>
    <t>Samantha</t>
  </si>
  <si>
    <t>INV-6153</t>
  </si>
  <si>
    <t>Rhodes-Holland</t>
  </si>
  <si>
    <t>PN-90551</t>
  </si>
  <si>
    <t>Near break brother past tough goal.</t>
  </si>
  <si>
    <t>PO-89311</t>
  </si>
  <si>
    <t>Jacob Johnson</t>
  </si>
  <si>
    <t>bowenrobert@hotmail.com</t>
  </si>
  <si>
    <t>INV-9669</t>
  </si>
  <si>
    <t>PN-07620</t>
  </si>
  <si>
    <t>Job around discussion open dinner section.</t>
  </si>
  <si>
    <t>PO-32532</t>
  </si>
  <si>
    <t>Kevin Martinez</t>
  </si>
  <si>
    <t>Me certain person director summer thing activity.</t>
  </si>
  <si>
    <t>harrisontanya@hanson-sanders.com</t>
  </si>
  <si>
    <t>Boyd</t>
  </si>
  <si>
    <t>INV-5832</t>
  </si>
  <si>
    <t>Moore, Simpson and Soto</t>
  </si>
  <si>
    <t>PN-91843</t>
  </si>
  <si>
    <t>Nothing yard address rest spend baby camera.</t>
  </si>
  <si>
    <t>PO-69496</t>
  </si>
  <si>
    <t>Kevin Cole</t>
  </si>
  <si>
    <t>Method attack interesting writer everything.</t>
  </si>
  <si>
    <t>ofinley@hotmail.com</t>
  </si>
  <si>
    <t>Gallegos</t>
  </si>
  <si>
    <t>INV-1971</t>
  </si>
  <si>
    <t>Miller, Mcdonald and Miller</t>
  </si>
  <si>
    <t>Executive fire own three.</t>
  </si>
  <si>
    <t>PO-84364</t>
  </si>
  <si>
    <t>Glen Young</t>
  </si>
  <si>
    <t>williamsonjimmy@hotmail.com</t>
  </si>
  <si>
    <t>INV-9975</t>
  </si>
  <si>
    <t>Evans-Joyce</t>
  </si>
  <si>
    <t>PN-57978</t>
  </si>
  <si>
    <t>Can huge price prevent baby.</t>
  </si>
  <si>
    <t>PO-53804</t>
  </si>
  <si>
    <t>Robert Moody</t>
  </si>
  <si>
    <t>Standard these read little people.</t>
  </si>
  <si>
    <t>juliehamilton@gmail.com</t>
  </si>
  <si>
    <t>INV-8172</t>
  </si>
  <si>
    <t>Leach, Skinner and Mills</t>
  </si>
  <si>
    <t>PN-63050</t>
  </si>
  <si>
    <t>Day relate spend today teach kitchen few.</t>
  </si>
  <si>
    <t>PO-42101</t>
  </si>
  <si>
    <t>Lori Hodges</t>
  </si>
  <si>
    <t>Poor but Mr whether mention.</t>
  </si>
  <si>
    <t>tjackson@williams.com</t>
  </si>
  <si>
    <t>INV-4619</t>
  </si>
  <si>
    <t>Carroll-Arnold</t>
  </si>
  <si>
    <t>PN-50573</t>
  </si>
  <si>
    <t>Sister fall president money environment recently.</t>
  </si>
  <si>
    <t>PO-75096</t>
  </si>
  <si>
    <t>Michael Weaver</t>
  </si>
  <si>
    <t>Month simply those share out fill world loss.</t>
  </si>
  <si>
    <t>ryan38@yahoo.com</t>
  </si>
  <si>
    <t>Janet</t>
  </si>
  <si>
    <t>INV-1965</t>
  </si>
  <si>
    <t>Palmer PLC</t>
  </si>
  <si>
    <t>PN-97691</t>
  </si>
  <si>
    <t>Bit get improve wear main bad treatment.</t>
  </si>
  <si>
    <t>PO-17015</t>
  </si>
  <si>
    <t>Melissa Smith</t>
  </si>
  <si>
    <t>Heavy already become rock our.</t>
  </si>
  <si>
    <t>gregorylynch@harvey-allen.org</t>
  </si>
  <si>
    <t>Valdez</t>
  </si>
  <si>
    <t>INV-7013</t>
  </si>
  <si>
    <t>Gutierrez-Marshall</t>
  </si>
  <si>
    <t>PN-56716</t>
  </si>
  <si>
    <t>Discover score decision head staff center within.</t>
  </si>
  <si>
    <t>PO-95919</t>
  </si>
  <si>
    <t>Ruth Robinson</t>
  </si>
  <si>
    <t>Clear dog nothing billion wish world process.</t>
  </si>
  <si>
    <t>stevenking@estrada-nolan.info</t>
  </si>
  <si>
    <t>Katrina</t>
  </si>
  <si>
    <t>INV-2902</t>
  </si>
  <si>
    <t>Carroll, King and Scott</t>
  </si>
  <si>
    <t>PN-49328</t>
  </si>
  <si>
    <t>Practice law box material almost everyone.</t>
  </si>
  <si>
    <t>PO-45757</t>
  </si>
  <si>
    <t>Gary Davis</t>
  </si>
  <si>
    <t>Republican news deep.</t>
  </si>
  <si>
    <t>charleslandry@hotmail.com</t>
  </si>
  <si>
    <t>INV-2784</t>
  </si>
  <si>
    <t>Mack Inc</t>
  </si>
  <si>
    <t>PN-98027</t>
  </si>
  <si>
    <t>Feel whole arrive take himself affect.</t>
  </si>
  <si>
    <t>PO-57475</t>
  </si>
  <si>
    <t>Tammy Ramirez</t>
  </si>
  <si>
    <t>Administration reality history.</t>
  </si>
  <si>
    <t>dvaughn@yahoo.com</t>
  </si>
  <si>
    <t>INV-6997</t>
  </si>
  <si>
    <t>Yang Group</t>
  </si>
  <si>
    <t>His and day continue issue appear.</t>
  </si>
  <si>
    <t>PO-83392</t>
  </si>
  <si>
    <t>Gregory Kelly</t>
  </si>
  <si>
    <t>True dog need up.</t>
  </si>
  <si>
    <t>gcastaneda@james.org</t>
  </si>
  <si>
    <t>Black</t>
  </si>
  <si>
    <t>INV-3354</t>
  </si>
  <si>
    <t>Hartman Group</t>
  </si>
  <si>
    <t>PN-14872</t>
  </si>
  <si>
    <t>All several visit travel senior.</t>
  </si>
  <si>
    <t>PO-05677</t>
  </si>
  <si>
    <t>Michael Johnson</t>
  </si>
  <si>
    <t>Situation short nearly catch fire impact.</t>
  </si>
  <si>
    <t>andrew64@gmail.com</t>
  </si>
  <si>
    <t>INV-9465</t>
  </si>
  <si>
    <t>PN-71783</t>
  </si>
  <si>
    <t>Two traditional special opportunity serious game.</t>
  </si>
  <si>
    <t>PO-56777</t>
  </si>
  <si>
    <t>Mark Smith</t>
  </si>
  <si>
    <t>About stage everything forget.</t>
  </si>
  <si>
    <t>swall@lawson.com</t>
  </si>
  <si>
    <t>Bennett</t>
  </si>
  <si>
    <t>INV-1909</t>
  </si>
  <si>
    <t>Its into role save arm body hold return.</t>
  </si>
  <si>
    <t>PO-22660</t>
  </si>
  <si>
    <t>Christopher Moore</t>
  </si>
  <si>
    <t>Begin actually positive trouble federal.</t>
  </si>
  <si>
    <t>erica21@lucas.org</t>
  </si>
  <si>
    <t>Alexandra</t>
  </si>
  <si>
    <t>INV-8624</t>
  </si>
  <si>
    <t>Edwards-Ramsey</t>
  </si>
  <si>
    <t>PN-33211</t>
  </si>
  <si>
    <t>Teach visit less occur nothing.</t>
  </si>
  <si>
    <t>PO-25626</t>
  </si>
  <si>
    <t>Morgan Gonzalez</t>
  </si>
  <si>
    <t>Ability language food human stand.</t>
  </si>
  <si>
    <t>christopherphillips@hotmail.com</t>
  </si>
  <si>
    <t>INV-0580</t>
  </si>
  <si>
    <t>Cole, Morton and Peterson</t>
  </si>
  <si>
    <t>Employee whether level yeah draw traditional exactly.</t>
  </si>
  <si>
    <t>PO-50622</t>
  </si>
  <si>
    <t>Casey Murray</t>
  </si>
  <si>
    <t>Family cell move nothing perform.</t>
  </si>
  <si>
    <t>jamesbuchanan@yahoo.com</t>
  </si>
  <si>
    <t>Jackie</t>
  </si>
  <si>
    <t>Gomez</t>
  </si>
  <si>
    <t>INV-0851</t>
  </si>
  <si>
    <t>PN-60256</t>
  </si>
  <si>
    <t>Beat economic myself front house.</t>
  </si>
  <si>
    <t>PO-92310</t>
  </si>
  <si>
    <t>Courtney Taylor</t>
  </si>
  <si>
    <t>Newspaper mind play brother more radio.</t>
  </si>
  <si>
    <t>jonathansummers@yahoo.com</t>
  </si>
  <si>
    <t>Parrish</t>
  </si>
  <si>
    <t>INV-4036</t>
  </si>
  <si>
    <t>Clark Inc</t>
  </si>
  <si>
    <t>PN-43471</t>
  </si>
  <si>
    <t>Ever environmental economy president sign activity fill produce.</t>
  </si>
  <si>
    <t>PO-67245</t>
  </si>
  <si>
    <t>Lawyer help really door against beautiful it.</t>
  </si>
  <si>
    <t>linda71@gmail.com</t>
  </si>
  <si>
    <t>Dorothy</t>
  </si>
  <si>
    <t>INV-9656</t>
  </si>
  <si>
    <t>Hendrix, Green and Nunez</t>
  </si>
  <si>
    <t>PN-28715</t>
  </si>
  <si>
    <t>Summer kitchen admit across already.</t>
  </si>
  <si>
    <t>PO-30762</t>
  </si>
  <si>
    <t>Thomas Harris</t>
  </si>
  <si>
    <t>Olson</t>
  </si>
  <si>
    <t>INV-6668</t>
  </si>
  <si>
    <t>PN-39915</t>
  </si>
  <si>
    <t>Lose such design around voice everybody.</t>
  </si>
  <si>
    <t>PO-48433</t>
  </si>
  <si>
    <t>Shirley Evans</t>
  </si>
  <si>
    <t>Within network accept want today.</t>
  </si>
  <si>
    <t>zcoffey@diaz.net</t>
  </si>
  <si>
    <t>Munoz</t>
  </si>
  <si>
    <t>INV-3272</t>
  </si>
  <si>
    <t>Ferguson-Smith</t>
  </si>
  <si>
    <t>PN-66863</t>
  </si>
  <si>
    <t>Necessary well key election skill employee manager dinner.</t>
  </si>
  <si>
    <t>PO-79766</t>
  </si>
  <si>
    <t>Brittany Brown</t>
  </si>
  <si>
    <t>Leave lead relationship provide.</t>
  </si>
  <si>
    <t>vrichardson@baker.com</t>
  </si>
  <si>
    <t>INV-3865</t>
  </si>
  <si>
    <t>Smith Ltd</t>
  </si>
  <si>
    <t>PN-34141</t>
  </si>
  <si>
    <t>Chair peace anyone boy.</t>
  </si>
  <si>
    <t>PO-27051</t>
  </si>
  <si>
    <t>Kara Smith</t>
  </si>
  <si>
    <t>Pull strong necessary exactly part or vote.</t>
  </si>
  <si>
    <t>thomasharvey@murphy.info</t>
  </si>
  <si>
    <t>INV-6242</t>
  </si>
  <si>
    <t>Stevens-Sullivan</t>
  </si>
  <si>
    <t>PN-11593</t>
  </si>
  <si>
    <t>Contain medical key.</t>
  </si>
  <si>
    <t>PO-15794</t>
  </si>
  <si>
    <t>Joseph Cohen</t>
  </si>
  <si>
    <t>Specific think tree.</t>
  </si>
  <si>
    <t>cwilson@gmail.com</t>
  </si>
  <si>
    <t>INV-2010</t>
  </si>
  <si>
    <t>Church, Guzman and Tucker</t>
  </si>
  <si>
    <t>PN-19525</t>
  </si>
  <si>
    <t>Among response article research else either.</t>
  </si>
  <si>
    <t>PO-23873</t>
  </si>
  <si>
    <t>Ashley Duran</t>
  </si>
  <si>
    <t>pwilson@hotmail.com</t>
  </si>
  <si>
    <t>INV-2762</t>
  </si>
  <si>
    <t>Li, Jensen and Vazquez</t>
  </si>
  <si>
    <t>PN-69040</t>
  </si>
  <si>
    <t>Music and doctor board medical both.</t>
  </si>
  <si>
    <t>PO-67042</t>
  </si>
  <si>
    <t>Christian Rodriguez</t>
  </si>
  <si>
    <t>Health street animal itself media.</t>
  </si>
  <si>
    <t>qchavez@horton.com</t>
  </si>
  <si>
    <t>INV-1267</t>
  </si>
  <si>
    <t>Leonard, Ballard and Miller</t>
  </si>
  <si>
    <t>PN-98366</t>
  </si>
  <si>
    <t>Down for he state.</t>
  </si>
  <si>
    <t>PO-54969</t>
  </si>
  <si>
    <t>Robert Adams</t>
  </si>
  <si>
    <t>basschristina@yahoo.com</t>
  </si>
  <si>
    <t>INV-9692</t>
  </si>
  <si>
    <t>Smith Inc</t>
  </si>
  <si>
    <t>PN-55289</t>
  </si>
  <si>
    <t>Author interview executive agency parent growth.</t>
  </si>
  <si>
    <t>PO-19284</t>
  </si>
  <si>
    <t>Kristen Byrd</t>
  </si>
  <si>
    <t>Market a off visit anyone place.</t>
  </si>
  <si>
    <t>jeff73@garcia-jennings.net</t>
  </si>
  <si>
    <t>INV-7868</t>
  </si>
  <si>
    <t>Horton and Sons</t>
  </si>
  <si>
    <t>PN-93160</t>
  </si>
  <si>
    <t>Today hear wall family all happy.</t>
  </si>
  <si>
    <t>PO-55259</t>
  </si>
  <si>
    <t>Tara Nolan</t>
  </si>
  <si>
    <t>Cox</t>
  </si>
  <si>
    <t>INV-7653</t>
  </si>
  <si>
    <t>Clark Ltd</t>
  </si>
  <si>
    <t>PN-87524</t>
  </si>
  <si>
    <t>Us treatment agent participant space.</t>
  </si>
  <si>
    <t>PO-71075</t>
  </si>
  <si>
    <t>Victoria Mercado</t>
  </si>
  <si>
    <t>sandersjames@gmail.com</t>
  </si>
  <si>
    <t>Love</t>
  </si>
  <si>
    <t>INV-2690</t>
  </si>
  <si>
    <t>Santos Group</t>
  </si>
  <si>
    <t>Respond score situation require vote her old.</t>
  </si>
  <si>
    <t>Still everything ten yeah me.</t>
  </si>
  <si>
    <t>batesdarlene@hotmail.com</t>
  </si>
  <si>
    <t>Wilson</t>
  </si>
  <si>
    <t>INV-9738</t>
  </si>
  <si>
    <t>Garrison, Ryan and Miller</t>
  </si>
  <si>
    <t>PN-37729</t>
  </si>
  <si>
    <t>High young bad back.</t>
  </si>
  <si>
    <t>Zachary Patel</t>
  </si>
  <si>
    <t>Under some health loss arrive goal none.</t>
  </si>
  <si>
    <t>buchananjohn@buchanan.com</t>
  </si>
  <si>
    <t>INV-4689</t>
  </si>
  <si>
    <t>Hernandez-Henderson</t>
  </si>
  <si>
    <t>Not young piece safe much.</t>
  </si>
  <si>
    <t>PO-63353</t>
  </si>
  <si>
    <t>Tiffany Coleman</t>
  </si>
  <si>
    <t>Though body staff beat control ball they.</t>
  </si>
  <si>
    <t>lisahall@kramer.com</t>
  </si>
  <si>
    <t>Melinda</t>
  </si>
  <si>
    <t>INV-5009</t>
  </si>
  <si>
    <t>Martin and Sons</t>
  </si>
  <si>
    <t>PN-42095</t>
  </si>
  <si>
    <t>Summer month anything line.</t>
  </si>
  <si>
    <t>PO-57485</t>
  </si>
  <si>
    <t>Rebecca Ramirez</t>
  </si>
  <si>
    <t>Left special order. Above low town.</t>
  </si>
  <si>
    <t>vanessafernandez@gmail.com</t>
  </si>
  <si>
    <t>Cortez</t>
  </si>
  <si>
    <t>INV-7519</t>
  </si>
  <si>
    <t>Park, Maynard and Ruiz</t>
  </si>
  <si>
    <t>PN-48149</t>
  </si>
  <si>
    <t>Minute first crime offer treat forget sometimes.</t>
  </si>
  <si>
    <t>PO-95325</t>
  </si>
  <si>
    <t>Daniel Quinn</t>
  </si>
  <si>
    <t>Dinner position something miss including.</t>
  </si>
  <si>
    <t>andersonmichael@chapman.com</t>
  </si>
  <si>
    <t>Molly</t>
  </si>
  <si>
    <t>INV-7128</t>
  </si>
  <si>
    <t>Richards-Harris</t>
  </si>
  <si>
    <t>PN-73746</t>
  </si>
  <si>
    <t>Discuss fire win realize knowledge whatever.</t>
  </si>
  <si>
    <t>PO-93993</t>
  </si>
  <si>
    <t>Alicia Sullivan</t>
  </si>
  <si>
    <t>Student because person return understand within.</t>
  </si>
  <si>
    <t>martinezrobert@gmail.com</t>
  </si>
  <si>
    <t>Mendoza</t>
  </si>
  <si>
    <t>INV-4781</t>
  </si>
  <si>
    <t>PN-05233</t>
  </si>
  <si>
    <t>PO-37970</t>
  </si>
  <si>
    <t>Joseph Ho</t>
  </si>
  <si>
    <t>Along forward child simple.</t>
  </si>
  <si>
    <t>xwest@wheeler.org</t>
  </si>
  <si>
    <t>INV-8913</t>
  </si>
  <si>
    <t>Gallegos, Myers and Cook</t>
  </si>
  <si>
    <t>PN-02764</t>
  </si>
  <si>
    <t>Gun goal measure trip president painting.</t>
  </si>
  <si>
    <t>PO-58162</t>
  </si>
  <si>
    <t>Ashley Neal</t>
  </si>
  <si>
    <t>Model thing drop the character.</t>
  </si>
  <si>
    <t>stephen00@boone-simmons.com</t>
  </si>
  <si>
    <t>INV-7189</t>
  </si>
  <si>
    <t>Mccoy Ltd</t>
  </si>
  <si>
    <t>PN-20865</t>
  </si>
  <si>
    <t>Skill discover still would understand each training.</t>
  </si>
  <si>
    <t>PO-95187</t>
  </si>
  <si>
    <t>Crystal Graves</t>
  </si>
  <si>
    <t>Wrong you through us me.</t>
  </si>
  <si>
    <t>fjones@yahoo.com</t>
  </si>
  <si>
    <t>Tara</t>
  </si>
  <si>
    <t>Petty-Allison</t>
  </si>
  <si>
    <t>PN-67566</t>
  </si>
  <si>
    <t>Program painting somebody game brother impact measure chance.</t>
  </si>
  <si>
    <t>PO-79417</t>
  </si>
  <si>
    <t>Ashley Mendoza</t>
  </si>
  <si>
    <t>Image case answer free knowledge.</t>
  </si>
  <si>
    <t>martinezclaudia@kelley.net</t>
  </si>
  <si>
    <t>Brent</t>
  </si>
  <si>
    <t>INV-4905</t>
  </si>
  <si>
    <t>Lane, Simon and Duarte</t>
  </si>
  <si>
    <t>PN-18443</t>
  </si>
  <si>
    <t>PO-63425</t>
  </si>
  <si>
    <t>Lauren Rojas</t>
  </si>
  <si>
    <t>City north role act alone view.</t>
  </si>
  <si>
    <t>bwagner@gmail.com</t>
  </si>
  <si>
    <t>INV-8077</t>
  </si>
  <si>
    <t>Freeman Group</t>
  </si>
  <si>
    <t>PN-86125</t>
  </si>
  <si>
    <t>Plan significant tonight then administration building enjoy.</t>
  </si>
  <si>
    <t>PO-07330</t>
  </si>
  <si>
    <t>Between bar beyond single walk.</t>
  </si>
  <si>
    <t>russellbeasley@morgan-chavez.biz</t>
  </si>
  <si>
    <t>INV-8795</t>
  </si>
  <si>
    <t>Garza, Carr and Gregory</t>
  </si>
  <si>
    <t>PN-90472</t>
  </si>
  <si>
    <t>Represent like big thank street agency cold.</t>
  </si>
  <si>
    <t>PO-55978</t>
  </si>
  <si>
    <t>Joseph Ryan</t>
  </si>
  <si>
    <t>Try fire turn environmental wait radio.</t>
  </si>
  <si>
    <t>ronald45@mcdaniel.com</t>
  </si>
  <si>
    <t>INV-6544</t>
  </si>
  <si>
    <t>Hall-Brown</t>
  </si>
  <si>
    <t>Car term truth toward.</t>
  </si>
  <si>
    <t>PO-24575</t>
  </si>
  <si>
    <t>Cameron Odonnell</t>
  </si>
  <si>
    <t>Size tonight ground while action teacher.</t>
  </si>
  <si>
    <t>daviscolin@watson.net</t>
  </si>
  <si>
    <t>Henderson LLC</t>
  </si>
  <si>
    <t>PN-92774</t>
  </si>
  <si>
    <t>Camera recent drop fall front station.</t>
  </si>
  <si>
    <t>PO-98339</t>
  </si>
  <si>
    <t>Lisa Wilkerson</t>
  </si>
  <si>
    <t>Trade get something rather.</t>
  </si>
  <si>
    <t>jenkinsmorgan@yahoo.com</t>
  </si>
  <si>
    <t>INV-2094</t>
  </si>
  <si>
    <t>Brown, Orozco and Butler</t>
  </si>
  <si>
    <t>PN-23330</t>
  </si>
  <si>
    <t>Option pattern yes and school great.</t>
  </si>
  <si>
    <t>PO-91403</t>
  </si>
  <si>
    <t>Juan Morgan</t>
  </si>
  <si>
    <t>Suddenly less nearly us remain.</t>
  </si>
  <si>
    <t>caroline51@romero.com</t>
  </si>
  <si>
    <t>Soto</t>
  </si>
  <si>
    <t>Wilson-Dean</t>
  </si>
  <si>
    <t>PN-59126</t>
  </si>
  <si>
    <t>Treat piece scientist job serious record safe.</t>
  </si>
  <si>
    <t>PO-88436</t>
  </si>
  <si>
    <t>Debbie Rivera</t>
  </si>
  <si>
    <t>There into media.</t>
  </si>
  <si>
    <t>danny49@gmail.com</t>
  </si>
  <si>
    <t>Shane</t>
  </si>
  <si>
    <t>INV-9407</t>
  </si>
  <si>
    <t>Reed, Terry and Smith</t>
  </si>
  <si>
    <t>PN-62015</t>
  </si>
  <si>
    <t>Trouble view base time order have power here.</t>
  </si>
  <si>
    <t>Christopher Patterson</t>
  </si>
  <si>
    <t>They pattern company nation get seek.</t>
  </si>
  <si>
    <t>lynchdiane@hotmail.com</t>
  </si>
  <si>
    <t>Armstrong</t>
  </si>
  <si>
    <t>INV-9290</t>
  </si>
  <si>
    <t>PN-72018</t>
  </si>
  <si>
    <t>Computer reveal evidence significant discussion manage.</t>
  </si>
  <si>
    <t>PO-60443</t>
  </si>
  <si>
    <t>Christine Pratt</t>
  </si>
  <si>
    <t>Available hit keep enjoy.</t>
  </si>
  <si>
    <t>whitejacqueline@yahoo.com</t>
  </si>
  <si>
    <t>Sergio</t>
  </si>
  <si>
    <t>INV-4904</t>
  </si>
  <si>
    <t>Barber-Harrison</t>
  </si>
  <si>
    <t>PN-59626</t>
  </si>
  <si>
    <t>Nor today oil.</t>
  </si>
  <si>
    <t>Mark Holmes</t>
  </si>
  <si>
    <t>Production now eye ok white.</t>
  </si>
  <si>
    <t>adam29@hotmail.com</t>
  </si>
  <si>
    <t>Hall-Robinson</t>
  </si>
  <si>
    <t>PN-30136</t>
  </si>
  <si>
    <t>Expect himself serious well among war.</t>
  </si>
  <si>
    <t>PO-24006</t>
  </si>
  <si>
    <t>Andrea Le</t>
  </si>
  <si>
    <t>Foreign design plan stock authority defense.</t>
  </si>
  <si>
    <t>thomascynthia@gmail.com</t>
  </si>
  <si>
    <t>Tyler</t>
  </si>
  <si>
    <t>INV-1442</t>
  </si>
  <si>
    <t>Morgan, Guzman and Kirby</t>
  </si>
  <si>
    <t>PN-74926</t>
  </si>
  <si>
    <t>Issue everything they fire girl.</t>
  </si>
  <si>
    <t>PO-15727</t>
  </si>
  <si>
    <t>Nancy Morris</t>
  </si>
  <si>
    <t>Address skin number poor.</t>
  </si>
  <si>
    <t>nicholaschavez@wood.com</t>
  </si>
  <si>
    <t>Mullen</t>
  </si>
  <si>
    <t>INV-9444</t>
  </si>
  <si>
    <t>Mcdonald, Ware and Sharp</t>
  </si>
  <si>
    <t>PN-17647</t>
  </si>
  <si>
    <t>Budget event keep those.</t>
  </si>
  <si>
    <t>PO-68297</t>
  </si>
  <si>
    <t>Donald Boone</t>
  </si>
  <si>
    <t>Member drug charge total because hotel.</t>
  </si>
  <si>
    <t>moorekaren@craig.info</t>
  </si>
  <si>
    <t>Moyer-Whitaker</t>
  </si>
  <si>
    <t>PN-50111</t>
  </si>
  <si>
    <t>Voice else paper blood discuss.</t>
  </si>
  <si>
    <t>PO-51474</t>
  </si>
  <si>
    <t>Ralph Deleon</t>
  </si>
  <si>
    <t>alawson@yahoo.com</t>
  </si>
  <si>
    <t>Elliott</t>
  </si>
  <si>
    <t>INV-0192</t>
  </si>
  <si>
    <t>Delgado, Ward and Kennedy</t>
  </si>
  <si>
    <t>PN-17830</t>
  </si>
  <si>
    <t>Cell deal stuff senior agree.</t>
  </si>
  <si>
    <t>PO-39742</t>
  </si>
  <si>
    <t>Melissa Roy</t>
  </si>
  <si>
    <t>Free theory none so myself follow not.</t>
  </si>
  <si>
    <t>reeddaniel@gregory.com</t>
  </si>
  <si>
    <t>INV-9275</t>
  </si>
  <si>
    <t>Howell LLC</t>
  </si>
  <si>
    <t>PN-99974</t>
  </si>
  <si>
    <t>Whether music sometimes.</t>
  </si>
  <si>
    <t>Angela Martin</t>
  </si>
  <si>
    <t>House discuss successful industry.</t>
  </si>
  <si>
    <t>djoyce@harris.com</t>
  </si>
  <si>
    <t>INV-2437</t>
  </si>
  <si>
    <t>PN-19267</t>
  </si>
  <si>
    <t>Major state hard.</t>
  </si>
  <si>
    <t>PO-92501</t>
  </si>
  <si>
    <t>Mandy Miller</t>
  </si>
  <si>
    <t>Cost eight work three reason call traditional.</t>
  </si>
  <si>
    <t>mark07@hotmail.com</t>
  </si>
  <si>
    <t>INV-2805</t>
  </si>
  <si>
    <t>Curry, Estrada and Anderson</t>
  </si>
  <si>
    <t>PN-64921</t>
  </si>
  <si>
    <t>PO-05875</t>
  </si>
  <si>
    <t>Good travel size mission.</t>
  </si>
  <si>
    <t>davidpatel@gmail.com</t>
  </si>
  <si>
    <t>Ball</t>
  </si>
  <si>
    <t>INV-1292</t>
  </si>
  <si>
    <t>Moore Group</t>
  </si>
  <si>
    <t>PN-51826</t>
  </si>
  <si>
    <t>Walk number rule minute store.</t>
  </si>
  <si>
    <t>PO-25680</t>
  </si>
  <si>
    <t>Karen Trujillo</t>
  </si>
  <si>
    <t>Forward nearly room thing notice less.</t>
  </si>
  <si>
    <t>sandersjudy@yahoo.com</t>
  </si>
  <si>
    <t>Stanley</t>
  </si>
  <si>
    <t>INV-7663</t>
  </si>
  <si>
    <t>Leon Group</t>
  </si>
  <si>
    <t>PN-06888</t>
  </si>
  <si>
    <t>Truth respond try build threat.</t>
  </si>
  <si>
    <t>PO-65625</t>
  </si>
  <si>
    <t>Steven Holland</t>
  </si>
  <si>
    <t>Long she record teach attack.</t>
  </si>
  <si>
    <t>umorse@patterson.com</t>
  </si>
  <si>
    <t>INV-7239</t>
  </si>
  <si>
    <t>Young-Hawkins</t>
  </si>
  <si>
    <t>PN-71898</t>
  </si>
  <si>
    <t>Enjoy ten year rule bring government bad.</t>
  </si>
  <si>
    <t>PO-90459</t>
  </si>
  <si>
    <t>Mark Schmitt</t>
  </si>
  <si>
    <t>Which financial apply benefit method collection.</t>
  </si>
  <si>
    <t>usmith@solis.info</t>
  </si>
  <si>
    <t>INV-5041</t>
  </si>
  <si>
    <t>Howard LLC</t>
  </si>
  <si>
    <t>PN-13129</t>
  </si>
  <si>
    <t>Road force medical everybody piece.</t>
  </si>
  <si>
    <t>PO-90802</t>
  </si>
  <si>
    <t>Chase Gomez</t>
  </si>
  <si>
    <t>Career watch arrive become everything.</t>
  </si>
  <si>
    <t>kimdaniel@yahoo.com</t>
  </si>
  <si>
    <t>INV-0276</t>
  </si>
  <si>
    <t>Rhodes-Thompson</t>
  </si>
  <si>
    <t>PN-20875</t>
  </si>
  <si>
    <t>Public available reach throughout although beyond relate.</t>
  </si>
  <si>
    <t>PO-71122</t>
  </si>
  <si>
    <t>Brian Rocha</t>
  </si>
  <si>
    <t>fosterkyle@yahoo.com</t>
  </si>
  <si>
    <t>Haney</t>
  </si>
  <si>
    <t>INV-7478</t>
  </si>
  <si>
    <t>Johnson, Brown and Jordan</t>
  </si>
  <si>
    <t>PN-10293</t>
  </si>
  <si>
    <t>Fish success produce there along play account.</t>
  </si>
  <si>
    <t>PO-18231</t>
  </si>
  <si>
    <t>Instead well growth own.</t>
  </si>
  <si>
    <t>kimberly18@wilson.com</t>
  </si>
  <si>
    <t>Dillon</t>
  </si>
  <si>
    <t>Perez, Hoffman and Tucker</t>
  </si>
  <si>
    <t>PN-21840</t>
  </si>
  <si>
    <t>Only the detail cultural.</t>
  </si>
  <si>
    <t>PO-55516</t>
  </si>
  <si>
    <t>Nicole Green</t>
  </si>
  <si>
    <t>Without everybody research chance system.</t>
  </si>
  <si>
    <t>joelthomas@gmail.com</t>
  </si>
  <si>
    <t>INV-3667</t>
  </si>
  <si>
    <t>Glover-Hammond</t>
  </si>
  <si>
    <t>PO-51768</t>
  </si>
  <si>
    <t>Robert Burke</t>
  </si>
  <si>
    <t>During responsibility among since.</t>
  </si>
  <si>
    <t>kathleenrios@bean.info</t>
  </si>
  <si>
    <t>Greer</t>
  </si>
  <si>
    <t>INV-4286</t>
  </si>
  <si>
    <t>Adams, Hernandez and Vaughn</t>
  </si>
  <si>
    <t>PN-11845</t>
  </si>
  <si>
    <t>Charge sport safe executive cup then week.</t>
  </si>
  <si>
    <t>PO-08662</t>
  </si>
  <si>
    <t>Karen Henry</t>
  </si>
  <si>
    <t>Culture radio station general soldier discuss.</t>
  </si>
  <si>
    <t>kmaldonado@hotmail.com</t>
  </si>
  <si>
    <t>Burke</t>
  </si>
  <si>
    <t>INV-0476</t>
  </si>
  <si>
    <t>Munoz, Garcia and Williams</t>
  </si>
  <si>
    <t>PN-82603</t>
  </si>
  <si>
    <t>About attack newspaper decade concern.</t>
  </si>
  <si>
    <t>PO-81372</t>
  </si>
  <si>
    <t>Angela Thompson</t>
  </si>
  <si>
    <t>Raise prepare wrong bed. Like her part team.</t>
  </si>
  <si>
    <t>Norton</t>
  </si>
  <si>
    <t>INV-5801</t>
  </si>
  <si>
    <t>Lloyd-Estes</t>
  </si>
  <si>
    <t>PN-40848</t>
  </si>
  <si>
    <t>Read party piece doctor give most.</t>
  </si>
  <si>
    <t>PO-14330</t>
  </si>
  <si>
    <t>Kathryn Kramer</t>
  </si>
  <si>
    <t>Enough success score. At hit class nothing soon.</t>
  </si>
  <si>
    <t>edward17@yahoo.com</t>
  </si>
  <si>
    <t>Hoover</t>
  </si>
  <si>
    <t>INV-8569</t>
  </si>
  <si>
    <t>Villegas PLC</t>
  </si>
  <si>
    <t>PN-72975</t>
  </si>
  <si>
    <t>There subject themselves property.</t>
  </si>
  <si>
    <t>Why individual wide hotel west theory.</t>
  </si>
  <si>
    <t>brittany58@gmail.com</t>
  </si>
  <si>
    <t>INV-4544</t>
  </si>
  <si>
    <t>Casey, Meza and Colon</t>
  </si>
  <si>
    <t>PN-85988</t>
  </si>
  <si>
    <t>Someone hot ground loss benefit both thing.</t>
  </si>
  <si>
    <t>John Hunter</t>
  </si>
  <si>
    <t>Now sound gun art.</t>
  </si>
  <si>
    <t>dhayes@yahoo.com</t>
  </si>
  <si>
    <t>Keller</t>
  </si>
  <si>
    <t>INV-1496</t>
  </si>
  <si>
    <t>PN-31030</t>
  </si>
  <si>
    <t>Information language easy interesting computer.</t>
  </si>
  <si>
    <t>PO-80037</t>
  </si>
  <si>
    <t>Andrew Williams</t>
  </si>
  <si>
    <t>Show response nothing gas few page cold couple.</t>
  </si>
  <si>
    <t>newmantiffany@gmail.com</t>
  </si>
  <si>
    <t>INV-7393</t>
  </si>
  <si>
    <t>PN-32432</t>
  </si>
  <si>
    <t>Produce girl huge campaign think style.</t>
  </si>
  <si>
    <t>PO-00332</t>
  </si>
  <si>
    <t>Stacey Gray</t>
  </si>
  <si>
    <t>Eight skill program try.</t>
  </si>
  <si>
    <t>ycarpenter@hotmail.com</t>
  </si>
  <si>
    <t>INV-8525</t>
  </si>
  <si>
    <t>Wilson, Harris and Ward</t>
  </si>
  <si>
    <t>PN-98395</t>
  </si>
  <si>
    <t>Over reach ahead environmental Democrat surface important.</t>
  </si>
  <si>
    <t>PO-28556</t>
  </si>
  <si>
    <t>Player western move manage worry wear pay.</t>
  </si>
  <si>
    <t>kstout@lopez.com</t>
  </si>
  <si>
    <t>INV-8001</t>
  </si>
  <si>
    <t>Carter, Alexander and Hunter</t>
  </si>
  <si>
    <t>PN-42961</t>
  </si>
  <si>
    <t>Sign energy fish hot kind human treatment.</t>
  </si>
  <si>
    <t>PO-60847</t>
  </si>
  <si>
    <t>Ann Ramsey</t>
  </si>
  <si>
    <t>Determine nice source thought result.</t>
  </si>
  <si>
    <t>shepherdmary@hotmail.com</t>
  </si>
  <si>
    <t>Diane</t>
  </si>
  <si>
    <t>INV-0618</t>
  </si>
  <si>
    <t>Harrell, Moore and Cox</t>
  </si>
  <si>
    <t>PN-84462</t>
  </si>
  <si>
    <t>Magazine despite player animal language.</t>
  </si>
  <si>
    <t>PO-06810</t>
  </si>
  <si>
    <t>Chris Gray</t>
  </si>
  <si>
    <t>Door early we we alone ready back.</t>
  </si>
  <si>
    <t>benjaminzimmerman@warren-bishop.com</t>
  </si>
  <si>
    <t>INV-1753</t>
  </si>
  <si>
    <t>Occur coach deal personal way.</t>
  </si>
  <si>
    <t>PO-39033</t>
  </si>
  <si>
    <t>Jason Salinas</t>
  </si>
  <si>
    <t>Return wall trouble friend current.</t>
  </si>
  <si>
    <t>paul59@gmail.com</t>
  </si>
  <si>
    <t>Garza</t>
  </si>
  <si>
    <t>INV-4430</t>
  </si>
  <si>
    <t>Montes-Hammond</t>
  </si>
  <si>
    <t>PN-67146</t>
  </si>
  <si>
    <t>Particularly can music wear again here sister four.</t>
  </si>
  <si>
    <t>Wanda Wood</t>
  </si>
  <si>
    <t>Movement traditional of.</t>
  </si>
  <si>
    <t>riveraangela@yahoo.com</t>
  </si>
  <si>
    <t>INV-0910</t>
  </si>
  <si>
    <t>Sanchez Group</t>
  </si>
  <si>
    <t>PN-28314</t>
  </si>
  <si>
    <t>Short need pressure million gun cup.</t>
  </si>
  <si>
    <t>PO-97051</t>
  </si>
  <si>
    <t>Eric Jackson</t>
  </si>
  <si>
    <t>High few land both two add thank.</t>
  </si>
  <si>
    <t>jennifer92@yahoo.com</t>
  </si>
  <si>
    <t>Cruz</t>
  </si>
  <si>
    <t>INV-9391</t>
  </si>
  <si>
    <t>Mitchell-Jackson</t>
  </si>
  <si>
    <t>PN-35989</t>
  </si>
  <si>
    <t>Study how responsibility face.</t>
  </si>
  <si>
    <t>PO-95826</t>
  </si>
  <si>
    <t>Monica Tran</t>
  </si>
  <si>
    <t>Business sport apply property enter name.</t>
  </si>
  <si>
    <t>sabrinacollins@hale.com</t>
  </si>
  <si>
    <t>INV-1192</t>
  </si>
  <si>
    <t>Watson-Fischer</t>
  </si>
  <si>
    <t>PN-26256</t>
  </si>
  <si>
    <t>Treat former democratic safe.</t>
  </si>
  <si>
    <t>PO-32809</t>
  </si>
  <si>
    <t>John Russell</t>
  </si>
  <si>
    <t>Though degree special laugh include price.</t>
  </si>
  <si>
    <t>vschneider@gmail.com</t>
  </si>
  <si>
    <t>INV-6921</t>
  </si>
  <si>
    <t>Soto-Sanchez</t>
  </si>
  <si>
    <t>PN-60931</t>
  </si>
  <si>
    <t>Already after wait.</t>
  </si>
  <si>
    <t>PO-44858</t>
  </si>
  <si>
    <t>Lance Mendez</t>
  </si>
  <si>
    <t>State turn center build happy near begin.</t>
  </si>
  <si>
    <t>bromero@parker-bean.com</t>
  </si>
  <si>
    <t>Heath</t>
  </si>
  <si>
    <t>INV-2447</t>
  </si>
  <si>
    <t>PN-41818</t>
  </si>
  <si>
    <t>PO-62394</t>
  </si>
  <si>
    <t>Henry Lutz</t>
  </si>
  <si>
    <t>Thank value quality reality.</t>
  </si>
  <si>
    <t>jeremytaylor@gmail.com</t>
  </si>
  <si>
    <t>INV-1746</t>
  </si>
  <si>
    <t>Fisher, Perez and Pham</t>
  </si>
  <si>
    <t>PN-61515</t>
  </si>
  <si>
    <t>May social amount executive.</t>
  </si>
  <si>
    <t>PO-53546</t>
  </si>
  <si>
    <t>Paula Benton</t>
  </si>
  <si>
    <t>Understand picture ground.</t>
  </si>
  <si>
    <t>romeroamber@hotmail.com</t>
  </si>
  <si>
    <t>Barnes</t>
  </si>
  <si>
    <t>INV-5421</t>
  </si>
  <si>
    <t>Hardin-Villanueva</t>
  </si>
  <si>
    <t>Discover significant easy.</t>
  </si>
  <si>
    <t>Kelly Martinez</t>
  </si>
  <si>
    <t>For mind worker already TV low.</t>
  </si>
  <si>
    <t>nancy92@bennett.org</t>
  </si>
  <si>
    <t>INV-4066</t>
  </si>
  <si>
    <t>Norton, Cox and Johnson</t>
  </si>
  <si>
    <t>PN-54234</t>
  </si>
  <si>
    <t>Seek spend help husband stand.</t>
  </si>
  <si>
    <t>PO-14707</t>
  </si>
  <si>
    <t>Robert Hebert</t>
  </si>
  <si>
    <t>Build ago feeling whose realize.</t>
  </si>
  <si>
    <t>xwilliams@ball.info</t>
  </si>
  <si>
    <t>Alejandra</t>
  </si>
  <si>
    <t>INV-5044</t>
  </si>
  <si>
    <t>Carrillo Ltd</t>
  </si>
  <si>
    <t>Technology baby mean region run.</t>
  </si>
  <si>
    <t>PO-98632</t>
  </si>
  <si>
    <t>Dawn Rice</t>
  </si>
  <si>
    <t>kylestokes@mckee-lee.org</t>
  </si>
  <si>
    <t>Alvarez</t>
  </si>
  <si>
    <t>INV-2717</t>
  </si>
  <si>
    <t>Acevedo, Miller and Edwards</t>
  </si>
  <si>
    <t>PN-01636</t>
  </si>
  <si>
    <t>Address store painting.</t>
  </si>
  <si>
    <t>PO-10613</t>
  </si>
  <si>
    <t>Suzanne Rodgers</t>
  </si>
  <si>
    <t>Manager clearly along business.</t>
  </si>
  <si>
    <t>xhammond@yahoo.com</t>
  </si>
  <si>
    <t>INV-3962</t>
  </si>
  <si>
    <t>Hamilton Group</t>
  </si>
  <si>
    <t>PN-11284</t>
  </si>
  <si>
    <t>Believe open hospital story.</t>
  </si>
  <si>
    <t>PO-39439</t>
  </si>
  <si>
    <t>Nicholas Hayden</t>
  </si>
  <si>
    <t>Travel chance character really spring.</t>
  </si>
  <si>
    <t>lisasolis@gmail.com</t>
  </si>
  <si>
    <t>Frank</t>
  </si>
  <si>
    <t>Keller Ltd</t>
  </si>
  <si>
    <t>PN-97185</t>
  </si>
  <si>
    <t>PO-45703</t>
  </si>
  <si>
    <t>Kimberly Wells</t>
  </si>
  <si>
    <t>Table reality stock site develop government.</t>
  </si>
  <si>
    <t>davidsonmorgan@hotmail.com</t>
  </si>
  <si>
    <t>INV-6391</t>
  </si>
  <si>
    <t>Orr Inc</t>
  </si>
  <si>
    <t>PN-94849</t>
  </si>
  <si>
    <t>Size interesting sea few learn.</t>
  </si>
  <si>
    <t>PO-94380</t>
  </si>
  <si>
    <t>Danielle Lee</t>
  </si>
  <si>
    <t>Share southern stop customer. Better man choose.</t>
  </si>
  <si>
    <t>mitchellkathryn@cole-palmer.biz</t>
  </si>
  <si>
    <t>INV-7410</t>
  </si>
  <si>
    <t>Whitney, Lloyd and Liu</t>
  </si>
  <si>
    <t>PN-10256</t>
  </si>
  <si>
    <t>Enough prevent likely fact.</t>
  </si>
  <si>
    <t>PO-40325</t>
  </si>
  <si>
    <t>Chelsea Holland</t>
  </si>
  <si>
    <t>Type seven move election I customer.</t>
  </si>
  <si>
    <t>lisawilkerson@perry.net</t>
  </si>
  <si>
    <t>Barnes-Blackwell</t>
  </si>
  <si>
    <t>PN-25889</t>
  </si>
  <si>
    <t>Develop image everything expect.</t>
  </si>
  <si>
    <t>PO-37657</t>
  </si>
  <si>
    <t>David Nunez</t>
  </si>
  <si>
    <t>Center claim Republican admit.</t>
  </si>
  <si>
    <t>paulmiller@gmail.com</t>
  </si>
  <si>
    <t>INV-1194</t>
  </si>
  <si>
    <t>Spencer, Torres and Newton</t>
  </si>
  <si>
    <t>PN-67924</t>
  </si>
  <si>
    <t>Media him year road week several research.</t>
  </si>
  <si>
    <t>PO-69277</t>
  </si>
  <si>
    <t>James Gregory</t>
  </si>
  <si>
    <t>Child staff yard place contain safe government.</t>
  </si>
  <si>
    <t>sarah52@johnson.com</t>
  </si>
  <si>
    <t>Cheryl</t>
  </si>
  <si>
    <t>INV-7072</t>
  </si>
  <si>
    <t>Smith-Ramirez</t>
  </si>
  <si>
    <t>Difference window however discussion have none poor.</t>
  </si>
  <si>
    <t>PO-89431</t>
  </si>
  <si>
    <t>He any hope strategy player.</t>
  </si>
  <si>
    <t>fgilbert@gmail.com</t>
  </si>
  <si>
    <t>INV-0064</t>
  </si>
  <si>
    <t>Bishop, Thomas and Powell</t>
  </si>
  <si>
    <t>PN-08222</t>
  </si>
  <si>
    <t>Century picture base night debate walk.</t>
  </si>
  <si>
    <t>PO-91009</t>
  </si>
  <si>
    <t>Kelly Brewer</t>
  </si>
  <si>
    <t>marydunn@hotmail.com</t>
  </si>
  <si>
    <t>INV-2569</t>
  </si>
  <si>
    <t>Harris, Stephens and Kramer</t>
  </si>
  <si>
    <t>PN-69405</t>
  </si>
  <si>
    <t>Economic center pattern list rich note discussion should.</t>
  </si>
  <si>
    <t>PO-00404</t>
  </si>
  <si>
    <t>Elizabeth Evans</t>
  </si>
  <si>
    <t>Bit door magazine firm task.</t>
  </si>
  <si>
    <t>parsonsjohn@gmail.com</t>
  </si>
  <si>
    <t>INV-0877</t>
  </si>
  <si>
    <t>Ramos, Reed and Cain</t>
  </si>
  <si>
    <t>PN-39672</t>
  </si>
  <si>
    <t>In scientist strong already ready.</t>
  </si>
  <si>
    <t>PO-76921</t>
  </si>
  <si>
    <t>Shawn Avila</t>
  </si>
  <si>
    <t>Simple company produce meet expert.</t>
  </si>
  <si>
    <t>robertbauer@brown-copeland.info</t>
  </si>
  <si>
    <t>Carey</t>
  </si>
  <si>
    <t>INV-6618</t>
  </si>
  <si>
    <t>Sullivan, Gonzalez and Turner</t>
  </si>
  <si>
    <t>PN-75784</t>
  </si>
  <si>
    <t>Image accept real sense some nation fine present.</t>
  </si>
  <si>
    <t>Nathan Kirk</t>
  </si>
  <si>
    <t>And five notice son view process happy.</t>
  </si>
  <si>
    <t>jennifercarter@mendez.org</t>
  </si>
  <si>
    <t>Prince</t>
  </si>
  <si>
    <t>INV-3067</t>
  </si>
  <si>
    <t>Medina Group</t>
  </si>
  <si>
    <t>PN-46834</t>
  </si>
  <si>
    <t>Leave lot never science run TV.</t>
  </si>
  <si>
    <t>PO-05336</t>
  </si>
  <si>
    <t>Brian Yu</t>
  </si>
  <si>
    <t>Admit value before result or.</t>
  </si>
  <si>
    <t>elizabethmiller@yahoo.com</t>
  </si>
  <si>
    <t>Hampton</t>
  </si>
  <si>
    <t>INV-1985</t>
  </si>
  <si>
    <t>Higgins, Hobbs and Meyer</t>
  </si>
  <si>
    <t>PN-14651</t>
  </si>
  <si>
    <t>Recognize heart series class security coach.</t>
  </si>
  <si>
    <t>PO-51460</t>
  </si>
  <si>
    <t>Joel Williams</t>
  </si>
  <si>
    <t>Specific adult collection.</t>
  </si>
  <si>
    <t>myerstheodore@hughes.com</t>
  </si>
  <si>
    <t>Banks</t>
  </si>
  <si>
    <t>INV-5460</t>
  </si>
  <si>
    <t>Campbell, Davis and Arnold</t>
  </si>
  <si>
    <t>PN-11312</t>
  </si>
  <si>
    <t>PO-40142</t>
  </si>
  <si>
    <t>Tony Welch</t>
  </si>
  <si>
    <t>Rock bed film wait.</t>
  </si>
  <si>
    <t>john19@sherman.com</t>
  </si>
  <si>
    <t>INV-1585</t>
  </si>
  <si>
    <t>Peterson, Reid and Johnson</t>
  </si>
  <si>
    <t>PN-90148</t>
  </si>
  <si>
    <t>Thank box those manager phone modern.</t>
  </si>
  <si>
    <t>PO-47310</t>
  </si>
  <si>
    <t>Tracy Brooks</t>
  </si>
  <si>
    <t>Not model democratic.</t>
  </si>
  <si>
    <t>epollard@white.info</t>
  </si>
  <si>
    <t>INV-1743</t>
  </si>
  <si>
    <t>Vargas, Allen and Schroeder</t>
  </si>
  <si>
    <t>PN-70682</t>
  </si>
  <si>
    <t>See natural human father.</t>
  </si>
  <si>
    <t>PO-72011</t>
  </si>
  <si>
    <t>Shane Lopez</t>
  </si>
  <si>
    <t>Car present push agreement.</t>
  </si>
  <si>
    <t>james30@mahoney-robertson.net</t>
  </si>
  <si>
    <t>INV-2806</t>
  </si>
  <si>
    <t>Henderson, Wagner and Dennis</t>
  </si>
  <si>
    <t>PN-77881</t>
  </si>
  <si>
    <t>Yet result they even follow threat.</t>
  </si>
  <si>
    <t>PO-37984</t>
  </si>
  <si>
    <t>Michelle Wood</t>
  </si>
  <si>
    <t>Wait rate too recognize final.</t>
  </si>
  <si>
    <t>benjamin34@yahoo.com</t>
  </si>
  <si>
    <t>INV-3461</t>
  </si>
  <si>
    <t>Green-Romero</t>
  </si>
  <si>
    <t>PN-60930</t>
  </si>
  <si>
    <t>PO-40971</t>
  </si>
  <si>
    <t>Chelsea Lee</t>
  </si>
  <si>
    <t>West public size.</t>
  </si>
  <si>
    <t>joshua56@paul-kline.biz</t>
  </si>
  <si>
    <t>INV-5717</t>
  </si>
  <si>
    <t>Williams Ltd</t>
  </si>
  <si>
    <t>PN-68538</t>
  </si>
  <si>
    <t>Practice center model daughter pass research mind.</t>
  </si>
  <si>
    <t>Monica Barnett</t>
  </si>
  <si>
    <t>Main her year none lay TV.</t>
  </si>
  <si>
    <t>tylerjimenez@hotmail.com</t>
  </si>
  <si>
    <t>Lang</t>
  </si>
  <si>
    <t>INV-3203</t>
  </si>
  <si>
    <t>West PLC</t>
  </si>
  <si>
    <t>PN-90972</t>
  </si>
  <si>
    <t>Line decision form section you.</t>
  </si>
  <si>
    <t>PO-23166</t>
  </si>
  <si>
    <t>Eric Conner</t>
  </si>
  <si>
    <t>Market fear language late finally wait.</t>
  </si>
  <si>
    <t>acostachristian@hotmail.com</t>
  </si>
  <si>
    <t>Clarke</t>
  </si>
  <si>
    <t>INV-0937</t>
  </si>
  <si>
    <t>Smith, Morgan and Young</t>
  </si>
  <si>
    <t>Clearly resource listen fish.</t>
  </si>
  <si>
    <t>PO-00767</t>
  </si>
  <si>
    <t>Kayla Choi</t>
  </si>
  <si>
    <t>Age each fire. Like also school window north.</t>
  </si>
  <si>
    <t>manuel15@phillips.com</t>
  </si>
  <si>
    <t>Kelsey</t>
  </si>
  <si>
    <t>INV-6184</t>
  </si>
  <si>
    <t>PN-83215</t>
  </si>
  <si>
    <t>Change attack with find.</t>
  </si>
  <si>
    <t>PO-62090</t>
  </si>
  <si>
    <t>Sydney Johnson</t>
  </si>
  <si>
    <t>Day reason order rest conference glass.</t>
  </si>
  <si>
    <t>sergio59@yahoo.com</t>
  </si>
  <si>
    <t>INV-7870</t>
  </si>
  <si>
    <t>Zhang, Cunningham and Kline</t>
  </si>
  <si>
    <t>PN-28506</t>
  </si>
  <si>
    <t>Current behind learn behind person.</t>
  </si>
  <si>
    <t>PO-14473</t>
  </si>
  <si>
    <t>Brian Allen</t>
  </si>
  <si>
    <t>jonesdana@yahoo.com</t>
  </si>
  <si>
    <t>Dominique</t>
  </si>
  <si>
    <t>Chapman</t>
  </si>
  <si>
    <t>INV-0505</t>
  </si>
  <si>
    <t>Wade, Richard and Hall</t>
  </si>
  <si>
    <t>PN-76251</t>
  </si>
  <si>
    <t>PO-40433</t>
  </si>
  <si>
    <t>Kelly Greer</t>
  </si>
  <si>
    <t>Would table pass trouble per.</t>
  </si>
  <si>
    <t>thomascathy@johnson-jones.com</t>
  </si>
  <si>
    <t>Figueroa</t>
  </si>
  <si>
    <t>INV-0613</t>
  </si>
  <si>
    <t>PN-53814</t>
  </si>
  <si>
    <t>Choose go next difficult pick until ever star.</t>
  </si>
  <si>
    <t>PO-70096</t>
  </si>
  <si>
    <t>Nicholas Anderson</t>
  </si>
  <si>
    <t>Send themselves walk factor determine remember.</t>
  </si>
  <si>
    <t>cherring@hotmail.com</t>
  </si>
  <si>
    <t>Juarez</t>
  </si>
  <si>
    <t>INV-8782</t>
  </si>
  <si>
    <t>Mitchell-Glover</t>
  </si>
  <si>
    <t>PN-47443</t>
  </si>
  <si>
    <t>Once figure person idea effort must.</t>
  </si>
  <si>
    <t>PO-87304</t>
  </si>
  <si>
    <t>Melissa Nunez</t>
  </si>
  <si>
    <t>Theory enough moment put price.</t>
  </si>
  <si>
    <t>xrush@hines-berry.net</t>
  </si>
  <si>
    <t>Horton</t>
  </si>
  <si>
    <t>INV-9310</t>
  </si>
  <si>
    <t>Armstrong, Taylor and Gray</t>
  </si>
  <si>
    <t>PN-09634</t>
  </si>
  <si>
    <t>Back check room evidence enjoy.</t>
  </si>
  <si>
    <t>PO-51957</t>
  </si>
  <si>
    <t>Write protect mouth side mission.</t>
  </si>
  <si>
    <t>INV-2707</t>
  </si>
  <si>
    <t>Wright, Murphy and Aguilar</t>
  </si>
  <si>
    <t>PN-80797</t>
  </si>
  <si>
    <t>Camera mission population him.</t>
  </si>
  <si>
    <t>Dylan Fowler</t>
  </si>
  <si>
    <t>Can reality boy long analysis force tonight.</t>
  </si>
  <si>
    <t>redwards@gmail.com</t>
  </si>
  <si>
    <t>INV-9032</t>
  </si>
  <si>
    <t>Gibson-Thomas</t>
  </si>
  <si>
    <t>PN-05097</t>
  </si>
  <si>
    <t>PO-78255</t>
  </si>
  <si>
    <t>Doris Harris MD</t>
  </si>
  <si>
    <t>Also act few note.</t>
  </si>
  <si>
    <t>fitzgeraldvictor@mcintyre-wilson.com</t>
  </si>
  <si>
    <t>Victor</t>
  </si>
  <si>
    <t>INV-0204</t>
  </si>
  <si>
    <t>PN-54510</t>
  </si>
  <si>
    <t>Sign option everyone southern the protect list.</t>
  </si>
  <si>
    <t>PO-88255</t>
  </si>
  <si>
    <t>Samantha Lee</t>
  </si>
  <si>
    <t>Center say green. Single daughter tell four.</t>
  </si>
  <si>
    <t>wendymitchell@yahoo.com</t>
  </si>
  <si>
    <t>Alyssa</t>
  </si>
  <si>
    <t>INV-1792</t>
  </si>
  <si>
    <t>Poole-Miller</t>
  </si>
  <si>
    <t>PN-52650</t>
  </si>
  <si>
    <t>PO-62965</t>
  </si>
  <si>
    <t>Laurie Stephenson</t>
  </si>
  <si>
    <t>White new involve south two participant want.</t>
  </si>
  <si>
    <t>taylorcharles@roach.com</t>
  </si>
  <si>
    <t>INV-9111</t>
  </si>
  <si>
    <t>Coleman and Sons</t>
  </si>
  <si>
    <t>PN-16731</t>
  </si>
  <si>
    <t>Able discussion describe upon.</t>
  </si>
  <si>
    <t>PO-75427</t>
  </si>
  <si>
    <t>Nicholas Roman</t>
  </si>
  <si>
    <t>Be development my he those.</t>
  </si>
  <si>
    <t>jenna88@yahoo.com</t>
  </si>
  <si>
    <t>Savannah</t>
  </si>
  <si>
    <t>INV-7993</t>
  </si>
  <si>
    <t>Lewis-Miller</t>
  </si>
  <si>
    <t>PN-88261</t>
  </si>
  <si>
    <t>Chair close themselves follow time appear memory keep.</t>
  </si>
  <si>
    <t>PO-86561</t>
  </si>
  <si>
    <t>jenniferho@hotmail.com</t>
  </si>
  <si>
    <t>Fox, Chapman and Stone</t>
  </si>
  <si>
    <t>PN-70243</t>
  </si>
  <si>
    <t>Force matter bring nice help history listen.</t>
  </si>
  <si>
    <t>Ann Dawson</t>
  </si>
  <si>
    <t>Teach crime leader. Enter debate blue feeling.</t>
  </si>
  <si>
    <t>william13@young.com</t>
  </si>
  <si>
    <t>INV-1365</t>
  </si>
  <si>
    <t>Wiggins-Silva</t>
  </si>
  <si>
    <t>PN-76545</t>
  </si>
  <si>
    <t>John Johns</t>
  </si>
  <si>
    <t>Allow social write.</t>
  </si>
  <si>
    <t>tanner82@hotmail.com</t>
  </si>
  <si>
    <t>INV-6519</t>
  </si>
  <si>
    <t>Henderson, Alexander and Galvan</t>
  </si>
  <si>
    <t>PN-62841</t>
  </si>
  <si>
    <t>Stuff first back painting degree.</t>
  </si>
  <si>
    <t>Anthony Cantrell</t>
  </si>
  <si>
    <t>Though president position win.</t>
  </si>
  <si>
    <t>parkeryvonne@mendoza.org</t>
  </si>
  <si>
    <t>Fletcher</t>
  </si>
  <si>
    <t>INV-8253</t>
  </si>
  <si>
    <t>Dennis-Butler</t>
  </si>
  <si>
    <t>PN-77225</t>
  </si>
  <si>
    <t>Watch street represent style.</t>
  </si>
  <si>
    <t>PO-94255</t>
  </si>
  <si>
    <t>Brandon Shelton</t>
  </si>
  <si>
    <t>Choice Mr social hand. Clear spring participant.</t>
  </si>
  <si>
    <t>teresaday@owens-holmes.com</t>
  </si>
  <si>
    <t>Thomas and Sons</t>
  </si>
  <si>
    <t>PN-60531</t>
  </si>
  <si>
    <t>Kid reason economy build tonight present concern.</t>
  </si>
  <si>
    <t>PO-77820</t>
  </si>
  <si>
    <t>Chad Schneider DVM</t>
  </si>
  <si>
    <t>Current card yes perhaps.</t>
  </si>
  <si>
    <t>ryanbartlett@guerra.com</t>
  </si>
  <si>
    <t>Gregory</t>
  </si>
  <si>
    <t>INV-0925</t>
  </si>
  <si>
    <t>Dawson-Anderson</t>
  </si>
  <si>
    <t>Talk side generation interest pay then.</t>
  </si>
  <si>
    <t>Jason Johnson</t>
  </si>
  <si>
    <t>There discover detail effect life.</t>
  </si>
  <si>
    <t>fernandodonovan@gmail.com</t>
  </si>
  <si>
    <t>Beth</t>
  </si>
  <si>
    <t>INV-1142</t>
  </si>
  <si>
    <t>Palmer, Rice and Benson</t>
  </si>
  <si>
    <t>PN-34026</t>
  </si>
  <si>
    <t>Him condition section action kind.</t>
  </si>
  <si>
    <t>PO-58295</t>
  </si>
  <si>
    <t>Bradley Brady</t>
  </si>
  <si>
    <t>Usually action task center long particular.</t>
  </si>
  <si>
    <t>meghan43@hotmail.com</t>
  </si>
  <si>
    <t>INV-6258</t>
  </si>
  <si>
    <t>Kennedy-Francis</t>
  </si>
  <si>
    <t>PN-65023</t>
  </si>
  <si>
    <t>Crime only foreign treat trouble me actually.</t>
  </si>
  <si>
    <t>Kathleen Nixon</t>
  </si>
  <si>
    <t>Travel same news election.</t>
  </si>
  <si>
    <t>colleenmendez@gmail.com</t>
  </si>
  <si>
    <t>INV-2739</t>
  </si>
  <si>
    <t>Wood, Crane and Guzman</t>
  </si>
  <si>
    <t>Almost ever long analysis receive.</t>
  </si>
  <si>
    <t>PO-82923</t>
  </si>
  <si>
    <t>Anna Yu DVM</t>
  </si>
  <si>
    <t>Attention win ok scientist yourself side before.</t>
  </si>
  <si>
    <t>georgeweber@morgan.com</t>
  </si>
  <si>
    <t>Pena</t>
  </si>
  <si>
    <t>INV-0219</t>
  </si>
  <si>
    <t>Rodriguez-Wood</t>
  </si>
  <si>
    <t>PN-74167</t>
  </si>
  <si>
    <t>Ever arm occur air responsibility.</t>
  </si>
  <si>
    <t>PO-61618</t>
  </si>
  <si>
    <t>Around sport reveal trouble else third.</t>
  </si>
  <si>
    <t>frykelli@curtis-wang.biz</t>
  </si>
  <si>
    <t>Watts</t>
  </si>
  <si>
    <t>INV-6207</t>
  </si>
  <si>
    <t>Williams-Hernandez</t>
  </si>
  <si>
    <t>PN-87256</t>
  </si>
  <si>
    <t>Young place make list themselves seek space.</t>
  </si>
  <si>
    <t>PO-80819</t>
  </si>
  <si>
    <t>Michelle Warren</t>
  </si>
  <si>
    <t>Black skill over television understand anyone.</t>
  </si>
  <si>
    <t>ismall@may-turner.com</t>
  </si>
  <si>
    <t>Caroline</t>
  </si>
  <si>
    <t>INV-1002</t>
  </si>
  <si>
    <t>Torres-Brooks</t>
  </si>
  <si>
    <t>PN-86211</t>
  </si>
  <si>
    <t>Hard party require.</t>
  </si>
  <si>
    <t>Thomas Clark</t>
  </si>
  <si>
    <t>Fund the ask choose.</t>
  </si>
  <si>
    <t>shawn02@yahoo.com</t>
  </si>
  <si>
    <t>INV-1946</t>
  </si>
  <si>
    <t>Tucker-Moody</t>
  </si>
  <si>
    <t>PN-02258</t>
  </si>
  <si>
    <t>That capital information suffer.</t>
  </si>
  <si>
    <t>PO-04823</t>
  </si>
  <si>
    <t>Robert Willis</t>
  </si>
  <si>
    <t>Water magazine physical later.</t>
  </si>
  <si>
    <t>vmarshall@hotmail.com</t>
  </si>
  <si>
    <t>Moore</t>
  </si>
  <si>
    <t>INV-7232</t>
  </si>
  <si>
    <t>PN-03056</t>
  </si>
  <si>
    <t>Kitchen report fire teach.</t>
  </si>
  <si>
    <t>PO-57155</t>
  </si>
  <si>
    <t>Jason Dunn</t>
  </si>
  <si>
    <t>Most whole among recent.</t>
  </si>
  <si>
    <t>michelle55@anderson-wood.net</t>
  </si>
  <si>
    <t>Pearson</t>
  </si>
  <si>
    <t>Bowers Group</t>
  </si>
  <si>
    <t>PN-90674</t>
  </si>
  <si>
    <t>PO-86863</t>
  </si>
  <si>
    <t>Kelly Smith</t>
  </si>
  <si>
    <t>Television machine really.</t>
  </si>
  <si>
    <t>john14@wright-davis.com</t>
  </si>
  <si>
    <t>INV-3290</t>
  </si>
  <si>
    <t>Zuniga LLC</t>
  </si>
  <si>
    <t>PN-47163</t>
  </si>
  <si>
    <t>Work create pass admit student.</t>
  </si>
  <si>
    <t>PO-95613</t>
  </si>
  <si>
    <t>Felicia Walsh</t>
  </si>
  <si>
    <t>Management common center man.</t>
  </si>
  <si>
    <t>kwright@yahoo.com</t>
  </si>
  <si>
    <t>Ruth</t>
  </si>
  <si>
    <t>INV-9279</t>
  </si>
  <si>
    <t>Lewis-Fuentes</t>
  </si>
  <si>
    <t>PN-92823</t>
  </si>
  <si>
    <t>Today college worry reveal hand add.</t>
  </si>
  <si>
    <t>PO-72308</t>
  </si>
  <si>
    <t>Nicholas Morrow MD</t>
  </si>
  <si>
    <t>Certain heart heavy fly.</t>
  </si>
  <si>
    <t>kathrynjimenez@hotmail.com</t>
  </si>
  <si>
    <t>Kathryn</t>
  </si>
  <si>
    <t>Henderson</t>
  </si>
  <si>
    <t>INV-1456</t>
  </si>
  <si>
    <t>Smith-Kelley</t>
  </si>
  <si>
    <t>PN-41436</t>
  </si>
  <si>
    <t>Indicate property article cover seven challenge.</t>
  </si>
  <si>
    <t>PO-17214</t>
  </si>
  <si>
    <t>Susan Rangel</t>
  </si>
  <si>
    <t>Realize staff dark.</t>
  </si>
  <si>
    <t>fkoch@gmail.com</t>
  </si>
  <si>
    <t>INV-0833</t>
  </si>
  <si>
    <t>Harrell Group</t>
  </si>
  <si>
    <t>PN-37189</t>
  </si>
  <si>
    <t>Base kitchen every cup measure.</t>
  </si>
  <si>
    <t>PO-36438</t>
  </si>
  <si>
    <t>Melanie Myers</t>
  </si>
  <si>
    <t>Material out two activity let source action.</t>
  </si>
  <si>
    <t>pwagner@aguilar.com</t>
  </si>
  <si>
    <t>INV-1819</t>
  </si>
  <si>
    <t>Berry-Knight</t>
  </si>
  <si>
    <t>PN-23923</t>
  </si>
  <si>
    <t>Play success wait find.</t>
  </si>
  <si>
    <t>PO-13000</t>
  </si>
  <si>
    <t>Haley Blackwell</t>
  </si>
  <si>
    <t>Small large either reduce consider.</t>
  </si>
  <si>
    <t>pharper@hotmail.com</t>
  </si>
  <si>
    <t>Becker</t>
  </si>
  <si>
    <t>INV-5883</t>
  </si>
  <si>
    <t>Harrington-Alvarez</t>
  </si>
  <si>
    <t>PN-12604</t>
  </si>
  <si>
    <t>Go game nothing recent not leg break.</t>
  </si>
  <si>
    <t>PO-41321</t>
  </si>
  <si>
    <t>Larry Stokes</t>
  </si>
  <si>
    <t>Laugh marriage five color.</t>
  </si>
  <si>
    <t>amanda16@gmail.com</t>
  </si>
  <si>
    <t>Fischer</t>
  </si>
  <si>
    <t>INV-7340</t>
  </si>
  <si>
    <t>Bass, Anderson and Taylor</t>
  </si>
  <si>
    <t>PN-32609</t>
  </si>
  <si>
    <t>Consumer beat fish phone.</t>
  </si>
  <si>
    <t>PO-14716</t>
  </si>
  <si>
    <t>Margaret Andrews</t>
  </si>
  <si>
    <t>kathryn50@yahoo.com</t>
  </si>
  <si>
    <t>Gutierrez</t>
  </si>
  <si>
    <t>INV-3127</t>
  </si>
  <si>
    <t>Murray, Cole and Cole</t>
  </si>
  <si>
    <t>PN-31066</t>
  </si>
  <si>
    <t>Short small design.</t>
  </si>
  <si>
    <t>PO-56094</t>
  </si>
  <si>
    <t>Eduardo Hall</t>
  </si>
  <si>
    <t>Despite charge fish serious red I.</t>
  </si>
  <si>
    <t>michaelroberts@gordon-duran.com</t>
  </si>
  <si>
    <t>INV-7220</t>
  </si>
  <si>
    <t>Nguyen, Marsh and Beck</t>
  </si>
  <si>
    <t>PN-84335</t>
  </si>
  <si>
    <t>Least theory wall film race wall.</t>
  </si>
  <si>
    <t>Grace Johnson</t>
  </si>
  <si>
    <t>Professional west amount help friend.</t>
  </si>
  <si>
    <t>theresalong@grant-diaz.com</t>
  </si>
  <si>
    <t>Holly</t>
  </si>
  <si>
    <t>INV-0543</t>
  </si>
  <si>
    <t>Hughes-Mccullough</t>
  </si>
  <si>
    <t>PN-67086</t>
  </si>
  <si>
    <t>Section scene financial here expert.</t>
  </si>
  <si>
    <t>PO-56534</t>
  </si>
  <si>
    <t>Zachary Lee</t>
  </si>
  <si>
    <t>Development Mrs surface analysis.</t>
  </si>
  <si>
    <t>cporter@taylor.info</t>
  </si>
  <si>
    <t>INV-6459</t>
  </si>
  <si>
    <t>Weaver-Rubio</t>
  </si>
  <si>
    <t>PN-04145</t>
  </si>
  <si>
    <t>Cell firm difficult could third.</t>
  </si>
  <si>
    <t>Brooke Lewis</t>
  </si>
  <si>
    <t>Wear common baby see.</t>
  </si>
  <si>
    <t>Kent</t>
  </si>
  <si>
    <t>Peters</t>
  </si>
  <si>
    <t>INV-7010</t>
  </si>
  <si>
    <t>Fitzgerald-Brewer</t>
  </si>
  <si>
    <t>PN-45635</t>
  </si>
  <si>
    <t>Without else keep begin.</t>
  </si>
  <si>
    <t>PO-69979</t>
  </si>
  <si>
    <t>Fear across shake body force news.</t>
  </si>
  <si>
    <t>catherinerobertson@yahoo.com</t>
  </si>
  <si>
    <t>INV-8220</t>
  </si>
  <si>
    <t>Mann PLC</t>
  </si>
  <si>
    <t>PN-02000</t>
  </si>
  <si>
    <t>Official give politics last piece story.</t>
  </si>
  <si>
    <t>PO-90707</t>
  </si>
  <si>
    <t>Brittany Allen</t>
  </si>
  <si>
    <t>Amount home now.</t>
  </si>
  <si>
    <t>phillipjensen@yahoo.com</t>
  </si>
  <si>
    <t>Parker</t>
  </si>
  <si>
    <t>INV-7811</t>
  </si>
  <si>
    <t>Hogan, Zimmerman and Hoffman</t>
  </si>
  <si>
    <t>Wear one choose.</t>
  </si>
  <si>
    <t>PO-55047</t>
  </si>
  <si>
    <t>George Jones</t>
  </si>
  <si>
    <t>Point example thank see simple budget.</t>
  </si>
  <si>
    <t>terickson@yahoo.com</t>
  </si>
  <si>
    <t>INV-3799</t>
  </si>
  <si>
    <t>Schneider Inc</t>
  </si>
  <si>
    <t>PN-53474</t>
  </si>
  <si>
    <t>Decision reduce get specific someone debate record.</t>
  </si>
  <si>
    <t>PO-68169</t>
  </si>
  <si>
    <t>Andrew Reese</t>
  </si>
  <si>
    <t>Condition cover admit real.</t>
  </si>
  <si>
    <t>mark16@parker.com</t>
  </si>
  <si>
    <t>Selena</t>
  </si>
  <si>
    <t>Thornton</t>
  </si>
  <si>
    <t>INV-5635</t>
  </si>
  <si>
    <t>Friedman PLC</t>
  </si>
  <si>
    <t>PN-91624</t>
  </si>
  <si>
    <t>Necessary sea especially message decision design end.</t>
  </si>
  <si>
    <t>PO-95706</t>
  </si>
  <si>
    <t>Beverly Herrera</t>
  </si>
  <si>
    <t>Example magazine memory they.</t>
  </si>
  <si>
    <t>tammy99@gmail.com</t>
  </si>
  <si>
    <t>INV-3153</t>
  </si>
  <si>
    <t>Todd, Bernard and Boyd</t>
  </si>
  <si>
    <t>PN-75541</t>
  </si>
  <si>
    <t>Amanda Richardson</t>
  </si>
  <si>
    <t>Open order party offer money prepare.</t>
  </si>
  <si>
    <t>ojackson@harvey.com</t>
  </si>
  <si>
    <t>INV-1363</t>
  </si>
  <si>
    <t>Shaw-Smith</t>
  </si>
  <si>
    <t>PN-10825</t>
  </si>
  <si>
    <t>Military piece little level.</t>
  </si>
  <si>
    <t>PO-07174</t>
  </si>
  <si>
    <t>Ricky Young</t>
  </si>
  <si>
    <t>Relationship artist girl culture.</t>
  </si>
  <si>
    <t>leescott@hernandez-vaughn.biz</t>
  </si>
  <si>
    <t>INV-6317</t>
  </si>
  <si>
    <t>PN-55989</t>
  </si>
  <si>
    <t>Head help open almost red picture.</t>
  </si>
  <si>
    <t>PO-81131</t>
  </si>
  <si>
    <t>Jessica Burch</t>
  </si>
  <si>
    <t>Focus another special.</t>
  </si>
  <si>
    <t>thorntonapril@hotmail.com</t>
  </si>
  <si>
    <t>INV-9706</t>
  </si>
  <si>
    <t>Mayer, White and Smith</t>
  </si>
  <si>
    <t>PN-53439</t>
  </si>
  <si>
    <t>City little from.</t>
  </si>
  <si>
    <t>PO-76539</t>
  </si>
  <si>
    <t>Kelly Davis</t>
  </si>
  <si>
    <t>Later move it state.</t>
  </si>
  <si>
    <t>ufox@gmail.com</t>
  </si>
  <si>
    <t>Adkins</t>
  </si>
  <si>
    <t>INV-2397</t>
  </si>
  <si>
    <t>Sanchez Ltd</t>
  </si>
  <si>
    <t>PN-61129</t>
  </si>
  <si>
    <t>Cost group clear national.</t>
  </si>
  <si>
    <t>PO-70548</t>
  </si>
  <si>
    <t>Jessica Bradford</t>
  </si>
  <si>
    <t>Participant history smile where Democrat low too.</t>
  </si>
  <si>
    <t>amy49@yahoo.com</t>
  </si>
  <si>
    <t>INV-2652</t>
  </si>
  <si>
    <t>Wallace, Roman and Lawson</t>
  </si>
  <si>
    <t>PN-10933</t>
  </si>
  <si>
    <t>Keep pattern order.</t>
  </si>
  <si>
    <t>PO-73961</t>
  </si>
  <si>
    <t>Terri Golden</t>
  </si>
  <si>
    <t>joshuaevans@wise-bush.info</t>
  </si>
  <si>
    <t>Lyons</t>
  </si>
  <si>
    <t>INV-7354</t>
  </si>
  <si>
    <t>Chapman-Henry</t>
  </si>
  <si>
    <t>PN-71189</t>
  </si>
  <si>
    <t>Room list during rich over lot.</t>
  </si>
  <si>
    <t>PO-02908</t>
  </si>
  <si>
    <t>Computer lawyer easy need whole board.</t>
  </si>
  <si>
    <t>Debra</t>
  </si>
  <si>
    <t>INV-3520</t>
  </si>
  <si>
    <t>Morgan and Sons</t>
  </si>
  <si>
    <t>PN-54738</t>
  </si>
  <si>
    <t>Feel wife theory shake too medical.</t>
  </si>
  <si>
    <t>PO-71827</t>
  </si>
  <si>
    <t>Stephen Ward</t>
  </si>
  <si>
    <t>Response charge pull support room.</t>
  </si>
  <si>
    <t>ybailey@hotmail.com</t>
  </si>
  <si>
    <t>INV-9042</t>
  </si>
  <si>
    <t>Johnson-Rice</t>
  </si>
  <si>
    <t>PN-20236</t>
  </si>
  <si>
    <t>International especially officer or clearly coach.</t>
  </si>
  <si>
    <t>PO-49680</t>
  </si>
  <si>
    <t>Lawrence Meyers</t>
  </si>
  <si>
    <t>Foot visit save red image time manage.</t>
  </si>
  <si>
    <t>david86@yahoo.com</t>
  </si>
  <si>
    <t>Morales</t>
  </si>
  <si>
    <t>INV-1776</t>
  </si>
  <si>
    <t>PN-84855</t>
  </si>
  <si>
    <t>Though whole wall cup win.</t>
  </si>
  <si>
    <t>PO-49187</t>
  </si>
  <si>
    <t>Cold play various mission task spend easy avoid.</t>
  </si>
  <si>
    <t>kellyroberts@hotmail.com</t>
  </si>
  <si>
    <t>INV-2534</t>
  </si>
  <si>
    <t>PN-71617</t>
  </si>
  <si>
    <t>Candidate four whether wife.</t>
  </si>
  <si>
    <t>PO-27420</t>
  </si>
  <si>
    <t>Jasmine Cohen</t>
  </si>
  <si>
    <t>sandra47@harris.com</t>
  </si>
  <si>
    <t>Marcus</t>
  </si>
  <si>
    <t>Pierce</t>
  </si>
  <si>
    <t>Scott-Wilson</t>
  </si>
  <si>
    <t>PN-68802</t>
  </si>
  <si>
    <t>Society center get how leave.</t>
  </si>
  <si>
    <t>Todd Lewis</t>
  </si>
  <si>
    <t>Reason good order often mouth east realize.</t>
  </si>
  <si>
    <t>danielyang@gmail.com</t>
  </si>
  <si>
    <t>Darrell</t>
  </si>
  <si>
    <t>INV-9292</t>
  </si>
  <si>
    <t>Weaver LLC</t>
  </si>
  <si>
    <t>PN-94240</t>
  </si>
  <si>
    <t>Customer common film continue.</t>
  </si>
  <si>
    <t>PO-49561</t>
  </si>
  <si>
    <t>Heavy receive state move shake particularly.</t>
  </si>
  <si>
    <t>santiagoamanda@hall.info</t>
  </si>
  <si>
    <t>Mann</t>
  </si>
  <si>
    <t>INV-9831</t>
  </si>
  <si>
    <t>White Inc</t>
  </si>
  <si>
    <t>PN-90367</t>
  </si>
  <si>
    <t>Job right child new simply.</t>
  </si>
  <si>
    <t>PO-21377</t>
  </si>
  <si>
    <t>Patricia King</t>
  </si>
  <si>
    <t>adampierce@russell.info</t>
  </si>
  <si>
    <t>Parker Group</t>
  </si>
  <si>
    <t>Local general likely.</t>
  </si>
  <si>
    <t>PO-30626</t>
  </si>
  <si>
    <t>Anthony Jordan</t>
  </si>
  <si>
    <t>Gas difference evening itself.</t>
  </si>
  <si>
    <t>manuel01@andrews.com</t>
  </si>
  <si>
    <t>INV-6873</t>
  </si>
  <si>
    <t>PN-88127</t>
  </si>
  <si>
    <t>Recognize tree protect story relationship several.</t>
  </si>
  <si>
    <t>PO-04235</t>
  </si>
  <si>
    <t>Share off how again. Network other film.</t>
  </si>
  <si>
    <t>lkhan@osborn.info</t>
  </si>
  <si>
    <t>Oconnell</t>
  </si>
  <si>
    <t>INV-9774</t>
  </si>
  <si>
    <t>Jackson, Mendez and Nguyen</t>
  </si>
  <si>
    <t>PN-86866</t>
  </si>
  <si>
    <t>Hold five very hundred.</t>
  </si>
  <si>
    <t>PO-97371</t>
  </si>
  <si>
    <t>Jessica Rodriguez</t>
  </si>
  <si>
    <t>nancy04@morrison.info</t>
  </si>
  <si>
    <t>Reeves LLC</t>
  </si>
  <si>
    <t>PN-94320</t>
  </si>
  <si>
    <t>Today star room interesting hour author.</t>
  </si>
  <si>
    <t>PO-12229</t>
  </si>
  <si>
    <t>Karina Hines</t>
  </si>
  <si>
    <t>melissamcdonald@gmail.com</t>
  </si>
  <si>
    <t>INV-0633</t>
  </si>
  <si>
    <t>Garcia-Thomas</t>
  </si>
  <si>
    <t>Prove wife agree those concern dog gun.</t>
  </si>
  <si>
    <t>PO-90775</t>
  </si>
  <si>
    <t>Brenda Clark</t>
  </si>
  <si>
    <t>Soon suggest both left eye learn want gas.</t>
  </si>
  <si>
    <t>francisco74@lopez.org</t>
  </si>
  <si>
    <t>INV-5693</t>
  </si>
  <si>
    <t>Scott-David</t>
  </si>
  <si>
    <t>PN-29390</t>
  </si>
  <si>
    <t>Statement particular seem trip population catch could.</t>
  </si>
  <si>
    <t>PO-60858</t>
  </si>
  <si>
    <t>Deborah Brady</t>
  </si>
  <si>
    <t>Enter firm society. Production method house act.</t>
  </si>
  <si>
    <t>cherylfowler@wilcox-robertson.com</t>
  </si>
  <si>
    <t>Williams and Sons</t>
  </si>
  <si>
    <t>PN-87884</t>
  </si>
  <si>
    <t>Few behavior himself conference character.</t>
  </si>
  <si>
    <t>PO-16704</t>
  </si>
  <si>
    <t>David Kemp</t>
  </si>
  <si>
    <t>Although hundred need top adult name establish.</t>
  </si>
  <si>
    <t>lopezdonald@yahoo.com</t>
  </si>
  <si>
    <t>Maureen</t>
  </si>
  <si>
    <t>Frost</t>
  </si>
  <si>
    <t>INV-6007</t>
  </si>
  <si>
    <t>Willis, Vasquez and Goodwin</t>
  </si>
  <si>
    <t>PN-43448</t>
  </si>
  <si>
    <t>Hit start alone when instead.</t>
  </si>
  <si>
    <t>PO-68611</t>
  </si>
  <si>
    <t>Joseph West</t>
  </si>
  <si>
    <t>Couple program American lot project must down.</t>
  </si>
  <si>
    <t>greenjoe@finley-turner.org</t>
  </si>
  <si>
    <t>Graham</t>
  </si>
  <si>
    <t>INV-8068</t>
  </si>
  <si>
    <t>Avery-Adams</t>
  </si>
  <si>
    <t>PN-12308</t>
  </si>
  <si>
    <t>Huge military blood south.</t>
  </si>
  <si>
    <t>PO-14576</t>
  </si>
  <si>
    <t>Edwin Woods</t>
  </si>
  <si>
    <t>Big thousand sing green data treat.</t>
  </si>
  <si>
    <t>desiree30@wilson.net</t>
  </si>
  <si>
    <t>Marshall-Russell</t>
  </si>
  <si>
    <t>PN-34024</t>
  </si>
  <si>
    <t>Rather big television sound activity five.</t>
  </si>
  <si>
    <t>It notice me look return. President most class.</t>
  </si>
  <si>
    <t>fowlershelia@yahoo.com</t>
  </si>
  <si>
    <t>Melanie</t>
  </si>
  <si>
    <t>INV-6717</t>
  </si>
  <si>
    <t>Johnson-Schultz</t>
  </si>
  <si>
    <t>PN-24033</t>
  </si>
  <si>
    <t>Medical rather activity president prove institution approach.</t>
  </si>
  <si>
    <t>Krista English</t>
  </si>
  <si>
    <t>susanmendoza@adkins-obrien.biz</t>
  </si>
  <si>
    <t>INV-7318</t>
  </si>
  <si>
    <t>Adams PLC</t>
  </si>
  <si>
    <t>Else plant page sort late health.</t>
  </si>
  <si>
    <t>PO-83210</t>
  </si>
  <si>
    <t>Angel Hall</t>
  </si>
  <si>
    <t>Thousand but discuss try field why.</t>
  </si>
  <si>
    <t>kathleenbecker@hotmail.com</t>
  </si>
  <si>
    <t>Garcia, Hines and Pearson</t>
  </si>
  <si>
    <t>PN-81059</t>
  </si>
  <si>
    <t>PO-21923</t>
  </si>
  <si>
    <t>Nathaniel Brown</t>
  </si>
  <si>
    <t>Western next upon stand hear feeling.</t>
  </si>
  <si>
    <t>xrice@stark.com</t>
  </si>
  <si>
    <t>INV-0632</t>
  </si>
  <si>
    <t>Torres Group</t>
  </si>
  <si>
    <t>PN-55184</t>
  </si>
  <si>
    <t>Republican such will born condition interest service.</t>
  </si>
  <si>
    <t>PO-78584</t>
  </si>
  <si>
    <t>Jocelyn Benson</t>
  </si>
  <si>
    <t>Travel particularly job local firm international.</t>
  </si>
  <si>
    <t>franklinbond@wilson-harris.org</t>
  </si>
  <si>
    <t>INV-5431</t>
  </si>
  <si>
    <t>Miller-Fields</t>
  </si>
  <si>
    <t>PN-26945</t>
  </si>
  <si>
    <t>Character front various opportunity.</t>
  </si>
  <si>
    <t>PO-71296</t>
  </si>
  <si>
    <t>Amber Richardson</t>
  </si>
  <si>
    <t>Democratic play process keep ahead.</t>
  </si>
  <si>
    <t>nolansean@gmail.com</t>
  </si>
  <si>
    <t>Dustin</t>
  </si>
  <si>
    <t>INV-0742</t>
  </si>
  <si>
    <t>Patton and Sons</t>
  </si>
  <si>
    <t>PN-00534</t>
  </si>
  <si>
    <t>Method pass the itself let.</t>
  </si>
  <si>
    <t>PO-18033</t>
  </si>
  <si>
    <t>Michelle Pratt</t>
  </si>
  <si>
    <t>For benefit station discussion different accept.</t>
  </si>
  <si>
    <t>williambryant@gmail.com</t>
  </si>
  <si>
    <t>Ellen</t>
  </si>
  <si>
    <t>INV-7990</t>
  </si>
  <si>
    <t>Fernandez-Jackson</t>
  </si>
  <si>
    <t>PN-24089</t>
  </si>
  <si>
    <t>Business majority happen.</t>
  </si>
  <si>
    <t>PO-24260</t>
  </si>
  <si>
    <t>Christopher Smith</t>
  </si>
  <si>
    <t>Reduce technology other about.</t>
  </si>
  <si>
    <t>jennifer64@gmail.com</t>
  </si>
  <si>
    <t>Meyer</t>
  </si>
  <si>
    <t>INV-7726</t>
  </si>
  <si>
    <t>PN-16498</t>
  </si>
  <si>
    <t>Rather education front fast standard myself condition ground.</t>
  </si>
  <si>
    <t>Wendy Aguilar MD</t>
  </si>
  <si>
    <t>Rule pay new Republican fly foot Congress.</t>
  </si>
  <si>
    <t>williamsmelvin@weaver.com</t>
  </si>
  <si>
    <t>Dawson</t>
  </si>
  <si>
    <t>INV-2570</t>
  </si>
  <si>
    <t>Hayes, Smith and Marshall</t>
  </si>
  <si>
    <t>Land fear along.</t>
  </si>
  <si>
    <t>Michelle Hanson</t>
  </si>
  <si>
    <t>Within foreign happy base. Area trouble more PM.</t>
  </si>
  <si>
    <t>mitchellhector@gmail.com</t>
  </si>
  <si>
    <t>Eugene</t>
  </si>
  <si>
    <t>INV-1658</t>
  </si>
  <si>
    <t>Roberts, Stanton and Smith</t>
  </si>
  <si>
    <t>PN-37354</t>
  </si>
  <si>
    <t>Ground already school eat.</t>
  </si>
  <si>
    <t>PO-50801</t>
  </si>
  <si>
    <t>Pamela Armstrong</t>
  </si>
  <si>
    <t>Ground center just more sea.</t>
  </si>
  <si>
    <t>victoria67@yahoo.com</t>
  </si>
  <si>
    <t>INV-0464</t>
  </si>
  <si>
    <t>Movement call certain management.</t>
  </si>
  <si>
    <t>PO-84980</t>
  </si>
  <si>
    <t>Richard Phillips</t>
  </si>
  <si>
    <t>Develop by design. Them attention cut stay.</t>
  </si>
  <si>
    <t>vegadorothy@hotmail.com</t>
  </si>
  <si>
    <t>INV-9893</t>
  </si>
  <si>
    <t>Nelson-King</t>
  </si>
  <si>
    <t>PN-39627</t>
  </si>
  <si>
    <t>Generation leader pay try tough.</t>
  </si>
  <si>
    <t>PO-42537</t>
  </si>
  <si>
    <t>Lindsey Burke</t>
  </si>
  <si>
    <t>Attention some lose little act still itself.</t>
  </si>
  <si>
    <t>david86@anderson.com</t>
  </si>
  <si>
    <t>Bowman</t>
  </si>
  <si>
    <t>INV-1950</t>
  </si>
  <si>
    <t>James, Bell and Chen</t>
  </si>
  <si>
    <t>PN-36527</t>
  </si>
  <si>
    <t>Notice American force although participant rich speech.</t>
  </si>
  <si>
    <t>PO-33777</t>
  </si>
  <si>
    <t>Megan Zavala</t>
  </si>
  <si>
    <t>Unit rock lot south mention.</t>
  </si>
  <si>
    <t>inunez@yahoo.com</t>
  </si>
  <si>
    <t>Pittman, Campbell and Martin</t>
  </si>
  <si>
    <t>PN-17272</t>
  </si>
  <si>
    <t>High woman bad until.</t>
  </si>
  <si>
    <t>PO-31268</t>
  </si>
  <si>
    <t>Fall thank market same kind.</t>
  </si>
  <si>
    <t>johnreed@yahoo.com</t>
  </si>
  <si>
    <t>INV-6579</t>
  </si>
  <si>
    <t>Hart, Turner and Foster</t>
  </si>
  <si>
    <t>PN-23972</t>
  </si>
  <si>
    <t>Institution against wear either present.</t>
  </si>
  <si>
    <t>Carry painting either heavy soldier energy.</t>
  </si>
  <si>
    <t>johnsondonna@miranda.com</t>
  </si>
  <si>
    <t>Sandoval</t>
  </si>
  <si>
    <t>INV-0552</t>
  </si>
  <si>
    <t>Rivas Ltd</t>
  </si>
  <si>
    <t>PN-40422</t>
  </si>
  <si>
    <t>Student item bring court.</t>
  </si>
  <si>
    <t>PO-81228</t>
  </si>
  <si>
    <t>Stephen Phillips</t>
  </si>
  <si>
    <t>Music important miss toward.</t>
  </si>
  <si>
    <t>wheelersean@warner.biz</t>
  </si>
  <si>
    <t>Lara</t>
  </si>
  <si>
    <t>INV-8183</t>
  </si>
  <si>
    <t>Lutz, Johns and Clark</t>
  </si>
  <si>
    <t>PN-69312</t>
  </si>
  <si>
    <t>Yet past much soldier reason.</t>
  </si>
  <si>
    <t>PO-21781</t>
  </si>
  <si>
    <t>Holly Cruz</t>
  </si>
  <si>
    <t>Father seem too prove right old just.</t>
  </si>
  <si>
    <t>amberwebster@gmail.com</t>
  </si>
  <si>
    <t>Antonio</t>
  </si>
  <si>
    <t>INV-2538</t>
  </si>
  <si>
    <t>Bernard, Flores and Fleming</t>
  </si>
  <si>
    <t>PN-16376</t>
  </si>
  <si>
    <t>Hear list set.</t>
  </si>
  <si>
    <t>PO-92365</t>
  </si>
  <si>
    <t>Danielle Rivera</t>
  </si>
  <si>
    <t>Watch score successful anything.</t>
  </si>
  <si>
    <t>jim95@harper.com</t>
  </si>
  <si>
    <t>INV-1793</t>
  </si>
  <si>
    <t>Reid-Petty</t>
  </si>
  <si>
    <t>PN-18209</t>
  </si>
  <si>
    <t>Ever read control maybe animal human.</t>
  </si>
  <si>
    <t>PO-34606</t>
  </si>
  <si>
    <t>Alex Mason</t>
  </si>
  <si>
    <t>Stuff star federal music police trade later bank.</t>
  </si>
  <si>
    <t>roberthill@fry.biz</t>
  </si>
  <si>
    <t>INV-3554</t>
  </si>
  <si>
    <t>Chavez, Sanchez and Bird</t>
  </si>
  <si>
    <t>PN-16601</t>
  </si>
  <si>
    <t>Question evening imagine affect.</t>
  </si>
  <si>
    <t>PO-05603</t>
  </si>
  <si>
    <t>Malik Proctor</t>
  </si>
  <si>
    <t>Understand specific so some deal.</t>
  </si>
  <si>
    <t>comptonshelly@hotmail.com</t>
  </si>
  <si>
    <t>Miranda</t>
  </si>
  <si>
    <t>INV-8640</t>
  </si>
  <si>
    <t>Clark-Haley</t>
  </si>
  <si>
    <t>PN-00231</t>
  </si>
  <si>
    <t>Price ever leg so play best.</t>
  </si>
  <si>
    <t>PO-56793</t>
  </si>
  <si>
    <t>Christopher Lee</t>
  </si>
  <si>
    <t>Decide me sell.</t>
  </si>
  <si>
    <t>heather62@yahoo.com</t>
  </si>
  <si>
    <t>Jodi</t>
  </si>
  <si>
    <t>INV-1557</t>
  </si>
  <si>
    <t>Smith-Holt</t>
  </si>
  <si>
    <t>PN-42900</t>
  </si>
  <si>
    <t>PO-27986</t>
  </si>
  <si>
    <t>Richard Weiss</t>
  </si>
  <si>
    <t>Office thought age some prevent term.</t>
  </si>
  <si>
    <t>karenwells@gmail.com</t>
  </si>
  <si>
    <t>INV-7881</t>
  </si>
  <si>
    <t>Nielsen, Lynch and Smith</t>
  </si>
  <si>
    <t>PN-18513</t>
  </si>
  <si>
    <t>Adult foot as explain Republican.</t>
  </si>
  <si>
    <t>PO-23984</t>
  </si>
  <si>
    <t>Charles Costa</t>
  </si>
  <si>
    <t>Under one determine smile become stop.</t>
  </si>
  <si>
    <t>lindamelendez@hotmail.com</t>
  </si>
  <si>
    <t>INV-7884</t>
  </si>
  <si>
    <t>Chambers Group</t>
  </si>
  <si>
    <t>PN-27972</t>
  </si>
  <si>
    <t>Onto play forget home upon actually future.</t>
  </si>
  <si>
    <t>PO-71690</t>
  </si>
  <si>
    <t>Justin Pineda</t>
  </si>
  <si>
    <t>Crime pull after season business drop.</t>
  </si>
  <si>
    <t>igrant@yahoo.com</t>
  </si>
  <si>
    <t>Anna</t>
  </si>
  <si>
    <t>INV-7951</t>
  </si>
  <si>
    <t>Woodard, Warner and Farmer</t>
  </si>
  <si>
    <t>PN-45723</t>
  </si>
  <si>
    <t>State charge take material mother color.</t>
  </si>
  <si>
    <t>PO-61812</t>
  </si>
  <si>
    <t>Michael Branch</t>
  </si>
  <si>
    <t>Building rich amount arrive most step.</t>
  </si>
  <si>
    <t>james17@davis-hardy.com</t>
  </si>
  <si>
    <t>INV-3711</t>
  </si>
  <si>
    <t>Miller, Mcdowell and Curtis</t>
  </si>
  <si>
    <t>PN-08481</t>
  </si>
  <si>
    <t>Eight allow system whose place no.</t>
  </si>
  <si>
    <t>PO-05464</t>
  </si>
  <si>
    <t>James Wilson</t>
  </si>
  <si>
    <t>nicholas99@russo.org</t>
  </si>
  <si>
    <t>Kristen</t>
  </si>
  <si>
    <t>INV-6241</t>
  </si>
  <si>
    <t>Johnson, Collier and Powers</t>
  </si>
  <si>
    <t>PN-00184</t>
  </si>
  <si>
    <t>Bar security morning fight seem later.</t>
  </si>
  <si>
    <t>PO-75489</t>
  </si>
  <si>
    <t>Valerie Johnson</t>
  </si>
  <si>
    <t>Federal research deal attorney.</t>
  </si>
  <si>
    <t>vclark@krueger-smith.com</t>
  </si>
  <si>
    <t>Shea</t>
  </si>
  <si>
    <t>INV-1241</t>
  </si>
  <si>
    <t>Martinez, Stanton and Bennett</t>
  </si>
  <si>
    <t>PN-18620</t>
  </si>
  <si>
    <t>Ahead person coach goal it yet age.</t>
  </si>
  <si>
    <t>PO-54787</t>
  </si>
  <si>
    <t>Paul Collins</t>
  </si>
  <si>
    <t>Bad real meeting outside nothing decade.</t>
  </si>
  <si>
    <t>srocha@padilla.com</t>
  </si>
  <si>
    <t>Chan</t>
  </si>
  <si>
    <t>INV-2723</t>
  </si>
  <si>
    <t>Howard, Thompson and Tate</t>
  </si>
  <si>
    <t>PN-30366</t>
  </si>
  <si>
    <t>News make doctor TV capital.</t>
  </si>
  <si>
    <t>Misty Meyer</t>
  </si>
  <si>
    <t>Bed plan factor program beat free.</t>
  </si>
  <si>
    <t>powens@yahoo.com</t>
  </si>
  <si>
    <t>INV-8046</t>
  </si>
  <si>
    <t>Terrell, Martinez and Wood</t>
  </si>
  <si>
    <t>PN-25436</t>
  </si>
  <si>
    <t>We but how deep book eye ten short.</t>
  </si>
  <si>
    <t>PO-69899</t>
  </si>
  <si>
    <t>Michael Morrison</t>
  </si>
  <si>
    <t>Here early what party.</t>
  </si>
  <si>
    <t>michael77@gmail.com</t>
  </si>
  <si>
    <t>Foster</t>
  </si>
  <si>
    <t>INV-8275</t>
  </si>
  <si>
    <t>PN-17213</t>
  </si>
  <si>
    <t>PO-92751</t>
  </si>
  <si>
    <t>David Dodson</t>
  </si>
  <si>
    <t>robin55@yahoo.com</t>
  </si>
  <si>
    <t>INV-6704</t>
  </si>
  <si>
    <t>Wallace and Sons</t>
  </si>
  <si>
    <t>PN-14519</t>
  </si>
  <si>
    <t>Nearly goal design too everything side.</t>
  </si>
  <si>
    <t>PO-75889</t>
  </si>
  <si>
    <t>Steven Sherman</t>
  </si>
  <si>
    <t>Talk name instead.</t>
  </si>
  <si>
    <t>joycesmith@donovan.com</t>
  </si>
  <si>
    <t>Sue</t>
  </si>
  <si>
    <t>INV-3103</t>
  </si>
  <si>
    <t>Smith, Campbell and Morse</t>
  </si>
  <si>
    <t>PN-51510</t>
  </si>
  <si>
    <t>Black those whether seven fish movie hot teacher.</t>
  </si>
  <si>
    <t>PO-14444</t>
  </si>
  <si>
    <t>Veronica Clayton</t>
  </si>
  <si>
    <t>Attention relate include alone bit.</t>
  </si>
  <si>
    <t>jerry93@pierce-harding.com</t>
  </si>
  <si>
    <t>Mclaughlin</t>
  </si>
  <si>
    <t>PN-92268</t>
  </si>
  <si>
    <t>Series experience under church them hundred about.</t>
  </si>
  <si>
    <t>PO-98355</t>
  </si>
  <si>
    <t>Toni Clay</t>
  </si>
  <si>
    <t>Amount health buy country nice.</t>
  </si>
  <si>
    <t>plevy@hotmail.com</t>
  </si>
  <si>
    <t>INV-5579</t>
  </si>
  <si>
    <t>Lee-Velasquez</t>
  </si>
  <si>
    <t>PN-59262</t>
  </si>
  <si>
    <t>Several prevent raise better oil individual.</t>
  </si>
  <si>
    <t>PO-39354</t>
  </si>
  <si>
    <t>Charles Neal</t>
  </si>
  <si>
    <t>Main decade care tax. Enjoy else establish break.</t>
  </si>
  <si>
    <t>yjackson@yahoo.com</t>
  </si>
  <si>
    <t>INV-8877</t>
  </si>
  <si>
    <t>Turner, Robbins and Young</t>
  </si>
  <si>
    <t>PN-49451</t>
  </si>
  <si>
    <t>PO-35864</t>
  </si>
  <si>
    <t>Gloria Dunn</t>
  </si>
  <si>
    <t>She that senior go talk down story.</t>
  </si>
  <si>
    <t>jenniferfreeman@mooney.com</t>
  </si>
  <si>
    <t>INV-4924</t>
  </si>
  <si>
    <t>Coffey-Johnson</t>
  </si>
  <si>
    <t>PN-47541</t>
  </si>
  <si>
    <t>Improve player peace catch people your.</t>
  </si>
  <si>
    <t>PO-49639</t>
  </si>
  <si>
    <t>Bridget Garza</t>
  </si>
  <si>
    <t>Politics interesting need.</t>
  </si>
  <si>
    <t>gutierrezmegan@jones.com</t>
  </si>
  <si>
    <t>Conway-Mann</t>
  </si>
  <si>
    <t>PN-02252</t>
  </si>
  <si>
    <t>Number impact age particular coach personal range weight.</t>
  </si>
  <si>
    <t>Michael Hamilton</t>
  </si>
  <si>
    <t>Data water opportunity.</t>
  </si>
  <si>
    <t>nbrooks@estrada.info</t>
  </si>
  <si>
    <t>Alexander</t>
  </si>
  <si>
    <t>Herman</t>
  </si>
  <si>
    <t>INV-5402</t>
  </si>
  <si>
    <t>PN-67711</t>
  </si>
  <si>
    <t>PO-24358</t>
  </si>
  <si>
    <t>Richard Reyes</t>
  </si>
  <si>
    <t>Democrat exist little add economy.</t>
  </si>
  <si>
    <t>patelrobert@moreno.net</t>
  </si>
  <si>
    <t>INV-5472</t>
  </si>
  <si>
    <t>Rodriguez-Ramirez</t>
  </si>
  <si>
    <t>PN-96421</t>
  </si>
  <si>
    <t>Sea third pressure.</t>
  </si>
  <si>
    <t>PO-85379</t>
  </si>
  <si>
    <t>Jason Jones</t>
  </si>
  <si>
    <t>Mention PM industry age nation.</t>
  </si>
  <si>
    <t>shawheidi@yahoo.com</t>
  </si>
  <si>
    <t>Richmond</t>
  </si>
  <si>
    <t>INV-9284</t>
  </si>
  <si>
    <t>Snyder, Arnold and Keller</t>
  </si>
  <si>
    <t>PN-52265</t>
  </si>
  <si>
    <t>Memory cover tree leader rich dream line.</t>
  </si>
  <si>
    <t>PO-82143</t>
  </si>
  <si>
    <t>Alexis Olson</t>
  </si>
  <si>
    <t>Television discussion be alone.</t>
  </si>
  <si>
    <t>hullalice@lee.com</t>
  </si>
  <si>
    <t>INV-2222</t>
  </si>
  <si>
    <t>Chambers, Morrison and Thompson</t>
  </si>
  <si>
    <t>PN-57676</t>
  </si>
  <si>
    <t>Follow fall thus debate leave.</t>
  </si>
  <si>
    <t>PO-39527</t>
  </si>
  <si>
    <t>Michael Jennings</t>
  </si>
  <si>
    <t>Ready stuff evening north city he sit.</t>
  </si>
  <si>
    <t>laura15@yahoo.com</t>
  </si>
  <si>
    <t>INV-3105</t>
  </si>
  <si>
    <t>Anderson, Brown and Green</t>
  </si>
  <si>
    <t>PN-95236</t>
  </si>
  <si>
    <t>PO-53674</t>
  </si>
  <si>
    <t>Connor Rice</t>
  </si>
  <si>
    <t>Name letter onto save listen.</t>
  </si>
  <si>
    <t>veronicaperez@hotmail.com</t>
  </si>
  <si>
    <t>INV-9274</t>
  </si>
  <si>
    <t>Foley, Ibarra and Daniel</t>
  </si>
  <si>
    <t>PN-68788</t>
  </si>
  <si>
    <t>Raise kitchen drop computer left.</t>
  </si>
  <si>
    <t>PO-97852</t>
  </si>
  <si>
    <t>Veronica Christensen</t>
  </si>
  <si>
    <t>Success soldier control add strategy really pull.</t>
  </si>
  <si>
    <t>davisnicholas@alvarez.com</t>
  </si>
  <si>
    <t>Spears</t>
  </si>
  <si>
    <t>INV-5238</t>
  </si>
  <si>
    <t>Lee-Gregory</t>
  </si>
  <si>
    <t>PN-78836</t>
  </si>
  <si>
    <t>Sound study the training.</t>
  </si>
  <si>
    <t>PO-49141</t>
  </si>
  <si>
    <t>Corey Adams</t>
  </si>
  <si>
    <t>Figure moment between high anyone.</t>
  </si>
  <si>
    <t>vnewman@hotmail.com</t>
  </si>
  <si>
    <t>Byrd, Mendez and Becker</t>
  </si>
  <si>
    <t>PN-19689</t>
  </si>
  <si>
    <t>Left while according allow quality.</t>
  </si>
  <si>
    <t>PO-68601</t>
  </si>
  <si>
    <t>Cynthia Hogan</t>
  </si>
  <si>
    <t>Argue upon single all.</t>
  </si>
  <si>
    <t>hallrachel@clay.com</t>
  </si>
  <si>
    <t>INV-5782</t>
  </si>
  <si>
    <t>Smith-Simmons</t>
  </si>
  <si>
    <t>PN-31350</t>
  </si>
  <si>
    <t>Yet television audience indicate employee respond building.</t>
  </si>
  <si>
    <t>PO-34778</t>
  </si>
  <si>
    <t>Jordan Garrett</t>
  </si>
  <si>
    <t>Important myself all fund little.</t>
  </si>
  <si>
    <t>whitemelissa@gmail.com</t>
  </si>
  <si>
    <t>Kari</t>
  </si>
  <si>
    <t>INV-8410</t>
  </si>
  <si>
    <t>Hahn, Williams and Mcmillan</t>
  </si>
  <si>
    <t>PN-30587</t>
  </si>
  <si>
    <t>Positive move agency lose rise fall huge state.</t>
  </si>
  <si>
    <t>Allen Chung</t>
  </si>
  <si>
    <t>Sometimes democratic left.</t>
  </si>
  <si>
    <t>karenmarquez@hickman-evans.org</t>
  </si>
  <si>
    <t>INV-6727</t>
  </si>
  <si>
    <t>Richard-Russell</t>
  </si>
  <si>
    <t>PN-21055</t>
  </si>
  <si>
    <t>Guy respond memory.</t>
  </si>
  <si>
    <t>PO-94896</t>
  </si>
  <si>
    <t>Danny Smith</t>
  </si>
  <si>
    <t>Spend not sea line away hope central.</t>
  </si>
  <si>
    <t>irhodes@reyes-singh.com</t>
  </si>
  <si>
    <t>INV-5208</t>
  </si>
  <si>
    <t>Frazier Group</t>
  </si>
  <si>
    <t>PN-24728</t>
  </si>
  <si>
    <t>Investment buy certainly energy stay send.</t>
  </si>
  <si>
    <t>PO-34067</t>
  </si>
  <si>
    <t>Jessica Myers</t>
  </si>
  <si>
    <t>Sea society your book cold.</t>
  </si>
  <si>
    <t>davisjesse@gmail.com</t>
  </si>
  <si>
    <t>INV-8547</t>
  </si>
  <si>
    <t>PN-63330</t>
  </si>
  <si>
    <t>Reveal hand prevent center.</t>
  </si>
  <si>
    <t>Amy Brown</t>
  </si>
  <si>
    <t>Work certain difficult.</t>
  </si>
  <si>
    <t>unovak@gmail.com</t>
  </si>
  <si>
    <t>Arroyo</t>
  </si>
  <si>
    <t>INV-4929</t>
  </si>
  <si>
    <t>Ward-Blake</t>
  </si>
  <si>
    <t>PN-21260</t>
  </si>
  <si>
    <t>Somebody decide best politics available.</t>
  </si>
  <si>
    <t>PO-91766</t>
  </si>
  <si>
    <t>Pamela Gordon</t>
  </si>
  <si>
    <t>Address garden Democrat onto sense center.</t>
  </si>
  <si>
    <t>whenry@hotmail.com</t>
  </si>
  <si>
    <t>INV-7517</t>
  </si>
  <si>
    <t>Walker, Ramirez and Fisher</t>
  </si>
  <si>
    <t>PN-65019</t>
  </si>
  <si>
    <t>Sell serious garden ready former late election.</t>
  </si>
  <si>
    <t>PO-51221</t>
  </si>
  <si>
    <t>Michael Olsen</t>
  </si>
  <si>
    <t>Third heart against purpose inside personal firm.</t>
  </si>
  <si>
    <t>llopez@hotmail.com</t>
  </si>
  <si>
    <t>INV-0281</t>
  </si>
  <si>
    <t>Stewart-Myers</t>
  </si>
  <si>
    <t>PN-17920</t>
  </si>
  <si>
    <t>Organization seven challenge eye determine.</t>
  </si>
  <si>
    <t>PO-50014</t>
  </si>
  <si>
    <t>Wayne Dickerson</t>
  </si>
  <si>
    <t>Agency wife care way still grow music.</t>
  </si>
  <si>
    <t>bartonkenneth@gmail.com</t>
  </si>
  <si>
    <t>INV-4069</t>
  </si>
  <si>
    <t>Miller-Armstrong</t>
  </si>
  <si>
    <t>PN-25213</t>
  </si>
  <si>
    <t>Nor research fill respond nothing fight.</t>
  </si>
  <si>
    <t>PO-18842</t>
  </si>
  <si>
    <t>Western Mr two before south music.</t>
  </si>
  <si>
    <t>adamsnorman@moore.com</t>
  </si>
  <si>
    <t>Li</t>
  </si>
  <si>
    <t>INV-3751</t>
  </si>
  <si>
    <t>Mooney and Sons</t>
  </si>
  <si>
    <t>PN-10962</t>
  </si>
  <si>
    <t>Pull child source campaign parent teacher.</t>
  </si>
  <si>
    <t>PO-16309</t>
  </si>
  <si>
    <t>Austin Rose</t>
  </si>
  <si>
    <t>Into these wonder purpose camera less yourself.</t>
  </si>
  <si>
    <t>sean41@miller.info</t>
  </si>
  <si>
    <t>Glenn</t>
  </si>
  <si>
    <t>INV-5093</t>
  </si>
  <si>
    <t>Coleman, Jones and Wright</t>
  </si>
  <si>
    <t>PN-27284</t>
  </si>
  <si>
    <t>Pm agreement deep field once.</t>
  </si>
  <si>
    <t>PO-00159</t>
  </si>
  <si>
    <t>Diana Carter</t>
  </si>
  <si>
    <t>Memory discuss start.</t>
  </si>
  <si>
    <t>johnsonmichael@gmail.com</t>
  </si>
  <si>
    <t>Willie</t>
  </si>
  <si>
    <t>INV-9834</t>
  </si>
  <si>
    <t>Murphy Inc</t>
  </si>
  <si>
    <t>Hair meet thank might local.</t>
  </si>
  <si>
    <t>PO-44633</t>
  </si>
  <si>
    <t>Shannon Morris</t>
  </si>
  <si>
    <t>asmith@yahoo.com</t>
  </si>
  <si>
    <t>Benson</t>
  </si>
  <si>
    <t>INV-3018</t>
  </si>
  <si>
    <t>Garrett, Johnson and Reynolds</t>
  </si>
  <si>
    <t>PN-76570</t>
  </si>
  <si>
    <t>Win popular onto may.</t>
  </si>
  <si>
    <t>PO-39994</t>
  </si>
  <si>
    <t>Raymond Roy</t>
  </si>
  <si>
    <t>Feeling anyone number risk more statement.</t>
  </si>
  <si>
    <t>ashleyjackson@jackson-adams.com</t>
  </si>
  <si>
    <t>Church</t>
  </si>
  <si>
    <t>INV-7186</t>
  </si>
  <si>
    <t>Watkins Ltd</t>
  </si>
  <si>
    <t>PN-41200</t>
  </si>
  <si>
    <t>PO-85320</t>
  </si>
  <si>
    <t>Shelby Avery</t>
  </si>
  <si>
    <t>Everything especially join last week.</t>
  </si>
  <si>
    <t>bryanhamilton@yahoo.com</t>
  </si>
  <si>
    <t>Hart</t>
  </si>
  <si>
    <t>INV-3759</t>
  </si>
  <si>
    <t>Pittman-Wright</t>
  </si>
  <si>
    <t>PN-92820</t>
  </si>
  <si>
    <t>Hear tend magazine college moment compare today.</t>
  </si>
  <si>
    <t>PO-89532</t>
  </si>
  <si>
    <t>Collection young current.</t>
  </si>
  <si>
    <t>xpatton@yahoo.com</t>
  </si>
  <si>
    <t>Allen-Peterson</t>
  </si>
  <si>
    <t>PN-66784</t>
  </si>
  <si>
    <t>Protect ask different.</t>
  </si>
  <si>
    <t>PO-63890</t>
  </si>
  <si>
    <t>Lori Williams</t>
  </si>
  <si>
    <t>Article adult million.</t>
  </si>
  <si>
    <t>mwheeler@rodriguez-torres.biz</t>
  </si>
  <si>
    <t>Underwood PLC</t>
  </si>
  <si>
    <t>PN-98436</t>
  </si>
  <si>
    <t>Difference everything sing smile practice.</t>
  </si>
  <si>
    <t>PO-21994</t>
  </si>
  <si>
    <t>Mark Nelson</t>
  </si>
  <si>
    <t>Often task begin.</t>
  </si>
  <si>
    <t>vbrock@yahoo.com</t>
  </si>
  <si>
    <t>INV-9805</t>
  </si>
  <si>
    <t>Harding PLC</t>
  </si>
  <si>
    <t>PN-24186</t>
  </si>
  <si>
    <t>Material notice police activity second standard.</t>
  </si>
  <si>
    <t>PO-71136</t>
  </si>
  <si>
    <t>Jessica George</t>
  </si>
  <si>
    <t>Feel writer week wall term natural.</t>
  </si>
  <si>
    <t>pochoa@hotmail.com</t>
  </si>
  <si>
    <t>Ali</t>
  </si>
  <si>
    <t>PN-23690</t>
  </si>
  <si>
    <t>Together scientist hair allow phone weight medical.</t>
  </si>
  <si>
    <t>PO-33792</t>
  </si>
  <si>
    <t>Anthony Hahn</t>
  </si>
  <si>
    <t>Range eat budget benefit strong.</t>
  </si>
  <si>
    <t>malik37@thompson-sanders.com</t>
  </si>
  <si>
    <t>Jenna</t>
  </si>
  <si>
    <t>INV-6265</t>
  </si>
  <si>
    <t>Gonzales, Davis and Griffin</t>
  </si>
  <si>
    <t>PN-36289</t>
  </si>
  <si>
    <t>Network movement scientist their wife.</t>
  </si>
  <si>
    <t>PO-23410</t>
  </si>
  <si>
    <t>Molly Hines</t>
  </si>
  <si>
    <t>Form center of source change.</t>
  </si>
  <si>
    <t>yfaulkner@gmail.com</t>
  </si>
  <si>
    <t>INV-6504</t>
  </si>
  <si>
    <t>Miller Inc</t>
  </si>
  <si>
    <t>PN-17756</t>
  </si>
  <si>
    <t>Land mission each something.</t>
  </si>
  <si>
    <t>PO-34699</t>
  </si>
  <si>
    <t>Carlos Taylor</t>
  </si>
  <si>
    <t>yramirez@yahoo.com</t>
  </si>
  <si>
    <t>PN-62056</t>
  </si>
  <si>
    <t>Ready practice each ready.</t>
  </si>
  <si>
    <t>PO-67331</t>
  </si>
  <si>
    <t>Robert Reese</t>
  </si>
  <si>
    <t>Attention data several.</t>
  </si>
  <si>
    <t>frederickjames@hotmail.com</t>
  </si>
  <si>
    <t>INV-5547</t>
  </si>
  <si>
    <t>Bennett Ltd</t>
  </si>
  <si>
    <t>PN-34111</t>
  </si>
  <si>
    <t>Concern without entire everyone sea safe true.</t>
  </si>
  <si>
    <t>PO-16772</t>
  </si>
  <si>
    <t>Mario Wells MD</t>
  </si>
  <si>
    <t>Exist three event identify kid.</t>
  </si>
  <si>
    <t>bentonsteven@clark.com</t>
  </si>
  <si>
    <t>INV-8137</t>
  </si>
  <si>
    <t>Patton Inc</t>
  </si>
  <si>
    <t>PN-59503</t>
  </si>
  <si>
    <t>Mission article dinner one.</t>
  </si>
  <si>
    <t>PO-69608</t>
  </si>
  <si>
    <t>Christopher Lyons</t>
  </si>
  <si>
    <t>Special relationship much.</t>
  </si>
  <si>
    <t>ttaylor@gmail.com</t>
  </si>
  <si>
    <t>INV-6742</t>
  </si>
  <si>
    <t>Brown-Bishop</t>
  </si>
  <si>
    <t>PN-42811</t>
  </si>
  <si>
    <t>Local better think anything so authority long kind.</t>
  </si>
  <si>
    <t>PO-43768</t>
  </si>
  <si>
    <t>Others short why chance three cell most.</t>
  </si>
  <si>
    <t>jennifermccormick@gmail.com</t>
  </si>
  <si>
    <t>Schultz</t>
  </si>
  <si>
    <t>INV-6629</t>
  </si>
  <si>
    <t>Jones-Byrd</t>
  </si>
  <si>
    <t>PN-39043</t>
  </si>
  <si>
    <t>Culture my Democrat maintain notice ok technology.</t>
  </si>
  <si>
    <t>PO-55078</t>
  </si>
  <si>
    <t>Patricia Baker</t>
  </si>
  <si>
    <t>In civil us general lawyer. Far city behind.</t>
  </si>
  <si>
    <t>Gamble</t>
  </si>
  <si>
    <t>INV-9123</t>
  </si>
  <si>
    <t>Williams, Horn and Morales</t>
  </si>
  <si>
    <t>PN-83034</t>
  </si>
  <si>
    <t>Result kind politics open.</t>
  </si>
  <si>
    <t>PO-96793</t>
  </si>
  <si>
    <t>Joseph Ferguson</t>
  </si>
  <si>
    <t>Despite enough impact approach.</t>
  </si>
  <si>
    <t>iaguilar@hotmail.com</t>
  </si>
  <si>
    <t>Rhodes</t>
  </si>
  <si>
    <t>INV-4785</t>
  </si>
  <si>
    <t>Walton, Hall and Greene</t>
  </si>
  <si>
    <t>PN-19909</t>
  </si>
  <si>
    <t>Sense yeah edge imagine establish piece forget low.</t>
  </si>
  <si>
    <t>PO-52196</t>
  </si>
  <si>
    <t>Cory Harris</t>
  </si>
  <si>
    <t>gibbsmichael@hotmail.com</t>
  </si>
  <si>
    <t>INV-1961</t>
  </si>
  <si>
    <t>Hanson, Chavez and Marshall</t>
  </si>
  <si>
    <t>PN-70051</t>
  </si>
  <si>
    <t>PO-26335</t>
  </si>
  <si>
    <t>Timothy Best</t>
  </si>
  <si>
    <t>Customer tough nothing wrong.</t>
  </si>
  <si>
    <t>mackdiane@jackson-salazar.org</t>
  </si>
  <si>
    <t>INV-0646</t>
  </si>
  <si>
    <t>Hobbs-Harvey</t>
  </si>
  <si>
    <t>PN-40546</t>
  </si>
  <si>
    <t>Week federal test eat every.</t>
  </si>
  <si>
    <t>PO-56434</t>
  </si>
  <si>
    <t>Itself foot what sign room wind.</t>
  </si>
  <si>
    <t>tammy61@gmail.com</t>
  </si>
  <si>
    <t>INV-2879</t>
  </si>
  <si>
    <t>Curtis-Lowe</t>
  </si>
  <si>
    <t>PN-83565</t>
  </si>
  <si>
    <t>Me personal born series consider according throw.</t>
  </si>
  <si>
    <t>PO-36970</t>
  </si>
  <si>
    <t>jeffrey88@watts.info</t>
  </si>
  <si>
    <t>Moses</t>
  </si>
  <si>
    <t>INV-2326</t>
  </si>
  <si>
    <t>PN-21568</t>
  </si>
  <si>
    <t>Like clear assume it fight understand kitchen.</t>
  </si>
  <si>
    <t>PO-93170</t>
  </si>
  <si>
    <t>Miguel Jackson</t>
  </si>
  <si>
    <t>Without industry despite plant.</t>
  </si>
  <si>
    <t>whitney71@perry-nixon.com</t>
  </si>
  <si>
    <t>INV-4870</t>
  </si>
  <si>
    <t>Lee, Garcia and Larson</t>
  </si>
  <si>
    <t>State cover board discussion film figure short.</t>
  </si>
  <si>
    <t>PO-69556</t>
  </si>
  <si>
    <t>Tyler Rodriguez</t>
  </si>
  <si>
    <t>Work who finally suddenly else glass which bar.</t>
  </si>
  <si>
    <t>larry73@webb.info</t>
  </si>
  <si>
    <t>INV-4947</t>
  </si>
  <si>
    <t>Watkins and Sons</t>
  </si>
  <si>
    <t>Bill feel participant number choice choose short.</t>
  </si>
  <si>
    <t>PO-07676</t>
  </si>
  <si>
    <t>Angela Smith</t>
  </si>
  <si>
    <t>Hour would meeting suggest.</t>
  </si>
  <si>
    <t>evanslisa@gmail.com</t>
  </si>
  <si>
    <t>Collier</t>
  </si>
  <si>
    <t>INV-8730</t>
  </si>
  <si>
    <t>Martinez, Hicks and Kelly</t>
  </si>
  <si>
    <t>PN-67904</t>
  </si>
  <si>
    <t>System particular church what.</t>
  </si>
  <si>
    <t>PO-16453</t>
  </si>
  <si>
    <t>Stephanie Martin</t>
  </si>
  <si>
    <t>What perform kind young.</t>
  </si>
  <si>
    <t>Ivan</t>
  </si>
  <si>
    <t>INV-0244</t>
  </si>
  <si>
    <t>Hardy-Wallace</t>
  </si>
  <si>
    <t>PN-22711</t>
  </si>
  <si>
    <t>President small sister especially usually line task.</t>
  </si>
  <si>
    <t>PO-45472</t>
  </si>
  <si>
    <t>Larry Smith</t>
  </si>
  <si>
    <t>Wind by finish even decide.</t>
  </si>
  <si>
    <t>deborah23@thompson.info</t>
  </si>
  <si>
    <t>Carlos</t>
  </si>
  <si>
    <t>INV-7146</t>
  </si>
  <si>
    <t>Taylor Inc</t>
  </si>
  <si>
    <t>He fill risk stop firm.</t>
  </si>
  <si>
    <t>PO-23989</t>
  </si>
  <si>
    <t>Paul Young</t>
  </si>
  <si>
    <t>Natural water character from PM such.</t>
  </si>
  <si>
    <t>lsoto@sandoval.com</t>
  </si>
  <si>
    <t>Nunez</t>
  </si>
  <si>
    <t>INV-2730</t>
  </si>
  <si>
    <t>PN-33228</t>
  </si>
  <si>
    <t>Interesting hour individual several identify.</t>
  </si>
  <si>
    <t>Mckenzie Anderson</t>
  </si>
  <si>
    <t>Poor because buy provide partner.</t>
  </si>
  <si>
    <t>tprice@gmail.com</t>
  </si>
  <si>
    <t>Nicholson</t>
  </si>
  <si>
    <t>INV-1471</t>
  </si>
  <si>
    <t>Palmer-Pearson</t>
  </si>
  <si>
    <t>PN-89857</t>
  </si>
  <si>
    <t>Government south window short affect region.</t>
  </si>
  <si>
    <t>PO-83065</t>
  </si>
  <si>
    <t>Kenneth Cooper Jr.</t>
  </si>
  <si>
    <t>Do different quality smile matter tell.</t>
  </si>
  <si>
    <t>karen19@lloyd.com</t>
  </si>
  <si>
    <t>INV-9597</t>
  </si>
  <si>
    <t>PN-25459</t>
  </si>
  <si>
    <t>Product eight strategy age into.</t>
  </si>
  <si>
    <t>PO-03121</t>
  </si>
  <si>
    <t>Benjamin Contreras</t>
  </si>
  <si>
    <t>Age if employee similar girl better beyond.</t>
  </si>
  <si>
    <t>james14@hotmail.com</t>
  </si>
  <si>
    <t>Velazquez</t>
  </si>
  <si>
    <t>INV-9647</t>
  </si>
  <si>
    <t>Collins-Mcclure</t>
  </si>
  <si>
    <t>PN-60633</t>
  </si>
  <si>
    <t>For nice current Democrat me task.</t>
  </si>
  <si>
    <t>PO-98041</t>
  </si>
  <si>
    <t>Dennis Williams</t>
  </si>
  <si>
    <t>Cultural seek bank risk east.</t>
  </si>
  <si>
    <t>candice96@hotmail.com</t>
  </si>
  <si>
    <t>INV-1589</t>
  </si>
  <si>
    <t>PN-99129</t>
  </si>
  <si>
    <t>Avoid civil reveal walk.</t>
  </si>
  <si>
    <t>PO-84724</t>
  </si>
  <si>
    <t>Sharon Morris</t>
  </si>
  <si>
    <t>Would dark artist.</t>
  </si>
  <si>
    <t>michael79@cervantes.com</t>
  </si>
  <si>
    <t>INV-0429</t>
  </si>
  <si>
    <t>Cooper, Wood and Smith</t>
  </si>
  <si>
    <t>PN-71024</t>
  </si>
  <si>
    <t>Like wife animal process reach training main exactly.</t>
  </si>
  <si>
    <t>PO-26423</t>
  </si>
  <si>
    <t>James Dixon</t>
  </si>
  <si>
    <t>Bag space allow. Decide try little.</t>
  </si>
  <si>
    <t>lawrenceallen@white.com</t>
  </si>
  <si>
    <t>INV-0257</t>
  </si>
  <si>
    <t>Sandoval, Thomas and Young</t>
  </si>
  <si>
    <t>PN-81717</t>
  </si>
  <si>
    <t>PO-64281</t>
  </si>
  <si>
    <t>Anna Hill</t>
  </si>
  <si>
    <t>Seven never animal see this serious this.</t>
  </si>
  <si>
    <t>kcarlson@yahoo.com</t>
  </si>
  <si>
    <t>Adams</t>
  </si>
  <si>
    <t>INV-2520</t>
  </si>
  <si>
    <t>Trevino, Henderson and Gonzalez</t>
  </si>
  <si>
    <t>PN-52421</t>
  </si>
  <si>
    <t>Only arrive argue garden Mrs just exist line.</t>
  </si>
  <si>
    <t>PO-31909</t>
  </si>
  <si>
    <t>Cynthia Harris MD</t>
  </si>
  <si>
    <t>tommymedina@hotmail.com</t>
  </si>
  <si>
    <t>INV-4565</t>
  </si>
  <si>
    <t>Davidson and Sons</t>
  </si>
  <si>
    <t>PN-49551</t>
  </si>
  <si>
    <t>Foot simple including charge.</t>
  </si>
  <si>
    <t>PO-24876</t>
  </si>
  <si>
    <t>John Rodriguez</t>
  </si>
  <si>
    <t>Return election ok.</t>
  </si>
  <si>
    <t>tracytaylor@wilkinson-harvey.com</t>
  </si>
  <si>
    <t>Valentine</t>
  </si>
  <si>
    <t>INV-0448</t>
  </si>
  <si>
    <t>Peterson Ltd</t>
  </si>
  <si>
    <t>PN-12747</t>
  </si>
  <si>
    <t>PO-23039</t>
  </si>
  <si>
    <t>Joel Gibbs</t>
  </si>
  <si>
    <t>Pick baby when.</t>
  </si>
  <si>
    <t>ytaylor@wagner.biz</t>
  </si>
  <si>
    <t>Vega</t>
  </si>
  <si>
    <t>INV-1832</t>
  </si>
  <si>
    <t>Neal-Holden</t>
  </si>
  <si>
    <t>Operation off no just.</t>
  </si>
  <si>
    <t>PO-11142</t>
  </si>
  <si>
    <t>Carolyn Lopez</t>
  </si>
  <si>
    <t>Mission about case life set resource.</t>
  </si>
  <si>
    <t>kjackson@gmail.com</t>
  </si>
  <si>
    <t>Browning</t>
  </si>
  <si>
    <t>INV-1928</t>
  </si>
  <si>
    <t>Schwartz, Christian and Knight</t>
  </si>
  <si>
    <t>PN-47219</t>
  </si>
  <si>
    <t>Of several end most fact against.</t>
  </si>
  <si>
    <t>PO-81785</t>
  </si>
  <si>
    <t>Christopher Davis</t>
  </si>
  <si>
    <t>Candidate dark other serve.</t>
  </si>
  <si>
    <t>antonio38@jackson-ellis.info</t>
  </si>
  <si>
    <t>Madison</t>
  </si>
  <si>
    <t>INV-5544</t>
  </si>
  <si>
    <t>Jensen-Barnes</t>
  </si>
  <si>
    <t>PN-70546</t>
  </si>
  <si>
    <t>That recognize school whatever.</t>
  </si>
  <si>
    <t>PO-22823</t>
  </si>
  <si>
    <t>Robert Herrera Jr.</t>
  </si>
  <si>
    <t>There nice black total consider expert address.</t>
  </si>
  <si>
    <t>adamsamy@weaver-sherman.info</t>
  </si>
  <si>
    <t>INV-5189</t>
  </si>
  <si>
    <t>PN-69275</t>
  </si>
  <si>
    <t>Toward knowledge this contain life leave.</t>
  </si>
  <si>
    <t>PO-05248</t>
  </si>
  <si>
    <t>Debbie Arias</t>
  </si>
  <si>
    <t>Create should degree house control.</t>
  </si>
  <si>
    <t>pgarcia@evans.info</t>
  </si>
  <si>
    <t>Moss</t>
  </si>
  <si>
    <t>INV-5202</t>
  </si>
  <si>
    <t>Robinson-Smith</t>
  </si>
  <si>
    <t>PN-89551</t>
  </si>
  <si>
    <t>Current will else page usually cell.</t>
  </si>
  <si>
    <t>PO-08806</t>
  </si>
  <si>
    <t>Kenneth Peterson</t>
  </si>
  <si>
    <t>Necessary suggest employee project after song.</t>
  </si>
  <si>
    <t>michelle17@gmail.com</t>
  </si>
  <si>
    <t>Salas</t>
  </si>
  <si>
    <t>Steele Group</t>
  </si>
  <si>
    <t>PN-68740</t>
  </si>
  <si>
    <t>Interview south something story art writer.</t>
  </si>
  <si>
    <t>Rachel Mcdaniel</t>
  </si>
  <si>
    <t>Become area break image.</t>
  </si>
  <si>
    <t>lisamatthews@callahan-bishop.biz</t>
  </si>
  <si>
    <t>INV-8457</t>
  </si>
  <si>
    <t>Lewis, Castillo and Tate</t>
  </si>
  <si>
    <t>PN-90380</t>
  </si>
  <si>
    <t>Administration join allow mean sometimes so.</t>
  </si>
  <si>
    <t>PO-22072</t>
  </si>
  <si>
    <t>Peter Delacruz</t>
  </si>
  <si>
    <t>Another wait spend mission election site.</t>
  </si>
  <si>
    <t>kristenli@hudson.com</t>
  </si>
  <si>
    <t>INV-6521</t>
  </si>
  <si>
    <t>Aguirre-Bennett</t>
  </si>
  <si>
    <t>PN-21462</t>
  </si>
  <si>
    <t>Executive free attack away begin next both.</t>
  </si>
  <si>
    <t>PO-23959</t>
  </si>
  <si>
    <t>Rodney Sanchez</t>
  </si>
  <si>
    <t>Carry my fall at age feeling blue.</t>
  </si>
  <si>
    <t>tiffany44@adams.com</t>
  </si>
  <si>
    <t>INV-3283</t>
  </si>
  <si>
    <t>Lopez-Fritz</t>
  </si>
  <si>
    <t>PN-96136</t>
  </si>
  <si>
    <t>Sometimes suffer because two.</t>
  </si>
  <si>
    <t>PO-47372</t>
  </si>
  <si>
    <t>Jose Stephens</t>
  </si>
  <si>
    <t>Treatment help rest shake research writer.</t>
  </si>
  <si>
    <t>rsellers@martinez.com</t>
  </si>
  <si>
    <t>INV-3898</t>
  </si>
  <si>
    <t>Smith-Howard</t>
  </si>
  <si>
    <t>Practice course authority range stand letter threat yes.</t>
  </si>
  <si>
    <t>PO-13290</t>
  </si>
  <si>
    <t>Jennifer Morgan DDS</t>
  </si>
  <si>
    <t>Discussion nearly behavior for star they.</t>
  </si>
  <si>
    <t>kburns@adams.com</t>
  </si>
  <si>
    <t>INV-8816</t>
  </si>
  <si>
    <t>Wilson, Roberts and Lee</t>
  </si>
  <si>
    <t>PN-71577</t>
  </si>
  <si>
    <t>Practice authority possible fund.</t>
  </si>
  <si>
    <t>PO-16204</t>
  </si>
  <si>
    <t>Parker Vasquez</t>
  </si>
  <si>
    <t>Skin talk business line necessary fly share ten.</t>
  </si>
  <si>
    <t>heather57@yahoo.com</t>
  </si>
  <si>
    <t>INV-7112</t>
  </si>
  <si>
    <t>Durham, Ward and Hester</t>
  </si>
  <si>
    <t>PN-87112</t>
  </si>
  <si>
    <t>PO-78768</t>
  </si>
  <si>
    <t>Kimberly Fields</t>
  </si>
  <si>
    <t>Care or share marriage.</t>
  </si>
  <si>
    <t>meltonmelanie@gmail.com</t>
  </si>
  <si>
    <t>Manuel</t>
  </si>
  <si>
    <t>Mora</t>
  </si>
  <si>
    <t>INV-0754</t>
  </si>
  <si>
    <t>PN-16636</t>
  </si>
  <si>
    <t>Sit science way threat husband family perhaps.</t>
  </si>
  <si>
    <t>PO-86878</t>
  </si>
  <si>
    <t>Timothy Wilson</t>
  </si>
  <si>
    <t>Several speech left. Same affect fast fall serve.</t>
  </si>
  <si>
    <t>Lowe</t>
  </si>
  <si>
    <t>INV-5279</t>
  </si>
  <si>
    <t>PN-51559</t>
  </si>
  <si>
    <t>Affect different interview else development purpose.</t>
  </si>
  <si>
    <t>PO-59964</t>
  </si>
  <si>
    <t>Antonio Valencia</t>
  </si>
  <si>
    <t>Leave article matter. Gun south senior lose.</t>
  </si>
  <si>
    <t>melissa86@gmail.com</t>
  </si>
  <si>
    <t>Sierra</t>
  </si>
  <si>
    <t>Alvarado</t>
  </si>
  <si>
    <t>INV-8524</t>
  </si>
  <si>
    <t>PN-73714</t>
  </si>
  <si>
    <t>Mother president customer start understand throw.</t>
  </si>
  <si>
    <t>PO-86287</t>
  </si>
  <si>
    <t>Steven Holmes PhD</t>
  </si>
  <si>
    <t>Morning simply thousand fast authority.</t>
  </si>
  <si>
    <t>troymorris@yahoo.com</t>
  </si>
  <si>
    <t>INV-0132</t>
  </si>
  <si>
    <t>Gonzalez and Sons</t>
  </si>
  <si>
    <t>Check significant deal consider ago own suddenly.</t>
  </si>
  <si>
    <t>PO-20319</t>
  </si>
  <si>
    <t>Alexis Duran</t>
  </si>
  <si>
    <t>Common employee seem rate idea challenge late.</t>
  </si>
  <si>
    <t>ashleewashington@yahoo.com</t>
  </si>
  <si>
    <t>Duran</t>
  </si>
  <si>
    <t>INV-2342</t>
  </si>
  <si>
    <t>Mcclure Ltd</t>
  </si>
  <si>
    <t>PN-70827</t>
  </si>
  <si>
    <t>Music west force firm.</t>
  </si>
  <si>
    <t>Charles Hopkins</t>
  </si>
  <si>
    <t>Raise century watch teacher relationship wall.</t>
  </si>
  <si>
    <t>garciakristen@smith-noble.com</t>
  </si>
  <si>
    <t>INV-3216</t>
  </si>
  <si>
    <t>Morgan PLC</t>
  </si>
  <si>
    <t>PN-23590</t>
  </si>
  <si>
    <t>Probably cut clear yard do.</t>
  </si>
  <si>
    <t>PO-54196</t>
  </si>
  <si>
    <t>Danny Bailey</t>
  </si>
  <si>
    <t>By throw issue mean little appear time really.</t>
  </si>
  <si>
    <t>bsmith@gmail.com</t>
  </si>
  <si>
    <t>INV-1107</t>
  </si>
  <si>
    <t>PN-96056</t>
  </si>
  <si>
    <t>Sign agree there want but.</t>
  </si>
  <si>
    <t>PO-66450</t>
  </si>
  <si>
    <t>Really sister since employee.</t>
  </si>
  <si>
    <t>erik41@ward.com</t>
  </si>
  <si>
    <t>Lynn</t>
  </si>
  <si>
    <t>INV-6031</t>
  </si>
  <si>
    <t>Cameron Inc</t>
  </si>
  <si>
    <t>PN-73030</t>
  </si>
  <si>
    <t>Agent test take decade any just.</t>
  </si>
  <si>
    <t>PO-57303</t>
  </si>
  <si>
    <t>Angelica Long</t>
  </si>
  <si>
    <t>Score whatever force table investment either.</t>
  </si>
  <si>
    <t>ugarrett@fischer.com</t>
  </si>
  <si>
    <t>Oliver</t>
  </si>
  <si>
    <t>INV-0890</t>
  </si>
  <si>
    <t>Decker and Sons</t>
  </si>
  <si>
    <t>PN-64421</t>
  </si>
  <si>
    <t>Day herself sport behavior compare.</t>
  </si>
  <si>
    <t>PO-62792</t>
  </si>
  <si>
    <t>Holly Waters</t>
  </si>
  <si>
    <t>Late say matter think matter fund.</t>
  </si>
  <si>
    <t>thomasanderson@stone.com</t>
  </si>
  <si>
    <t>INV-7140</t>
  </si>
  <si>
    <t>PN-21461</t>
  </si>
  <si>
    <t>Right business series build major painting see first.</t>
  </si>
  <si>
    <t>PO-46320</t>
  </si>
  <si>
    <t>Jillian Garcia</t>
  </si>
  <si>
    <t>Employee suddenly local team see candidate rock.</t>
  </si>
  <si>
    <t>lisa62@jones-reyes.com</t>
  </si>
  <si>
    <t>INV-1401</t>
  </si>
  <si>
    <t>Pena-Dyer</t>
  </si>
  <si>
    <t>PN-47683</t>
  </si>
  <si>
    <t>Decision before medical long meet.</t>
  </si>
  <si>
    <t>PO-37476</t>
  </si>
  <si>
    <t>Keith Oconnor</t>
  </si>
  <si>
    <t>Blood avoid let he.</t>
  </si>
  <si>
    <t>michael42@ayala-mullins.com</t>
  </si>
  <si>
    <t>INV-1939</t>
  </si>
  <si>
    <t>PN-42016</t>
  </si>
  <si>
    <t>Administration herself information which beyond growth finally.</t>
  </si>
  <si>
    <t>PO-77537</t>
  </si>
  <si>
    <t>morenoalan@martin.com</t>
  </si>
  <si>
    <t>INV-3250</t>
  </si>
  <si>
    <t>Boyle-Torres</t>
  </si>
  <si>
    <t>PN-54235</t>
  </si>
  <si>
    <t>Its summer feel yourself.</t>
  </si>
  <si>
    <t>PO-26032</t>
  </si>
  <si>
    <t>Patricia Thompson</t>
  </si>
  <si>
    <t>Head eye student identify network allow compare.</t>
  </si>
  <si>
    <t>fheath@gmail.com</t>
  </si>
  <si>
    <t>Melton</t>
  </si>
  <si>
    <t>INV-1249</t>
  </si>
  <si>
    <t>Wood LLC</t>
  </si>
  <si>
    <t>PN-67782</t>
  </si>
  <si>
    <t>Practice special then administration.</t>
  </si>
  <si>
    <t>PO-14505</t>
  </si>
  <si>
    <t>Cost together section yet.</t>
  </si>
  <si>
    <t>INV-5528</t>
  </si>
  <si>
    <t>Jackson, Rose and Lloyd</t>
  </si>
  <si>
    <t>PN-65960</t>
  </si>
  <si>
    <t>Role today animal suggest concern.</t>
  </si>
  <si>
    <t>PO-76619</t>
  </si>
  <si>
    <t>Mrs. Laura Novak</t>
  </si>
  <si>
    <t>Art national than late. Tv south ball.</t>
  </si>
  <si>
    <t>lawrencepatrick@edwards-taylor.com</t>
  </si>
  <si>
    <t>Stacy</t>
  </si>
  <si>
    <t>INV-9389</t>
  </si>
  <si>
    <t>Keith, Johns and Jones</t>
  </si>
  <si>
    <t>PN-89319</t>
  </si>
  <si>
    <t>PO-45887</t>
  </si>
  <si>
    <t>On decade including learn effect.</t>
  </si>
  <si>
    <t>angelagreene@mitchell.com</t>
  </si>
  <si>
    <t>Gary</t>
  </si>
  <si>
    <t>Moon</t>
  </si>
  <si>
    <t>INV-1190</t>
  </si>
  <si>
    <t>Andrade and Sons</t>
  </si>
  <si>
    <t>PN-92550</t>
  </si>
  <si>
    <t>Campaign choose reason.</t>
  </si>
  <si>
    <t>PO-07155</t>
  </si>
  <si>
    <t>Tina Grant</t>
  </si>
  <si>
    <t>Site item drop new music.</t>
  </si>
  <si>
    <t>juliephillips@bowers.info</t>
  </si>
  <si>
    <t>INV-8334</t>
  </si>
  <si>
    <t>Lee Group</t>
  </si>
  <si>
    <t>PN-27275</t>
  </si>
  <si>
    <t>Article sort term.</t>
  </si>
  <si>
    <t>PO-34820</t>
  </si>
  <si>
    <t>Melanie Young</t>
  </si>
  <si>
    <t>Foot recognize despite painting camera red yard.</t>
  </si>
  <si>
    <t>allendanielle@gmail.com</t>
  </si>
  <si>
    <t>INV-2801</t>
  </si>
  <si>
    <t>PN-16480</t>
  </si>
  <si>
    <t>He increase church common view.</t>
  </si>
  <si>
    <t>Kimberly Logan</t>
  </si>
  <si>
    <t>Window none investment by involve.</t>
  </si>
  <si>
    <t>sarah26@fisher.info</t>
  </si>
  <si>
    <t>Adrian</t>
  </si>
  <si>
    <t>INV-3875</t>
  </si>
  <si>
    <t>Brooks, Greene and Rowland</t>
  </si>
  <si>
    <t>PN-72791</t>
  </si>
  <si>
    <t>Score special consider these.</t>
  </si>
  <si>
    <t>PO-12840</t>
  </si>
  <si>
    <t>With open enter see only age.</t>
  </si>
  <si>
    <t>matthewsalexander@williams.biz</t>
  </si>
  <si>
    <t>INV-9271</t>
  </si>
  <si>
    <t>Mccall PLC</t>
  </si>
  <si>
    <t>PN-03368</t>
  </si>
  <si>
    <t>Skill air daughter idea.</t>
  </si>
  <si>
    <t>PO-08385</t>
  </si>
  <si>
    <t>Tiffany Martinez</t>
  </si>
  <si>
    <t>Industry manager guy.</t>
  </si>
  <si>
    <t>zhenderson@gmail.com</t>
  </si>
  <si>
    <t>Lloyd</t>
  </si>
  <si>
    <t>INV-2566</t>
  </si>
  <si>
    <t>Lopez, Nichols and Clarke</t>
  </si>
  <si>
    <t>PN-29635</t>
  </si>
  <si>
    <t>Training enter fly situation former threat.</t>
  </si>
  <si>
    <t>PO-07659</t>
  </si>
  <si>
    <t>Sarah Yates</t>
  </si>
  <si>
    <t>Organization coach sign tough.</t>
  </si>
  <si>
    <t>christopher18@mccann.net</t>
  </si>
  <si>
    <t>INV-3836</t>
  </si>
  <si>
    <t>Wright-Soto</t>
  </si>
  <si>
    <t>PN-33905</t>
  </si>
  <si>
    <t>Same certain imagine.</t>
  </si>
  <si>
    <t>PO-75954</t>
  </si>
  <si>
    <t>Melissa Hall</t>
  </si>
  <si>
    <t>wwillis@hotmail.com</t>
  </si>
  <si>
    <t>INV-1517</t>
  </si>
  <si>
    <t>Salas-York</t>
  </si>
  <si>
    <t>PN-50448</t>
  </si>
  <si>
    <t>Help out modern citizen address today begin.</t>
  </si>
  <si>
    <t>PO-50891</t>
  </si>
  <si>
    <t>Jessica Ball</t>
  </si>
  <si>
    <t>Once community church.</t>
  </si>
  <si>
    <t>holly30@miller.com</t>
  </si>
  <si>
    <t>INV-1827</t>
  </si>
  <si>
    <t>Blackwell, Clark and Miller</t>
  </si>
  <si>
    <t>PN-17766</t>
  </si>
  <si>
    <t>Both little work task.</t>
  </si>
  <si>
    <t>PO-77680</t>
  </si>
  <si>
    <t>Danielle Costa</t>
  </si>
  <si>
    <t>parkerjudith@hotmail.com</t>
  </si>
  <si>
    <t>INV-5480</t>
  </si>
  <si>
    <t>Gibbs-Mendez</t>
  </si>
  <si>
    <t>PN-55868</t>
  </si>
  <si>
    <t>Key tax speak a live tonight either.</t>
  </si>
  <si>
    <t>PO-89812</t>
  </si>
  <si>
    <t>Elizabeth Jacobs</t>
  </si>
  <si>
    <t>Special town south general.</t>
  </si>
  <si>
    <t>smithderrick@martin.net</t>
  </si>
  <si>
    <t>Long</t>
  </si>
  <si>
    <t>INV-1571</t>
  </si>
  <si>
    <t>Romero Ltd</t>
  </si>
  <si>
    <t>PN-51276</t>
  </si>
  <si>
    <t>Lisa Spencer</t>
  </si>
  <si>
    <t>Someone raise almost talk ok spend.</t>
  </si>
  <si>
    <t>nathanbrady@yahoo.com</t>
  </si>
  <si>
    <t>Dalton</t>
  </si>
  <si>
    <t>INV-6479</t>
  </si>
  <si>
    <t>Brooks, Stone and White</t>
  </si>
  <si>
    <t>PN-52892</t>
  </si>
  <si>
    <t>Prevent half party respond local see.</t>
  </si>
  <si>
    <t>PO-65742</t>
  </si>
  <si>
    <t>Bradley Reed</t>
  </si>
  <si>
    <t>Hour clear interview account Mr.</t>
  </si>
  <si>
    <t>rogersruben@brown.com</t>
  </si>
  <si>
    <t>Parks</t>
  </si>
  <si>
    <t>INV-4738</t>
  </si>
  <si>
    <t>Brooks, Neal and Baldwin</t>
  </si>
  <si>
    <t>Cultural despite candidate walk difficult bank believe.</t>
  </si>
  <si>
    <t>PO-23196</t>
  </si>
  <si>
    <t>Katie Rivers</t>
  </si>
  <si>
    <t>Sell bed they arm sister.</t>
  </si>
  <si>
    <t>ddixon@yahoo.com</t>
  </si>
  <si>
    <t>INV-6463</t>
  </si>
  <si>
    <t>PN-86646</t>
  </si>
  <si>
    <t>Executive past economic economy role feeling.</t>
  </si>
  <si>
    <t>PO-46300</t>
  </si>
  <si>
    <t>Away least onto everyone assume.</t>
  </si>
  <si>
    <t>eric19@sharp.com</t>
  </si>
  <si>
    <t>Bray</t>
  </si>
  <si>
    <t>INV-1752</t>
  </si>
  <si>
    <t>Wells-Perkins</t>
  </si>
  <si>
    <t>PN-49111</t>
  </si>
  <si>
    <t>Property mind officer third service capital instead.</t>
  </si>
  <si>
    <t>PO-40236</t>
  </si>
  <si>
    <t>Amanda Pena</t>
  </si>
  <si>
    <t>Not top game worry. One Congress land reflect.</t>
  </si>
  <si>
    <t>brandoncox@white.net</t>
  </si>
  <si>
    <t>INV-0716</t>
  </si>
  <si>
    <t>Morse, Silva and Johnson</t>
  </si>
  <si>
    <t>PN-10961</t>
  </si>
  <si>
    <t>Often various alone town.</t>
  </si>
  <si>
    <t>PO-93626</t>
  </si>
  <si>
    <t>Thomas Young</t>
  </si>
  <si>
    <t>List character table picture human.</t>
  </si>
  <si>
    <t>Jacobson Group</t>
  </si>
  <si>
    <t>PN-79817</t>
  </si>
  <si>
    <t>Place some woman add play structure.</t>
  </si>
  <si>
    <t>PO-89430</t>
  </si>
  <si>
    <t>Ago number citizen score mouth.</t>
  </si>
  <si>
    <t>marcbutler@hotmail.com</t>
  </si>
  <si>
    <t>Norris</t>
  </si>
  <si>
    <t>INV-2669</t>
  </si>
  <si>
    <t>PN-89046</t>
  </si>
  <si>
    <t>Class follow occur low gas.</t>
  </si>
  <si>
    <t>PO-12047</t>
  </si>
  <si>
    <t>Jillian Woods</t>
  </si>
  <si>
    <t>margaret95@gmail.com</t>
  </si>
  <si>
    <t>INV-1215</t>
  </si>
  <si>
    <t>Oneal-Duncan</t>
  </si>
  <si>
    <t>PN-33786</t>
  </si>
  <si>
    <t>Thank wife if yeah law enjoy key seat.</t>
  </si>
  <si>
    <t>PO-13727</t>
  </si>
  <si>
    <t>Valerie Lopez</t>
  </si>
  <si>
    <t>Reality team great fish even rest.</t>
  </si>
  <si>
    <t>jeffreyblack@finley.info</t>
  </si>
  <si>
    <t>INV-3539</t>
  </si>
  <si>
    <t>Scott-Miller</t>
  </si>
  <si>
    <t>PN-13715</t>
  </si>
  <si>
    <t>Under front throughout effort southern maintain nature.</t>
  </si>
  <si>
    <t>PO-11759</t>
  </si>
  <si>
    <t>Jodi James</t>
  </si>
  <si>
    <t>Military kid true.</t>
  </si>
  <si>
    <t>mark87@gmail.com</t>
  </si>
  <si>
    <t>INV-6136</t>
  </si>
  <si>
    <t>PN-76605</t>
  </si>
  <si>
    <t>Property garden mind as.</t>
  </si>
  <si>
    <t>PO-57498</t>
  </si>
  <si>
    <t>Lucas Ball</t>
  </si>
  <si>
    <t>Maybe door stand pick.</t>
  </si>
  <si>
    <t>kellymueller@hotmail.com</t>
  </si>
  <si>
    <t>INV-7499</t>
  </si>
  <si>
    <t>Hall-Williams</t>
  </si>
  <si>
    <t>PN-38444</t>
  </si>
  <si>
    <t>Julia Bishop</t>
  </si>
  <si>
    <t>Low among manage him off which thing.</t>
  </si>
  <si>
    <t>frichardson@oconnor.com</t>
  </si>
  <si>
    <t>INV-4657</t>
  </si>
  <si>
    <t>Oliver, Simmons and Mcdonald</t>
  </si>
  <si>
    <t>PN-46306</t>
  </si>
  <si>
    <t>Interview agent myself behind window store.</t>
  </si>
  <si>
    <t>PO-85582</t>
  </si>
  <si>
    <t>Joshua Vincent MD</t>
  </si>
  <si>
    <t>Wall coach level myself face item arm mind.</t>
  </si>
  <si>
    <t>randolphandrew@reed.com</t>
  </si>
  <si>
    <t>INV-9678</t>
  </si>
  <si>
    <t>PN-00025</t>
  </si>
  <si>
    <t>Nearly fast their film.</t>
  </si>
  <si>
    <t>PO-98493</t>
  </si>
  <si>
    <t>Jonathan Bruce</t>
  </si>
  <si>
    <t>Report local identify commercial science entire.</t>
  </si>
  <si>
    <t>usweeney@garcia-moreno.com</t>
  </si>
  <si>
    <t>Dunn</t>
  </si>
  <si>
    <t>INV-4271</t>
  </si>
  <si>
    <t>Richardson-Jimenez</t>
  </si>
  <si>
    <t>PN-89552</t>
  </si>
  <si>
    <t>Network vote whom will consumer star.</t>
  </si>
  <si>
    <t>PO-30674</t>
  </si>
  <si>
    <t>Beverly Black</t>
  </si>
  <si>
    <t>Bag one collection city contain go.</t>
  </si>
  <si>
    <t>jwoodward@hotmail.com</t>
  </si>
  <si>
    <t>INV-1477</t>
  </si>
  <si>
    <t>Reyes-White</t>
  </si>
  <si>
    <t>PN-96386</t>
  </si>
  <si>
    <t>Crime style develop admit safe government over.</t>
  </si>
  <si>
    <t>PO-58476</t>
  </si>
  <si>
    <t>Zachary Johnson</t>
  </si>
  <si>
    <t>williamsjesse@hotmail.com</t>
  </si>
  <si>
    <t>INV-3201</t>
  </si>
  <si>
    <t>Baker Inc</t>
  </si>
  <si>
    <t>PN-39609</t>
  </si>
  <si>
    <t>None most another mouth.</t>
  </si>
  <si>
    <t>Collection third feel common in open.</t>
  </si>
  <si>
    <t>stephen19@gmail.com</t>
  </si>
  <si>
    <t>INV-0170</t>
  </si>
  <si>
    <t>Valenzuela-Phillips</t>
  </si>
  <si>
    <t>PN-62626</t>
  </si>
  <si>
    <t>Discover water most hear beyond close plant.</t>
  </si>
  <si>
    <t>PO-09441</t>
  </si>
  <si>
    <t>Emily Warren</t>
  </si>
  <si>
    <t>Two beautiful now company activity.</t>
  </si>
  <si>
    <t>kjones@graham.com</t>
  </si>
  <si>
    <t>INV-2695</t>
  </si>
  <si>
    <t>Hunt, Schneider and Hartman</t>
  </si>
  <si>
    <t>PN-58263</t>
  </si>
  <si>
    <t>Difficult us respond must western interest dark any.</t>
  </si>
  <si>
    <t>PO-28333</t>
  </si>
  <si>
    <t>Cody Garrett</t>
  </si>
  <si>
    <t>Always improve a truth through stock.</t>
  </si>
  <si>
    <t>melissa65@yahoo.com</t>
  </si>
  <si>
    <t>Jimenez</t>
  </si>
  <si>
    <t>INV-2499</t>
  </si>
  <si>
    <t>PN-12819</t>
  </si>
  <si>
    <t>Fast too will throw life carry.</t>
  </si>
  <si>
    <t>PO-72188</t>
  </si>
  <si>
    <t>Anthony Adams</t>
  </si>
  <si>
    <t>Local expect always response.</t>
  </si>
  <si>
    <t>jesus32@hotmail.com</t>
  </si>
  <si>
    <t>Jeremy</t>
  </si>
  <si>
    <t>INV-1187</t>
  </si>
  <si>
    <t>PN-64825</t>
  </si>
  <si>
    <t>A edge new find type.</t>
  </si>
  <si>
    <t>PO-56669</t>
  </si>
  <si>
    <t>Steven Ward</t>
  </si>
  <si>
    <t>Student behavior wear develop system.</t>
  </si>
  <si>
    <t>danielcole@russell-herrera.com</t>
  </si>
  <si>
    <t>Haynes</t>
  </si>
  <si>
    <t>INV-7347</t>
  </si>
  <si>
    <t>Johnson-Gonzalez</t>
  </si>
  <si>
    <t>PN-31106</t>
  </si>
  <si>
    <t>Order at sense cell lose civil will with.</t>
  </si>
  <si>
    <t>PO-54132</t>
  </si>
  <si>
    <t>Jane Harvey DDS</t>
  </si>
  <si>
    <t>Listen job candidate example.</t>
  </si>
  <si>
    <t>steven11@gmail.com</t>
  </si>
  <si>
    <t>INV-7848</t>
  </si>
  <si>
    <t>Leonard LLC</t>
  </si>
  <si>
    <t>PN-09209</t>
  </si>
  <si>
    <t>Hospital city industry option eat.</t>
  </si>
  <si>
    <t>PO-97150</t>
  </si>
  <si>
    <t>Amanda Martinez</t>
  </si>
  <si>
    <t>Step probably tax pull day test.</t>
  </si>
  <si>
    <t>lewismelissa@gmail.com</t>
  </si>
  <si>
    <t>INV-5880</t>
  </si>
  <si>
    <t>Mcgee-Mack</t>
  </si>
  <si>
    <t>PN-81960</t>
  </si>
  <si>
    <t>Audience white everybody throughout but science.</t>
  </si>
  <si>
    <t>PO-66626</t>
  </si>
  <si>
    <t>Joshua Osborne</t>
  </si>
  <si>
    <t>Whole federal voice resource.</t>
  </si>
  <si>
    <t>tanyafoster@byrd.com</t>
  </si>
  <si>
    <t>INV-0616</t>
  </si>
  <si>
    <t>Lee-Munoz</t>
  </si>
  <si>
    <t>PN-27523</t>
  </si>
  <si>
    <t>Day central every force.</t>
  </si>
  <si>
    <t>PO-70551</t>
  </si>
  <si>
    <t>James King</t>
  </si>
  <si>
    <t>Probably home gun week thus sell instead.</t>
  </si>
  <si>
    <t>jbond@pierce.com</t>
  </si>
  <si>
    <t>INV-7567</t>
  </si>
  <si>
    <t>Murillo Ltd</t>
  </si>
  <si>
    <t>PN-34383</t>
  </si>
  <si>
    <t>Minute modern sign out.</t>
  </si>
  <si>
    <t>PO-43776</t>
  </si>
  <si>
    <t>Jennifer Watkins</t>
  </si>
  <si>
    <t>Speak list teach beyond nearly after.</t>
  </si>
  <si>
    <t>brownkimberly@anderson.com</t>
  </si>
  <si>
    <t>Andre</t>
  </si>
  <si>
    <t>INV-7002</t>
  </si>
  <si>
    <t>Daniels, Green and Carrillo</t>
  </si>
  <si>
    <t>PN-64041</t>
  </si>
  <si>
    <t>Produce federal by sea lawyer.</t>
  </si>
  <si>
    <t>PO-93663</t>
  </si>
  <si>
    <t>Recently American collection night knowledge.</t>
  </si>
  <si>
    <t>samantha10@gonzalez.info</t>
  </si>
  <si>
    <t>INV-8427</t>
  </si>
  <si>
    <t>Short-Logan</t>
  </si>
  <si>
    <t>PN-20911</t>
  </si>
  <si>
    <t>They senior result themselves.</t>
  </si>
  <si>
    <t>PO-43925</t>
  </si>
  <si>
    <t>Harry Ochoa</t>
  </si>
  <si>
    <t>Someone may home eight now young.</t>
  </si>
  <si>
    <t>steinmaria@martinez-dunlap.com</t>
  </si>
  <si>
    <t>INV-6246</t>
  </si>
  <si>
    <t>Bautista-Underwood</t>
  </si>
  <si>
    <t>PN-79112</t>
  </si>
  <si>
    <t>High through both.</t>
  </si>
  <si>
    <t>PO-29596</t>
  </si>
  <si>
    <t>Mark Walters</t>
  </si>
  <si>
    <t>Success carry nice among read common.</t>
  </si>
  <si>
    <t>zunderwood@johnson-vega.com</t>
  </si>
  <si>
    <t>Darlene</t>
  </si>
  <si>
    <t>INV-7197</t>
  </si>
  <si>
    <t>Smith, Valdez and Hays</t>
  </si>
  <si>
    <t>PN-44211</t>
  </si>
  <si>
    <t>International collection report tend maintain fact mission.</t>
  </si>
  <si>
    <t>PO-11110</t>
  </si>
  <si>
    <t>Joseph Johnston</t>
  </si>
  <si>
    <t>Personal fine score environmental before risk.</t>
  </si>
  <si>
    <t>rebekahhill@yahoo.com</t>
  </si>
  <si>
    <t>INV-8897</t>
  </si>
  <si>
    <t>Grimes and Sons</t>
  </si>
  <si>
    <t>Young owner out guy.</t>
  </si>
  <si>
    <t>PO-28671</t>
  </si>
  <si>
    <t>James Delacruz</t>
  </si>
  <si>
    <t>Local back public anyone major.</t>
  </si>
  <si>
    <t>mendezchristina@phillips.com</t>
  </si>
  <si>
    <t>Katelyn</t>
  </si>
  <si>
    <t>INV-7828</t>
  </si>
  <si>
    <t>PN-75361</t>
  </si>
  <si>
    <t>PO-20072</t>
  </si>
  <si>
    <t>Cheyenne Horne</t>
  </si>
  <si>
    <t>Anything road bank sell successful white goal.</t>
  </si>
  <si>
    <t>INV-0647</t>
  </si>
  <si>
    <t>PN-70617</t>
  </si>
  <si>
    <t>Student white instead point tend exactly right.</t>
  </si>
  <si>
    <t>PO-02455</t>
  </si>
  <si>
    <t>Taylor Peterson</t>
  </si>
  <si>
    <t>Under top site happy father really mind.</t>
  </si>
  <si>
    <t>patrick63@wilkerson.net</t>
  </si>
  <si>
    <t>INV-9695</t>
  </si>
  <si>
    <t>Cummings and Sons</t>
  </si>
  <si>
    <t>PN-13665</t>
  </si>
  <si>
    <t>Toward policy forget project economy.</t>
  </si>
  <si>
    <t>PO-91024</t>
  </si>
  <si>
    <t>Bobby Becker</t>
  </si>
  <si>
    <t>Action military free recently.</t>
  </si>
  <si>
    <t>wcasey@stephens-washington.org</t>
  </si>
  <si>
    <t>Jaclyn</t>
  </si>
  <si>
    <t>INV-4500</t>
  </si>
  <si>
    <t>Hall-Matthews</t>
  </si>
  <si>
    <t>PN-72240</t>
  </si>
  <si>
    <t>Bar big south drug manager opportunity.</t>
  </si>
  <si>
    <t>PO-51091</t>
  </si>
  <si>
    <t>Joseph Morgan</t>
  </si>
  <si>
    <t>Relationship know trip option early.</t>
  </si>
  <si>
    <t>bnelson@yahoo.com</t>
  </si>
  <si>
    <t>INV-9025</t>
  </si>
  <si>
    <t>PN-29901</t>
  </si>
  <si>
    <t>Billion sit remain night study.</t>
  </si>
  <si>
    <t>PO-09032</t>
  </si>
  <si>
    <t>Karen Sloan MD</t>
  </si>
  <si>
    <t>Stage likely social. Nature career same inside.</t>
  </si>
  <si>
    <t>huangkimberly@stokes.net</t>
  </si>
  <si>
    <t>INV-5905</t>
  </si>
  <si>
    <t>Todd, Sharp and Murray</t>
  </si>
  <si>
    <t>PN-55799</t>
  </si>
  <si>
    <t>Parent that property among blue study.</t>
  </si>
  <si>
    <t>PO-67149</t>
  </si>
  <si>
    <t>Kenneth Powell</t>
  </si>
  <si>
    <t>Forget maybe forget our step hit.</t>
  </si>
  <si>
    <t>terrigarcia@hotmail.com</t>
  </si>
  <si>
    <t>INV-6165</t>
  </si>
  <si>
    <t>Edwards and Sons</t>
  </si>
  <si>
    <t>PN-80284</t>
  </si>
  <si>
    <t>PO-49819</t>
  </si>
  <si>
    <t>Sheena Walker</t>
  </si>
  <si>
    <t>Than mean loss hundred score fire yes follow.</t>
  </si>
  <si>
    <t>amanda03@bradford.com</t>
  </si>
  <si>
    <t>Haley</t>
  </si>
  <si>
    <t>INV-5650</t>
  </si>
  <si>
    <t>PN-13908</t>
  </si>
  <si>
    <t>Stock reason around possible.</t>
  </si>
  <si>
    <t>brittanydrake@howard.com</t>
  </si>
  <si>
    <t>INV-3334</t>
  </si>
  <si>
    <t>PN-08823</t>
  </si>
  <si>
    <t>Offer brother shake guess.</t>
  </si>
  <si>
    <t>PO-42179</t>
  </si>
  <si>
    <t>Rachael Wood</t>
  </si>
  <si>
    <t>Cost article attorney several official.</t>
  </si>
  <si>
    <t>marycochran@weaver-thompson.com</t>
  </si>
  <si>
    <t>INV-9114</t>
  </si>
  <si>
    <t>Carrillo-Wolfe</t>
  </si>
  <si>
    <t>PN-51305</t>
  </si>
  <si>
    <t>Instead hour season girl small system of mission.</t>
  </si>
  <si>
    <t>PO-42817</t>
  </si>
  <si>
    <t>William Wagner</t>
  </si>
  <si>
    <t>Short meeting past pull.</t>
  </si>
  <si>
    <t>halljeffery@woods.com</t>
  </si>
  <si>
    <t>INV-1520</t>
  </si>
  <si>
    <t>PN-23124</t>
  </si>
  <si>
    <t>Spend physical sing protect agent note.</t>
  </si>
  <si>
    <t>Jeanne Diaz</t>
  </si>
  <si>
    <t>Significant do bed scene two.</t>
  </si>
  <si>
    <t>samantharichard@yahoo.com</t>
  </si>
  <si>
    <t>Kathy</t>
  </si>
  <si>
    <t>INV-8507</t>
  </si>
  <si>
    <t>Brooks PLC</t>
  </si>
  <si>
    <t>PN-47315</t>
  </si>
  <si>
    <t>PO-93406</t>
  </si>
  <si>
    <t>Katherine Baker</t>
  </si>
  <si>
    <t>hernandezjanet@schroeder.com</t>
  </si>
  <si>
    <t>INV-6986</t>
  </si>
  <si>
    <t>Torres Ltd</t>
  </si>
  <si>
    <t>PN-84776</t>
  </si>
  <si>
    <t>Piece forget factor.</t>
  </si>
  <si>
    <t>PO-52775</t>
  </si>
  <si>
    <t>Samuel Nguyen</t>
  </si>
  <si>
    <t>Movie west doctor this push down force reach.</t>
  </si>
  <si>
    <t>janet69@rogers.com</t>
  </si>
  <si>
    <t>Cowan</t>
  </si>
  <si>
    <t>INV-4079</t>
  </si>
  <si>
    <t>Soon rock support effect stand general.</t>
  </si>
  <si>
    <t>PO-84466</t>
  </si>
  <si>
    <t>Nicole Mejia</t>
  </si>
  <si>
    <t>Pay standard keep ability. You most when even no.</t>
  </si>
  <si>
    <t>fconner@stewart.org</t>
  </si>
  <si>
    <t>Atkinson</t>
  </si>
  <si>
    <t>INV-0569</t>
  </si>
  <si>
    <t>Porter Ltd</t>
  </si>
  <si>
    <t>PN-86342</t>
  </si>
  <si>
    <t>Everybody situation foot recognize play.</t>
  </si>
  <si>
    <t>PO-34533</t>
  </si>
  <si>
    <t>Dennis Smith</t>
  </si>
  <si>
    <t>Letter much increase maybe. Hit heavy political.</t>
  </si>
  <si>
    <t>elizabetholsen@yahoo.com</t>
  </si>
  <si>
    <t>INV-6591</t>
  </si>
  <si>
    <t>Morgan-Barnes</t>
  </si>
  <si>
    <t>PN-34619</t>
  </si>
  <si>
    <t>PO-72201</t>
  </si>
  <si>
    <t>Marcus Rich</t>
  </si>
  <si>
    <t>Bill practice education.</t>
  </si>
  <si>
    <t>david09@yahoo.com</t>
  </si>
  <si>
    <t>Le</t>
  </si>
  <si>
    <t>INV-7135</t>
  </si>
  <si>
    <t>Goodwin, Farmer and Vaughn</t>
  </si>
  <si>
    <t>PN-94237</t>
  </si>
  <si>
    <t>Decide side natural focus.</t>
  </si>
  <si>
    <t>PO-09121</t>
  </si>
  <si>
    <t>Samantha Jones</t>
  </si>
  <si>
    <t>Live view with include.</t>
  </si>
  <si>
    <t>carriemccall@walker.com</t>
  </si>
  <si>
    <t>INV-7852</t>
  </si>
  <si>
    <t>Nguyen-Johnson</t>
  </si>
  <si>
    <t>PN-67694</t>
  </si>
  <si>
    <t>Send sit common matter become goal.</t>
  </si>
  <si>
    <t>PO-72214</t>
  </si>
  <si>
    <t>Suzanne George</t>
  </si>
  <si>
    <t>youngtoni@gmail.com</t>
  </si>
  <si>
    <t>Derek</t>
  </si>
  <si>
    <t>Floyd</t>
  </si>
  <si>
    <t>INV-9456</t>
  </si>
  <si>
    <t>Weeks and Sons</t>
  </si>
  <si>
    <t>PN-59196</t>
  </si>
  <si>
    <t>Science structure dinner stock big reveal police.</t>
  </si>
  <si>
    <t>PO-55937</t>
  </si>
  <si>
    <t>Political term teacher lawyer I more over.</t>
  </si>
  <si>
    <t>sean43@steele.com</t>
  </si>
  <si>
    <t>INV-3718</t>
  </si>
  <si>
    <t>Carroll-Lloyd</t>
  </si>
  <si>
    <t>PN-63955</t>
  </si>
  <si>
    <t>Perform police series dark task magazine.</t>
  </si>
  <si>
    <t>PO-66189</t>
  </si>
  <si>
    <t>Produce affect challenge.</t>
  </si>
  <si>
    <t>williamssamuel@costa-wilkerson.info</t>
  </si>
  <si>
    <t>INV-3440</t>
  </si>
  <si>
    <t>South time senior where follow born.</t>
  </si>
  <si>
    <t>PO-43705</t>
  </si>
  <si>
    <t>Curtis Whitaker</t>
  </si>
  <si>
    <t>Music institution or both outside thus.</t>
  </si>
  <si>
    <t>amy17@hotmail.com</t>
  </si>
  <si>
    <t>INV-4963</t>
  </si>
  <si>
    <t>Berry, Myers and James</t>
  </si>
  <si>
    <t>PN-17208</t>
  </si>
  <si>
    <t>Financial media politics fast nice concern peace away.</t>
  </si>
  <si>
    <t>PO-26351</t>
  </si>
  <si>
    <t>David Leon</t>
  </si>
  <si>
    <t>Most subject drive. Lead player source yes.</t>
  </si>
  <si>
    <t>shannonlloyd@phillips.com</t>
  </si>
  <si>
    <t>INV-9191</t>
  </si>
  <si>
    <t>Brown-Hughes</t>
  </si>
  <si>
    <t>PN-49649</t>
  </si>
  <si>
    <t>PO-00462</t>
  </si>
  <si>
    <t>Jackson Foster</t>
  </si>
  <si>
    <t>Specific us central class theory.</t>
  </si>
  <si>
    <t>petersonpamela@dennis.com</t>
  </si>
  <si>
    <t>Vaughn</t>
  </si>
  <si>
    <t>INV-9541</t>
  </si>
  <si>
    <t>Rodriguez-Hudson</t>
  </si>
  <si>
    <t>PN-85601</t>
  </si>
  <si>
    <t>Bed our theory identify.</t>
  </si>
  <si>
    <t>PO-77657</t>
  </si>
  <si>
    <t>Edward Rodriguez</t>
  </si>
  <si>
    <t>Economic heavy set a.</t>
  </si>
  <si>
    <t>bbush@hotmail.com</t>
  </si>
  <si>
    <t>INV-9876</t>
  </si>
  <si>
    <t>Fowler-Torres</t>
  </si>
  <si>
    <t>Certainly future government card history.</t>
  </si>
  <si>
    <t>PO-25659</t>
  </si>
  <si>
    <t>Christina Robinson</t>
  </si>
  <si>
    <t>Great recognize interesting may bad mouth.</t>
  </si>
  <si>
    <t>gmoore@harris-lee.net</t>
  </si>
  <si>
    <t>INV-3514</t>
  </si>
  <si>
    <t>Garcia PLC</t>
  </si>
  <si>
    <t>PN-25625</t>
  </si>
  <si>
    <t>Party wife food different step.</t>
  </si>
  <si>
    <t>PO-20246</t>
  </si>
  <si>
    <t>Manuel Lewis</t>
  </si>
  <si>
    <t>Subject together national budget them.</t>
  </si>
  <si>
    <t>kenneth10@yahoo.com</t>
  </si>
  <si>
    <t>Robin</t>
  </si>
  <si>
    <t>Cervantes</t>
  </si>
  <si>
    <t>INV-8468</t>
  </si>
  <si>
    <t>Johnson Ltd</t>
  </si>
  <si>
    <t>PN-31355</t>
  </si>
  <si>
    <t>Nature property event manager street.</t>
  </si>
  <si>
    <t>PO-17520</t>
  </si>
  <si>
    <t>Discuss although idea less.</t>
  </si>
  <si>
    <t>briansmith@gmail.com</t>
  </si>
  <si>
    <t>INV-5366</t>
  </si>
  <si>
    <t>Burns, Lopez and Jones</t>
  </si>
  <si>
    <t>Early difficult possible democratic actually.</t>
  </si>
  <si>
    <t>PO-23897</t>
  </si>
  <si>
    <t>Nicholas Sampson</t>
  </si>
  <si>
    <t>Care anything either painting.</t>
  </si>
  <si>
    <t>bgonzalez@gmail.com</t>
  </si>
  <si>
    <t>INV-4987</t>
  </si>
  <si>
    <t>Campbell-Hall</t>
  </si>
  <si>
    <t>PN-25105</t>
  </si>
  <si>
    <t>Who tax low keep news.</t>
  </si>
  <si>
    <t>PO-43260</t>
  </si>
  <si>
    <t>Robert West</t>
  </si>
  <si>
    <t>Tend hundred method report late cost trouble.</t>
  </si>
  <si>
    <t>tiffany71@glover-ruiz.com</t>
  </si>
  <si>
    <t>Nathan</t>
  </si>
  <si>
    <t>INV-8208</t>
  </si>
  <si>
    <t>Warren, Gibson and Wood</t>
  </si>
  <si>
    <t>PN-05379</t>
  </si>
  <si>
    <t>Court control million hundred offer total hit.</t>
  </si>
  <si>
    <t>PO-05595</t>
  </si>
  <si>
    <t>Alan Oliver</t>
  </si>
  <si>
    <t>Time spend believe customer month.</t>
  </si>
  <si>
    <t>ylopez@lopez-williams.info</t>
  </si>
  <si>
    <t>INV-2973</t>
  </si>
  <si>
    <t>PN-53816</t>
  </si>
  <si>
    <t>Religious word sound enjoy have.</t>
  </si>
  <si>
    <t>PO-50178</t>
  </si>
  <si>
    <t>Brittany Lin</t>
  </si>
  <si>
    <t>To face anyone.</t>
  </si>
  <si>
    <t>jeremy49@gmail.com</t>
  </si>
  <si>
    <t>INV-7489</t>
  </si>
  <si>
    <t>Jackson Group</t>
  </si>
  <si>
    <t>PN-49383</t>
  </si>
  <si>
    <t>Floor ground when care team.</t>
  </si>
  <si>
    <t>PO-33258</t>
  </si>
  <si>
    <t>Diane Carrillo</t>
  </si>
  <si>
    <t>Table that room nor design.</t>
  </si>
  <si>
    <t>millermaurice@gutierrez.com</t>
  </si>
  <si>
    <t>INV-6908</t>
  </si>
  <si>
    <t>Moore-Rodriguez</t>
  </si>
  <si>
    <t>PN-18491</t>
  </si>
  <si>
    <t>Somebody often benefit true world.</t>
  </si>
  <si>
    <t>PO-48689</t>
  </si>
  <si>
    <t>Ricardo Thompson</t>
  </si>
  <si>
    <t>rsheppard@yahoo.com</t>
  </si>
  <si>
    <t>Cook</t>
  </si>
  <si>
    <t>INV-3572</t>
  </si>
  <si>
    <t>Barnes, Paul and Price</t>
  </si>
  <si>
    <t>PN-96655</t>
  </si>
  <si>
    <t>Movement bit step direction give reduce with.</t>
  </si>
  <si>
    <t>PO-99360</t>
  </si>
  <si>
    <t>Like almost party itself force provide father.</t>
  </si>
  <si>
    <t>zevans@johnson.org</t>
  </si>
  <si>
    <t>INV-3246</t>
  </si>
  <si>
    <t>Anderson and Sons</t>
  </si>
  <si>
    <t>PN-33077</t>
  </si>
  <si>
    <t>Let off apply peace market.</t>
  </si>
  <si>
    <t>Joseph Bright</t>
  </si>
  <si>
    <t>Area consumer front discussion.</t>
  </si>
  <si>
    <t>averyshane@stanton.com</t>
  </si>
  <si>
    <t>Castro</t>
  </si>
  <si>
    <t>INV-6513</t>
  </si>
  <si>
    <t>Reynolds-Mckinney</t>
  </si>
  <si>
    <t>PN-04611</t>
  </si>
  <si>
    <t>Ask yet against large practice time.</t>
  </si>
  <si>
    <t>Kelly Hoffman</t>
  </si>
  <si>
    <t>I capital above listen hair physical.</t>
  </si>
  <si>
    <t>rmiller@harris-carson.com</t>
  </si>
  <si>
    <t>Candice</t>
  </si>
  <si>
    <t>INV-6442</t>
  </si>
  <si>
    <t>Moore-Andrews</t>
  </si>
  <si>
    <t>PN-72959</t>
  </si>
  <si>
    <t>Test challenge radio assume rest now water.</t>
  </si>
  <si>
    <t>PO-79848</t>
  </si>
  <si>
    <t>Sandy Todd</t>
  </si>
  <si>
    <t>Issue four lose serious prepare run white.</t>
  </si>
  <si>
    <t>renee11@yahoo.com</t>
  </si>
  <si>
    <t>INV-4936</t>
  </si>
  <si>
    <t>Matthews-Shaw</t>
  </si>
  <si>
    <t>PN-63904</t>
  </si>
  <si>
    <t>Require make region.</t>
  </si>
  <si>
    <t>Isaac Young</t>
  </si>
  <si>
    <t>Represent fish who prevent.</t>
  </si>
  <si>
    <t>melissa87@gmail.com</t>
  </si>
  <si>
    <t>INV-3123</t>
  </si>
  <si>
    <t>Stevens, Harris and Ritter</t>
  </si>
  <si>
    <t>PN-09074</t>
  </si>
  <si>
    <t>Worry Democrat laugh Mrs.</t>
  </si>
  <si>
    <t>Kristin Wang</t>
  </si>
  <si>
    <t>Many wife artist industry.</t>
  </si>
  <si>
    <t>perryeddie@hotmail.com</t>
  </si>
  <si>
    <t>INV-0347</t>
  </si>
  <si>
    <t>Brown-Ross</t>
  </si>
  <si>
    <t>PN-26088</t>
  </si>
  <si>
    <t>Form now then watch certain.</t>
  </si>
  <si>
    <t>PO-70450</t>
  </si>
  <si>
    <t>Steve Mcconnell</t>
  </si>
  <si>
    <t>Opportunity middle cover least.</t>
  </si>
  <si>
    <t>hartcraig@dillon-beard.biz</t>
  </si>
  <si>
    <t>INV-7866</t>
  </si>
  <si>
    <t>PN-05017</t>
  </si>
  <si>
    <t>Woman only television wife apply senior onto.</t>
  </si>
  <si>
    <t>PO-69176</t>
  </si>
  <si>
    <t>Susan Parsons</t>
  </si>
  <si>
    <t>Simple firm assume why. Reality like focus.</t>
  </si>
  <si>
    <t>kpena@hotmail.com</t>
  </si>
  <si>
    <t>Kaitlin</t>
  </si>
  <si>
    <t>Mccarty</t>
  </si>
  <si>
    <t>INV-0324</t>
  </si>
  <si>
    <t>Stevens-Johnston</t>
  </si>
  <si>
    <t>PN-16445</t>
  </si>
  <si>
    <t>Pass morning room run.</t>
  </si>
  <si>
    <t>PO-79935</t>
  </si>
  <si>
    <t>Tyler Shields</t>
  </si>
  <si>
    <t>Which coach Mrs girl environmental.</t>
  </si>
  <si>
    <t>jacksonrichard@hotmail.com</t>
  </si>
  <si>
    <t>INV-2044</t>
  </si>
  <si>
    <t>Davis, Lucas and Ellison</t>
  </si>
  <si>
    <t>PN-56185</t>
  </si>
  <si>
    <t>Woman similar writer structure ahead.</t>
  </si>
  <si>
    <t>Jennifer Webster</t>
  </si>
  <si>
    <t>Get score rock space fly strong.</t>
  </si>
  <si>
    <t>fosternatasha@hotmail.com</t>
  </si>
  <si>
    <t>INV-8207</t>
  </si>
  <si>
    <t>Graves-Dawson</t>
  </si>
  <si>
    <t>PN-79064</t>
  </si>
  <si>
    <t>PO-93744</t>
  </si>
  <si>
    <t>Diana Huffman</t>
  </si>
  <si>
    <t>Two another man list. Expect onto throughout.</t>
  </si>
  <si>
    <t>reesesamantha@smith-roth.com</t>
  </si>
  <si>
    <t>Maurice</t>
  </si>
  <si>
    <t>INV-0015</t>
  </si>
  <si>
    <t>Myers-Colon</t>
  </si>
  <si>
    <t>PN-77159</t>
  </si>
  <si>
    <t>Rock forward behind idea red rate source.</t>
  </si>
  <si>
    <t>PO-03946</t>
  </si>
  <si>
    <t>Michael Dixon</t>
  </si>
  <si>
    <t>Agency decade him shoulder short school always.</t>
  </si>
  <si>
    <t>megan13@gmail.com</t>
  </si>
  <si>
    <t>INV-9416</t>
  </si>
  <si>
    <t>Perry and Sons</t>
  </si>
  <si>
    <t>PN-10300</t>
  </si>
  <si>
    <t>Recent catch gas benefit great religious.</t>
  </si>
  <si>
    <t>PO-40830</t>
  </si>
  <si>
    <t>Dr. Diana Chen</t>
  </si>
  <si>
    <t>Move actually hot church recently bed.</t>
  </si>
  <si>
    <t>uschroeder@yahoo.com</t>
  </si>
  <si>
    <t>Deleon</t>
  </si>
  <si>
    <t>INV-5162</t>
  </si>
  <si>
    <t>Quinn, Ellis and Bartlett</t>
  </si>
  <si>
    <t>PN-21563</t>
  </si>
  <si>
    <t>Matter continue husband dinner worry.</t>
  </si>
  <si>
    <t>PO-37360</t>
  </si>
  <si>
    <t>Jennifer Cox</t>
  </si>
  <si>
    <t>Car area couple world feel sure.</t>
  </si>
  <si>
    <t>lopezjason@yahoo.com</t>
  </si>
  <si>
    <t>INV-3198</t>
  </si>
  <si>
    <t>Hale Inc</t>
  </si>
  <si>
    <t>PN-21358</t>
  </si>
  <si>
    <t>Fund sell model after.</t>
  </si>
  <si>
    <t>Lot why others American quickly brother record.</t>
  </si>
  <si>
    <t>lori82@gmail.com</t>
  </si>
  <si>
    <t>INV-1898</t>
  </si>
  <si>
    <t>Hale-Williams</t>
  </si>
  <si>
    <t>PN-00401</t>
  </si>
  <si>
    <t>Article news radio believe ability world actually force.</t>
  </si>
  <si>
    <t>PO-60148</t>
  </si>
  <si>
    <t>Rachel Skinner</t>
  </si>
  <si>
    <t>Tend bad current task certainly.</t>
  </si>
  <si>
    <t>INV-4713</t>
  </si>
  <si>
    <t>Hill Ltd</t>
  </si>
  <si>
    <t>Agree toward nor teacher western.</t>
  </si>
  <si>
    <t>PO-86084</t>
  </si>
  <si>
    <t>Jonathan Torres</t>
  </si>
  <si>
    <t>Drive probably born prevent allow yes.</t>
  </si>
  <si>
    <t>htaylor@hotmail.com</t>
  </si>
  <si>
    <t>Doyle</t>
  </si>
  <si>
    <t>INV-9155</t>
  </si>
  <si>
    <t>Carter, Hendricks and Wolfe</t>
  </si>
  <si>
    <t>PN-96422</t>
  </si>
  <si>
    <t>PO-90793</t>
  </si>
  <si>
    <t>Barbara Miller</t>
  </si>
  <si>
    <t>Live weight guy. Fast risk when arm mother.</t>
  </si>
  <si>
    <t>jameswhitaker@wright.com</t>
  </si>
  <si>
    <t>Preston</t>
  </si>
  <si>
    <t>INV-9636</t>
  </si>
  <si>
    <t>PN-97125</t>
  </si>
  <si>
    <t>Pm marriage movement wish best.</t>
  </si>
  <si>
    <t>PO-88413</t>
  </si>
  <si>
    <t>Victoria Johnson</t>
  </si>
  <si>
    <t>Hospital available pay fund during.</t>
  </si>
  <si>
    <t>joshuacolon@hotmail.com</t>
  </si>
  <si>
    <t>INV-3212</t>
  </si>
  <si>
    <t>PN-29671</t>
  </si>
  <si>
    <t>Outside off through relationship.</t>
  </si>
  <si>
    <t>PO-68528</t>
  </si>
  <si>
    <t>Abigail Williams</t>
  </si>
  <si>
    <t>Conference force serve heavy able discussion.</t>
  </si>
  <si>
    <t>maldonadojohn@yahoo.com</t>
  </si>
  <si>
    <t>INV-3476</t>
  </si>
  <si>
    <t>Barrera, Kerr and Jenkins</t>
  </si>
  <si>
    <t>PN-88397</t>
  </si>
  <si>
    <t>Medical sport knowledge performance.</t>
  </si>
  <si>
    <t>PO-30615</t>
  </si>
  <si>
    <t>Eric Fowler</t>
  </si>
  <si>
    <t>Administration hear spend trade accept.</t>
  </si>
  <si>
    <t>susanwells@hotmail.com</t>
  </si>
  <si>
    <t>INV-4907</t>
  </si>
  <si>
    <t>Martinez, Wood and Campos</t>
  </si>
  <si>
    <t>PN-74573</t>
  </si>
  <si>
    <t>Thousand soldier build various various blue raise.</t>
  </si>
  <si>
    <t>PO-37012</t>
  </si>
  <si>
    <t>Sherry Jones</t>
  </si>
  <si>
    <t>frank41@yahoo.com</t>
  </si>
  <si>
    <t>INV-8515</t>
  </si>
  <si>
    <t>Miranda, Nguyen and Hayes</t>
  </si>
  <si>
    <t>PN-14415</t>
  </si>
  <si>
    <t>Million too marriage page young turn visit up.</t>
  </si>
  <si>
    <t>PO-42446</t>
  </si>
  <si>
    <t>Its across analysis room thought.</t>
  </si>
  <si>
    <t>kwilliams@vincent.com</t>
  </si>
  <si>
    <t>INV-8673</t>
  </si>
  <si>
    <t>Clark-Williams</t>
  </si>
  <si>
    <t>PN-83311</t>
  </si>
  <si>
    <t>Story six want protect assume east center.</t>
  </si>
  <si>
    <t>PO-26325</t>
  </si>
  <si>
    <t>Marvin Petersen</t>
  </si>
  <si>
    <t>Half age energy citizen.</t>
  </si>
  <si>
    <t>denise80@smith.org</t>
  </si>
  <si>
    <t>INV-4257</t>
  </si>
  <si>
    <t>Jones Ltd</t>
  </si>
  <si>
    <t>PN-70303</t>
  </si>
  <si>
    <t>Could identify group true TV specific travel.</t>
  </si>
  <si>
    <t>PO-14488</t>
  </si>
  <si>
    <t>Ashley Nguyen MD</t>
  </si>
  <si>
    <t>Tax off station wide among.</t>
  </si>
  <si>
    <t>johnnytrujillo@marquez-fletcher.com</t>
  </si>
  <si>
    <t>Brady, James and Reese</t>
  </si>
  <si>
    <t>PN-76371</t>
  </si>
  <si>
    <t>Better mind professional fly month offer mother hour.</t>
  </si>
  <si>
    <t>PO-11210</t>
  </si>
  <si>
    <t>Fred Castillo</t>
  </si>
  <si>
    <t>Building nature hope picture morning exist stuff.</t>
  </si>
  <si>
    <t>Morton</t>
  </si>
  <si>
    <t>INV-5409</t>
  </si>
  <si>
    <t>Sanders Inc</t>
  </si>
  <si>
    <t>PN-53988</t>
  </si>
  <si>
    <t>PO-31421</t>
  </si>
  <si>
    <t>Madeline Simmons</t>
  </si>
  <si>
    <t>Change management manager fire imagine activity.</t>
  </si>
  <si>
    <t>dyork@yahoo.com</t>
  </si>
  <si>
    <t>INV-0034</t>
  </si>
  <si>
    <t>Wilson-Stark</t>
  </si>
  <si>
    <t>PN-54728</t>
  </si>
  <si>
    <t>Poor executive career shake fall phone identify.</t>
  </si>
  <si>
    <t>PO-75188</t>
  </si>
  <si>
    <t>Melanie Campbell</t>
  </si>
  <si>
    <t>Tell child instead TV administration culture son.</t>
  </si>
  <si>
    <t>hturner@sanders.com</t>
  </si>
  <si>
    <t>INV-8645</t>
  </si>
  <si>
    <t>Santiago-Marshall</t>
  </si>
  <si>
    <t>PN-12356</t>
  </si>
  <si>
    <t>PO-78179</t>
  </si>
  <si>
    <t>Joseph Jensen</t>
  </si>
  <si>
    <t>Attack discover rise.</t>
  </si>
  <si>
    <t>gabrielle71@yahoo.com</t>
  </si>
  <si>
    <t>INV-1837</t>
  </si>
  <si>
    <t>PN-79836</t>
  </si>
  <si>
    <t>Bank agency bit night participant fill.</t>
  </si>
  <si>
    <t>PO-41515</t>
  </si>
  <si>
    <t>Manuel Moran</t>
  </si>
  <si>
    <t>Key artist can eight avoid early for.</t>
  </si>
  <si>
    <t>michelle44@gmail.com</t>
  </si>
  <si>
    <t>Corey</t>
  </si>
  <si>
    <t>Sweeney</t>
  </si>
  <si>
    <t>Jones-Kelley</t>
  </si>
  <si>
    <t>PN-31462</t>
  </si>
  <si>
    <t>Side recognize month among water.</t>
  </si>
  <si>
    <t>PO-26384</t>
  </si>
  <si>
    <t>Victor Vaughn</t>
  </si>
  <si>
    <t>racheltrujillo@powell.com</t>
  </si>
  <si>
    <t>INV-6064</t>
  </si>
  <si>
    <t>Reeves Group</t>
  </si>
  <si>
    <t>Throughout security number community finish.</t>
  </si>
  <si>
    <t>PO-09112</t>
  </si>
  <si>
    <t>Jenny Nolan</t>
  </si>
  <si>
    <t>Reason would level approach reveal but.</t>
  </si>
  <si>
    <t>jordan66@yahoo.com</t>
  </si>
  <si>
    <t>INV-4134</t>
  </si>
  <si>
    <t>PN-49127</t>
  </si>
  <si>
    <t>Move another field.</t>
  </si>
  <si>
    <t>PO-25288</t>
  </si>
  <si>
    <t>Michelle Carter</t>
  </si>
  <si>
    <t>Who view summer identify Democrat form.</t>
  </si>
  <si>
    <t>matthewreeves@nichols.com</t>
  </si>
  <si>
    <t>INV-3275</t>
  </si>
  <si>
    <t>Jackson Inc</t>
  </si>
  <si>
    <t>PN-11307</t>
  </si>
  <si>
    <t>Goal Mrs statement range its.</t>
  </si>
  <si>
    <t>PO-37505</t>
  </si>
  <si>
    <t>Paul Anderson</t>
  </si>
  <si>
    <t>Physical nice how western hear.</t>
  </si>
  <si>
    <t>marywalter@gmail.com</t>
  </si>
  <si>
    <t>INV-6041</t>
  </si>
  <si>
    <t>Garcia, Phillips and Nichols</t>
  </si>
  <si>
    <t>PN-24078</t>
  </si>
  <si>
    <t>Model condition he recognize treat better wear.</t>
  </si>
  <si>
    <t>PO-66186</t>
  </si>
  <si>
    <t>Victoria Padilla</t>
  </si>
  <si>
    <t>Enter talk south beyond control agent growth.</t>
  </si>
  <si>
    <t>ruizjoyce@hotmail.com</t>
  </si>
  <si>
    <t>Diana</t>
  </si>
  <si>
    <t>INV-7765</t>
  </si>
  <si>
    <t>Jackson-Powers</t>
  </si>
  <si>
    <t>PN-75418</t>
  </si>
  <si>
    <t>Republican authority data deal policy.</t>
  </si>
  <si>
    <t>Donna Herring</t>
  </si>
  <si>
    <t>Decision your if else. Than TV focus several.</t>
  </si>
  <si>
    <t>destiny35@garner.biz</t>
  </si>
  <si>
    <t>INV-6124</t>
  </si>
  <si>
    <t>Byrd and Sons</t>
  </si>
  <si>
    <t>PN-15632</t>
  </si>
  <si>
    <t>And high too.</t>
  </si>
  <si>
    <t>PO-32397</t>
  </si>
  <si>
    <t>Daniel Cervantes</t>
  </si>
  <si>
    <t>Keep truth perform remember.</t>
  </si>
  <si>
    <t>jorge47@gmail.com</t>
  </si>
  <si>
    <t>Newman</t>
  </si>
  <si>
    <t>INV-8156</t>
  </si>
  <si>
    <t>Howard-Robinson</t>
  </si>
  <si>
    <t>PN-68685</t>
  </si>
  <si>
    <t>PO-91378</t>
  </si>
  <si>
    <t>Rhonda Rodriguez</t>
  </si>
  <si>
    <t>Against behind read a.</t>
  </si>
  <si>
    <t>delacruzbrandy@hotmail.com</t>
  </si>
  <si>
    <t>INV-9857</t>
  </si>
  <si>
    <t>Stafford PLC</t>
  </si>
  <si>
    <t>PN-07451</t>
  </si>
  <si>
    <t>Under above drive sport.</t>
  </si>
  <si>
    <t>PO-76553</t>
  </si>
  <si>
    <t>Russell Martinez</t>
  </si>
  <si>
    <t>Manager audience opportunity change part.</t>
  </si>
  <si>
    <t>gpreston@dillon.net</t>
  </si>
  <si>
    <t>INV-0027</t>
  </si>
  <si>
    <t>Ramos Inc</t>
  </si>
  <si>
    <t>PN-06634</t>
  </si>
  <si>
    <t>Worker would step head study and.</t>
  </si>
  <si>
    <t>PO-00730</t>
  </si>
  <si>
    <t>Sherry Brewer</t>
  </si>
  <si>
    <t>About strategy small.</t>
  </si>
  <si>
    <t>jbrown@gmail.com</t>
  </si>
  <si>
    <t>INV-2063</t>
  </si>
  <si>
    <t>Cain, Davidson and Moran</t>
  </si>
  <si>
    <t>PN-36294</t>
  </si>
  <si>
    <t>Out perform election two.</t>
  </si>
  <si>
    <t>Lori Brown</t>
  </si>
  <si>
    <t>Trial manage level despite.</t>
  </si>
  <si>
    <t>robert97@stewart.com</t>
  </si>
  <si>
    <t>INV-4591</t>
  </si>
  <si>
    <t>Myers LLC</t>
  </si>
  <si>
    <t>PN-89786</t>
  </si>
  <si>
    <t>Report top finally wait president trial important.</t>
  </si>
  <si>
    <t>PO-95055</t>
  </si>
  <si>
    <t>Stacey Stone</t>
  </si>
  <si>
    <t>I federal long understand kitchen debate.</t>
  </si>
  <si>
    <t>lcook@walters-smith.com</t>
  </si>
  <si>
    <t>INV-1238</t>
  </si>
  <si>
    <t>PN-10313</t>
  </si>
  <si>
    <t>Indeed including everything.</t>
  </si>
  <si>
    <t>PO-60571</t>
  </si>
  <si>
    <t>John Harris</t>
  </si>
  <si>
    <t>Career explain road also list.</t>
  </si>
  <si>
    <t>barbaramoore@anderson.biz</t>
  </si>
  <si>
    <t>INV-2965</t>
  </si>
  <si>
    <t>Williams-Smith</t>
  </si>
  <si>
    <t>PN-10094</t>
  </si>
  <si>
    <t>Stage major outside phone house.</t>
  </si>
  <si>
    <t>PO-21988</t>
  </si>
  <si>
    <t>List serve media into inside he.</t>
  </si>
  <si>
    <t>ysanford@gmail.com</t>
  </si>
  <si>
    <t>INV-7724</t>
  </si>
  <si>
    <t>Wang-Mcfarland</t>
  </si>
  <si>
    <t>PN-31814</t>
  </si>
  <si>
    <t>PO-19277</t>
  </si>
  <si>
    <t>Haley Patel</t>
  </si>
  <si>
    <t>Early if source.</t>
  </si>
  <si>
    <t>jessicadodson@sherman-schmidt.com</t>
  </si>
  <si>
    <t>Breanna</t>
  </si>
  <si>
    <t>INV-2954</t>
  </si>
  <si>
    <t>PN-39666</t>
  </si>
  <si>
    <t>Can ready audience boy city social at.</t>
  </si>
  <si>
    <t>PO-88519</t>
  </si>
  <si>
    <t>Executive language fire magazine.</t>
  </si>
  <si>
    <t>jeremywiley@anderson-reyes.org</t>
  </si>
  <si>
    <t>Ariana</t>
  </si>
  <si>
    <t>Sheppard</t>
  </si>
  <si>
    <t>INV-3165</t>
  </si>
  <si>
    <t>Kerr-Gonzalez</t>
  </si>
  <si>
    <t>PN-13473</t>
  </si>
  <si>
    <t>Force want either race us huge movie.</t>
  </si>
  <si>
    <t>PO-05348</t>
  </si>
  <si>
    <t>Jennifer Mccarthy</t>
  </si>
  <si>
    <t>Success our back out relationship.</t>
  </si>
  <si>
    <t>cameronwilliams@yahoo.com</t>
  </si>
  <si>
    <t>Fisher Inc</t>
  </si>
  <si>
    <t>PN-23549</t>
  </si>
  <si>
    <t>Talk end set house those.</t>
  </si>
  <si>
    <t>PO-64010</t>
  </si>
  <si>
    <t>Cassandra White</t>
  </si>
  <si>
    <t>Central indicate their fast camera.</t>
  </si>
  <si>
    <t>ryan25@yahoo.com</t>
  </si>
  <si>
    <t>INV-3008</t>
  </si>
  <si>
    <t>Hoover-Frazier</t>
  </si>
  <si>
    <t>PN-40128</t>
  </si>
  <si>
    <t>Wear never marriage camera yet.</t>
  </si>
  <si>
    <t>PO-42462</t>
  </si>
  <si>
    <t>John Green</t>
  </si>
  <si>
    <t>frederickmeadows@yahoo.com</t>
  </si>
  <si>
    <t>INV-9317</t>
  </si>
  <si>
    <t>Walker Inc</t>
  </si>
  <si>
    <t>PN-97432</t>
  </si>
  <si>
    <t>Long born also hold base really attack.</t>
  </si>
  <si>
    <t>PO-45618</t>
  </si>
  <si>
    <t>One various move prepare produce travel forget.</t>
  </si>
  <si>
    <t>jeffreymercer@gross.net</t>
  </si>
  <si>
    <t>Ronnie</t>
  </si>
  <si>
    <t>INV-3420</t>
  </si>
  <si>
    <t>PN-51225</t>
  </si>
  <si>
    <t>PO-51744</t>
  </si>
  <si>
    <t>Kristina Baker</t>
  </si>
  <si>
    <t>Join recognize try clear travel staff will.</t>
  </si>
  <si>
    <t>richardsondebra@brooks.com</t>
  </si>
  <si>
    <t>Luna</t>
  </si>
  <si>
    <t>INV-6969</t>
  </si>
  <si>
    <t>Jackson, Jackson and Perry</t>
  </si>
  <si>
    <t>PN-72076</t>
  </si>
  <si>
    <t>Past just central others American value.</t>
  </si>
  <si>
    <t>Christopher Duncan</t>
  </si>
  <si>
    <t>Resource second receive ask message may.</t>
  </si>
  <si>
    <t>stanleydesiree@williams.biz</t>
  </si>
  <si>
    <t>Ochoa LLC</t>
  </si>
  <si>
    <t>Shoulder right analysis add check.</t>
  </si>
  <si>
    <t>PO-60045</t>
  </si>
  <si>
    <t>Around price win face hold anyone recently.</t>
  </si>
  <si>
    <t>qmartinez@yahoo.com</t>
  </si>
  <si>
    <t>Shepard</t>
  </si>
  <si>
    <t>INV-2910</t>
  </si>
  <si>
    <t>Sims, Weber and Villa</t>
  </si>
  <si>
    <t>PN-50241</t>
  </si>
  <si>
    <t>Two glass customer popular hospital.</t>
  </si>
  <si>
    <t>PO-21289</t>
  </si>
  <si>
    <t>Charles Davis</t>
  </si>
  <si>
    <t>Outside win why hot send foot into.</t>
  </si>
  <si>
    <t>heathermccoy@fisher-garcia.net</t>
  </si>
  <si>
    <t>INV-8677</t>
  </si>
  <si>
    <t>PN-20957</t>
  </si>
  <si>
    <t>Water measure different physical.</t>
  </si>
  <si>
    <t>PO-91511</t>
  </si>
  <si>
    <t>Sarah Harmon</t>
  </si>
  <si>
    <t>Task teach know. House budget style arrive they.</t>
  </si>
  <si>
    <t>INV-1333</t>
  </si>
  <si>
    <t>Mcmillan-Martinez</t>
  </si>
  <si>
    <t>PN-90737</t>
  </si>
  <si>
    <t>Price keep the attorney early more.</t>
  </si>
  <si>
    <t>PO-45512</t>
  </si>
  <si>
    <t>Matthew Allen</t>
  </si>
  <si>
    <t>Range image everyone material unit water follow.</t>
  </si>
  <si>
    <t>robertroach@hotmail.com</t>
  </si>
  <si>
    <t>INV-4476</t>
  </si>
  <si>
    <t>Rodriguez LLC</t>
  </si>
  <si>
    <t>Claim natural fish born assume million admit.</t>
  </si>
  <si>
    <t>PO-93913</t>
  </si>
  <si>
    <t>Anthony Melton</t>
  </si>
  <si>
    <t>Appear model front.</t>
  </si>
  <si>
    <t>daniel17@lynch.net</t>
  </si>
  <si>
    <t>INV-2639</t>
  </si>
  <si>
    <t>Right focus although top.</t>
  </si>
  <si>
    <t>PO-04488</t>
  </si>
  <si>
    <t>Toni Brewer</t>
  </si>
  <si>
    <t>Foot child through technology employee.</t>
  </si>
  <si>
    <t>jade42@kelley.info</t>
  </si>
  <si>
    <t>INV-3436</t>
  </si>
  <si>
    <t>PN-38822</t>
  </si>
  <si>
    <t>Accept about around hold note.</t>
  </si>
  <si>
    <t>PO-18984</t>
  </si>
  <si>
    <t>Jim Lewis</t>
  </si>
  <si>
    <t>Your admit simply student star test room.</t>
  </si>
  <si>
    <t>aaronpowers@gmail.com</t>
  </si>
  <si>
    <t>Johns</t>
  </si>
  <si>
    <t>INV-2620</t>
  </si>
  <si>
    <t>Smith-Lewis</t>
  </si>
  <si>
    <t>PN-11457</t>
  </si>
  <si>
    <t>Several along nation after station.</t>
  </si>
  <si>
    <t>PO-84160</t>
  </si>
  <si>
    <t>Mitchell Robinson</t>
  </si>
  <si>
    <t>Mention in community something four.</t>
  </si>
  <si>
    <t>Back to Index</t>
  </si>
  <si>
    <t>status</t>
  </si>
  <si>
    <t>manufacturing</t>
  </si>
  <si>
    <t>result</t>
  </si>
  <si>
    <t xml:space="preserve">less than estimated cost </t>
  </si>
  <si>
    <t>estimated cost</t>
  </si>
  <si>
    <t xml:space="preserve">greater than estimated cost </t>
  </si>
  <si>
    <t>COST VARIANCE ALERT</t>
  </si>
  <si>
    <t xml:space="preserve">DEVELOPMENT </t>
  </si>
  <si>
    <t xml:space="preserve"> </t>
  </si>
  <si>
    <t>Percent over/under to highlighted numbers</t>
  </si>
  <si>
    <t>Category</t>
  </si>
  <si>
    <t>Assigned to</t>
  </si>
  <si>
    <t>Estimated start</t>
  </si>
  <si>
    <t>Estimated finish</t>
  </si>
  <si>
    <t>Estimated work (in hours)</t>
  </si>
  <si>
    <t>Estimated duration
(in days)</t>
  </si>
  <si>
    <t>Actual start</t>
  </si>
  <si>
    <t>Actual finish</t>
  </si>
  <si>
    <t>Actual work 
(in hours)</t>
  </si>
  <si>
    <t>Actual duration (in days)</t>
  </si>
  <si>
    <t>Setup</t>
  </si>
  <si>
    <t>Category Name</t>
  </si>
  <si>
    <t>Employee Name</t>
  </si>
  <si>
    <t>LOGISTICS</t>
  </si>
  <si>
    <t xml:space="preserve">MANTAINACE </t>
  </si>
  <si>
    <t xml:space="preserve">MANUFACTURING </t>
  </si>
  <si>
    <t>TESTING</t>
  </si>
  <si>
    <t>Aaron, Alicia, Amanda, ber, Amy, Angela, Annette, Anthony ,Ashley, Bailey	,Barbara,Brandi,	Brenda,	Brett,	Brian, Brittany,Brittney,</t>
  </si>
  <si>
    <t>Ana,Anthony,Bethany,Brandon,Brandy,Brian,Cheyenne,Christina,Christopher,Crystal,Cynthia,Darin,Dennis,Donald,Doris,Douglas,Elizabeth,</t>
  </si>
  <si>
    <t>George,Jared,Jason,Jeffrey,Jennifer,Jessica,Jimmy,John,Jonathan,Joseph,Joshua,Joyce,Judy,Justin,Karen,Karina,Kathleen,Kirk,Kristina,Lisa,Mark,Mary,Matthew</t>
  </si>
  <si>
    <t>Carmen,Carrie,Cassandra,Christina,Christine,Christopher,Crystal,Cynthia,Darryl,Deanna,Debbie,Emily,Frederick,Gabriel,Gabriella,George,Jared,Jason,Jeffrey</t>
  </si>
  <si>
    <t>Gabriel,Gabriella,George,Jared,Jason,Jeffrey,Jennifer,Jessica,Joyce,Judy,Justin,Karen,Karina,Kathleen,Kirk,Kristina,Lisa,Mark,Mary,Matthew,Melissa,Michael,Michele</t>
  </si>
  <si>
    <t>April,Adam,Alicia,Amy,Andrea,Andrew,Angela,Ariel,Austin,Barry,Benjamin,Brady,Brian,Brianna,Caitlin,Carmen,Carrie,Cassandra,</t>
  </si>
  <si>
    <t>DESIGN</t>
  </si>
  <si>
    <t>DEVELOPMENT</t>
  </si>
  <si>
    <t>PRODUCTION</t>
  </si>
  <si>
    <t>PROTOTYPE</t>
  </si>
  <si>
    <t xml:space="preserve">Project phase </t>
  </si>
  <si>
    <t>MAINTAINANCE</t>
  </si>
  <si>
    <t>MANUFACTURING</t>
  </si>
  <si>
    <t xml:space="preserve">RE - DEVELOPMENT </t>
  </si>
  <si>
    <t xml:space="preserve">TESTING </t>
  </si>
  <si>
    <t>OUTPUT</t>
  </si>
  <si>
    <t>TEAM DESIGN</t>
  </si>
  <si>
    <t>TEAM DEVELOPMENT</t>
  </si>
  <si>
    <t>TEAM PRODUCTION</t>
  </si>
  <si>
    <t>TEAM PRORTOTYPE</t>
  </si>
  <si>
    <t>TEAM RECYCLE</t>
  </si>
  <si>
    <t xml:space="preserve">TEAM TESTING  </t>
  </si>
  <si>
    <t>Issue Tracker Chart showing Opened vs. Closed issues per day for a given time frame is in cells A2 through J4.</t>
  </si>
  <si>
    <t>NOTES</t>
  </si>
  <si>
    <t>S.NO.</t>
  </si>
  <si>
    <t xml:space="preserve">SUPPLIER </t>
  </si>
  <si>
    <t xml:space="preserve">DEPAARTMENT </t>
  </si>
  <si>
    <t>PAYMENT STATUS</t>
  </si>
  <si>
    <t>DUE DATE</t>
  </si>
  <si>
    <t>PAID DATE</t>
  </si>
  <si>
    <t>INVOICE NO.</t>
  </si>
  <si>
    <t>INVOICE AMT.</t>
  </si>
  <si>
    <t>VENDOR'S  COST  TRACKER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</si>
  <si>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</si>
  <si>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</si>
  <si>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</si>
  <si>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</si>
  <si>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</si>
  <si>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</si>
  <si>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</si>
  <si>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</si>
  <si>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</si>
  <si>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</si>
  <si>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</si>
  <si>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</si>
  <si>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</si>
  <si>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</si>
  <si>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</si>
  <si>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</si>
  <si>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</si>
  <si>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</si>
  <si>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</si>
  <si>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</si>
  <si>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</si>
  <si>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</si>
  <si>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</si>
  <si>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</si>
  <si>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</si>
  <si>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INCURRED COST</t>
  </si>
  <si>
    <t>DATE</t>
  </si>
  <si>
    <t>Forecast(INCURRED COST)</t>
  </si>
  <si>
    <t>Lower Confidence Bound(INCURRED COST)</t>
  </si>
  <si>
    <t>Upper Confidence Bound(INCURRED COST)</t>
  </si>
  <si>
    <t>COSTING</t>
  </si>
  <si>
    <t xml:space="preserve">DEPARTMENT </t>
  </si>
  <si>
    <t>TREND FORECAST</t>
  </si>
  <si>
    <t>GROWTH FORECAST</t>
  </si>
  <si>
    <t>BUDGET</t>
  </si>
  <si>
    <t>INDEX</t>
  </si>
  <si>
    <t>MASTER DATA</t>
  </si>
  <si>
    <t xml:space="preserve">PROJECT PHASE </t>
  </si>
  <si>
    <t xml:space="preserve">COST CENTER </t>
  </si>
  <si>
    <t>STATUS</t>
  </si>
  <si>
    <t>OVERALL</t>
  </si>
  <si>
    <t>SETUP</t>
  </si>
  <si>
    <t xml:space="preserve">VENDORS COST TRACKER </t>
  </si>
  <si>
    <t>FEEDBACK</t>
  </si>
  <si>
    <t>Quantity</t>
  </si>
  <si>
    <t>Mean</t>
  </si>
  <si>
    <t>Median</t>
  </si>
  <si>
    <t>Mode</t>
  </si>
  <si>
    <t>Standard Deviation</t>
  </si>
  <si>
    <t>Sample Variance</t>
  </si>
  <si>
    <t>Kurtosis</t>
  </si>
  <si>
    <t>Skewness</t>
  </si>
  <si>
    <t>Range</t>
  </si>
  <si>
    <t>Minimum</t>
  </si>
  <si>
    <t>Maximum</t>
  </si>
  <si>
    <t>Sum</t>
  </si>
  <si>
    <t>Count</t>
  </si>
  <si>
    <t>UNCLEANED DATA</t>
  </si>
  <si>
    <t xml:space="preserve">REGRESSION ANALYSIS </t>
  </si>
  <si>
    <t xml:space="preserve">CORRELATION ANALYSIS </t>
  </si>
  <si>
    <t>DASHBORD</t>
  </si>
  <si>
    <t xml:space="preserve">PROJECT TRACKER </t>
  </si>
  <si>
    <t>STATICS</t>
  </si>
  <si>
    <t>FUTURE COST EXP.</t>
  </si>
  <si>
    <t>TREND ANALYSIS</t>
  </si>
  <si>
    <t>Back to Index2</t>
  </si>
  <si>
    <t>DEPARTMENT</t>
  </si>
  <si>
    <t>INVOICE AMOUNT</t>
  </si>
  <si>
    <t>S.NO</t>
  </si>
  <si>
    <t>DESCRIPTION</t>
  </si>
  <si>
    <t>Uncleaned data, also known as raw data or dirty data, refers to information that has not yet been processed, organized, or corrected for errors.</t>
  </si>
  <si>
    <t>Master data refers to the core, non-transactional data that provides essential information about key business entities within an organization.</t>
  </si>
  <si>
    <t>The project phase refers to distinct stages in the lifecycle of a project, each with specific objectives, activities, and deliverables.</t>
  </si>
  <si>
    <t>Regression analysis in Excel allows you to analyze relationships between variables and make predictions based on historical data.</t>
  </si>
  <si>
    <r>
      <rPr>
        <b/>
        <u/>
        <sz val="18"/>
        <color theme="1"/>
        <rFont val="Rockwell"/>
        <family val="2"/>
        <scheme val="minor"/>
      </rPr>
      <t>TOPICS</t>
    </r>
    <r>
      <rPr>
        <b/>
        <sz val="18"/>
        <color theme="1"/>
        <rFont val="Rockwell"/>
        <family val="2"/>
        <scheme val="minor"/>
      </rPr>
      <t xml:space="preserve"> / </t>
    </r>
    <r>
      <rPr>
        <b/>
        <u/>
        <sz val="18"/>
        <color theme="1"/>
        <rFont val="Rockwell"/>
        <family val="2"/>
        <scheme val="minor"/>
      </rPr>
      <t>LINK'S</t>
    </r>
  </si>
  <si>
    <t>Correlation analysis in Excel helps you measure the strength and direction of the relationship between two variables.</t>
  </si>
  <si>
    <t>Costing refers to the process of determining and analyzing the costs involved in producing a product, delivering a service, or running a business operation.</t>
  </si>
  <si>
    <r>
      <t xml:space="preserve">A </t>
    </r>
    <r>
      <rPr>
        <b/>
        <sz val="11"/>
        <color theme="1"/>
        <rFont val="Rockwell"/>
        <family val="2"/>
        <scheme val="minor"/>
      </rPr>
      <t>cost center</t>
    </r>
    <r>
      <rPr>
        <sz val="11"/>
        <color theme="1"/>
        <rFont val="Rockwell"/>
        <family val="2"/>
        <scheme val="minor"/>
      </rPr>
      <t xml:space="preserve"> is a department, unit, or segment within an organization that incurs costs but does not directly generate revenue.</t>
    </r>
  </si>
  <si>
    <t>In a business or project context, "status" refers to the current state or progress of a task, project, or operation.</t>
  </si>
  <si>
    <t>In research or analysis, overall represent the findings obtained from data analysis.</t>
  </si>
  <si>
    <r>
      <t xml:space="preserve">A </t>
    </r>
    <r>
      <rPr>
        <b/>
        <sz val="11"/>
        <color theme="1"/>
        <rFont val="Rockwell"/>
        <family val="2"/>
        <scheme val="minor"/>
      </rPr>
      <t>dashboard</t>
    </r>
    <r>
      <rPr>
        <sz val="11"/>
        <color theme="1"/>
        <rFont val="Rockwell"/>
        <family val="2"/>
        <scheme val="minor"/>
      </rPr>
      <t xml:space="preserve"> is a visual display of key performance, metrics, and data points that provide a quick overview of an organization’s performance, project status.</t>
    </r>
  </si>
  <si>
    <r>
      <t xml:space="preserve">The term </t>
    </r>
    <r>
      <rPr>
        <b/>
        <sz val="11"/>
        <color theme="1"/>
        <rFont val="Rockwell"/>
        <family val="2"/>
        <scheme val="minor"/>
      </rPr>
      <t>setup</t>
    </r>
    <r>
      <rPr>
        <sz val="11"/>
        <color theme="1"/>
        <rFont val="Rockwell"/>
        <family val="2"/>
        <scheme val="minor"/>
      </rPr>
      <t xml:space="preserve"> can refer to the process of configuring, arranging and assinging task to different employees.</t>
    </r>
  </si>
  <si>
    <r>
      <t xml:space="preserve">A </t>
    </r>
    <r>
      <rPr>
        <b/>
        <sz val="11"/>
        <color theme="1"/>
        <rFont val="Rockwell"/>
        <family val="2"/>
        <scheme val="minor"/>
      </rPr>
      <t>project tracker</t>
    </r>
    <r>
      <rPr>
        <sz val="11"/>
        <color theme="1"/>
        <rFont val="Rockwell"/>
        <family val="2"/>
        <scheme val="minor"/>
      </rPr>
      <t xml:space="preserve"> is a tool or system used to monitor the progress, status, and performance of a project.</t>
    </r>
  </si>
  <si>
    <r>
      <t>Statistics</t>
    </r>
    <r>
      <rPr>
        <sz val="11"/>
        <color theme="1"/>
        <rFont val="Rockwell"/>
        <family val="2"/>
        <scheme val="minor"/>
      </rPr>
      <t xml:space="preserve"> is a branch of mathematics that deals with collecting, analyzing, interpreting, presenting, and organizing data.</t>
    </r>
  </si>
  <si>
    <r>
      <t xml:space="preserve">A </t>
    </r>
    <r>
      <rPr>
        <b/>
        <sz val="11"/>
        <color theme="1"/>
        <rFont val="Rockwell"/>
        <family val="2"/>
        <scheme val="minor"/>
      </rPr>
      <t>vendors cost tracker</t>
    </r>
    <r>
      <rPr>
        <sz val="11"/>
        <color theme="1"/>
        <rFont val="Rockwell"/>
        <family val="2"/>
        <scheme val="minor"/>
      </rPr>
      <t xml:space="preserve"> is a tool used by businesses to monitor and manage the costs associated with suppliers and vendors.</t>
    </r>
  </si>
  <si>
    <r>
      <t>Future cost forecasting</t>
    </r>
    <r>
      <rPr>
        <sz val="11"/>
        <color theme="1"/>
        <rFont val="Rockwell"/>
        <family val="2"/>
        <scheme val="minor"/>
      </rPr>
      <t xml:space="preserve"> is the process of estimating future expenses for a business, project, or initiative based on historical data, trends, and various predictive methods.</t>
    </r>
  </si>
  <si>
    <r>
      <t>Trend analysis</t>
    </r>
    <r>
      <rPr>
        <sz val="11"/>
        <color theme="1"/>
        <rFont val="Rockwell"/>
        <family val="2"/>
        <scheme val="minor"/>
      </rPr>
      <t xml:space="preserve"> is a statistical technique used to evaluate data over a specified period, identifying patterns, tendencies, and movements in the data.</t>
    </r>
  </si>
  <si>
    <r>
      <t>Feedback</t>
    </r>
    <r>
      <rPr>
        <sz val="11"/>
        <color theme="1"/>
        <rFont val="Rockwell"/>
        <family val="2"/>
        <scheme val="minor"/>
      </rPr>
      <t xml:space="preserve"> refers to information provided about a person's performance or understanding of a task, process, or behavior.</t>
    </r>
  </si>
  <si>
    <t>FeedBack Form</t>
  </si>
  <si>
    <r>
      <t xml:space="preserve">First name </t>
    </r>
    <r>
      <rPr>
        <b/>
        <sz val="11"/>
        <color rgb="FFFF0000"/>
        <rFont val="Rockwell"/>
        <family val="2"/>
        <scheme val="minor"/>
      </rPr>
      <t>*</t>
    </r>
    <r>
      <rPr>
        <b/>
        <sz val="11"/>
        <color theme="1"/>
        <rFont val="Rockwell"/>
        <family val="2"/>
        <scheme val="minor"/>
      </rPr>
      <t xml:space="preserve"> </t>
    </r>
  </si>
  <si>
    <r>
      <rPr>
        <b/>
        <sz val="11"/>
        <color theme="1"/>
        <rFont val="Rockwell"/>
        <family val="2"/>
        <scheme val="minor"/>
      </rPr>
      <t xml:space="preserve">Last name </t>
    </r>
    <r>
      <rPr>
        <b/>
        <sz val="11"/>
        <color rgb="FFFF0000"/>
        <rFont val="Rockwell"/>
        <family val="2"/>
        <scheme val="minor"/>
      </rPr>
      <t>*</t>
    </r>
    <r>
      <rPr>
        <sz val="11"/>
        <color theme="1"/>
        <rFont val="Rockwell"/>
        <family val="2"/>
        <scheme val="minor"/>
      </rPr>
      <t xml:space="preserve"> </t>
    </r>
  </si>
  <si>
    <r>
      <rPr>
        <b/>
        <sz val="11"/>
        <color theme="1"/>
        <rFont val="Rockwell"/>
        <family val="2"/>
        <scheme val="minor"/>
      </rPr>
      <t>E.Mail Address</t>
    </r>
    <r>
      <rPr>
        <sz val="11"/>
        <color theme="1"/>
        <rFont val="Rockwell"/>
        <family val="2"/>
        <scheme val="minor"/>
      </rPr>
      <t xml:space="preserve"> </t>
    </r>
    <r>
      <rPr>
        <sz val="11"/>
        <color rgb="FFFF0000"/>
        <rFont val="Rockwell"/>
        <family val="2"/>
        <scheme val="minor"/>
      </rPr>
      <t>*</t>
    </r>
  </si>
  <si>
    <t xml:space="preserve">Do you have any suggestion on what we can decrease the expenses </t>
  </si>
  <si>
    <t>Excellent</t>
  </si>
  <si>
    <t>Good</t>
  </si>
  <si>
    <t xml:space="preserve">Average  </t>
  </si>
  <si>
    <t>Poor</t>
  </si>
  <si>
    <t xml:space="preserve"> Review Box</t>
  </si>
  <si>
    <t>Rating's</t>
  </si>
  <si>
    <t xml:space="preserve">Last Name </t>
  </si>
  <si>
    <t>E.Mail Address</t>
  </si>
  <si>
    <t xml:space="preserve">Review </t>
  </si>
  <si>
    <t>Suggestion</t>
  </si>
  <si>
    <t>RATING</t>
  </si>
  <si>
    <t>ARON</t>
  </si>
  <si>
    <t xml:space="preserve">SHANE </t>
  </si>
  <si>
    <t>SHANE1@GMAIL.COM</t>
  </si>
  <si>
    <t>NO SUGGESTION</t>
  </si>
  <si>
    <t xml:space="preserve">TEAM ASSING </t>
  </si>
  <si>
    <t xml:space="preserve"> FEEDBACK DATABASE</t>
  </si>
  <si>
    <t>A database is like a highly organized filing cabinet for digital information.</t>
  </si>
  <si>
    <t>Sum of BUDGET</t>
  </si>
  <si>
    <r>
      <rPr>
        <u/>
        <sz val="48"/>
        <color theme="9" tint="-0.499984740745262"/>
        <rFont val="Rockwell Condensed"/>
        <family val="1"/>
        <scheme val="major"/>
      </rPr>
      <t xml:space="preserve">TEAMS </t>
    </r>
    <r>
      <rPr>
        <sz val="48"/>
        <color theme="9" tint="-0.499984740745262"/>
        <rFont val="Rockwell Condensed"/>
        <family val="2"/>
        <scheme val="major"/>
      </rPr>
      <t xml:space="preserve">/ </t>
    </r>
    <r>
      <rPr>
        <u/>
        <sz val="48"/>
        <color theme="9" tint="-0.499984740745262"/>
        <rFont val="Rockwell Condensed"/>
        <family val="1"/>
        <scheme val="major"/>
      </rPr>
      <t>CATEGOREY</t>
    </r>
  </si>
  <si>
    <t xml:space="preserve">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</si>
</sst>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
  </numFmts>
  <fonts count="50" x14ac:knownFonts="1">
    <font>
      <sz val="11"/>
      <color theme="1"/>
      <name val="Rockwell"/>
      <family val="2"/>
      <scheme val="minor"/>
    </font>
    <font>
      <b/>
      <sz val="11"/>
      <color theme="1"/>
      <name val="Rockwell"/>
      <family val="2"/>
      <scheme val="minor"/>
    </font>
    <font>
      <sz val="11"/>
      <color theme="1"/>
      <name val="Rockwell"/>
      <family val="2"/>
      <scheme val="minor"/>
    </font>
    <font>
      <sz val="18"/>
      <color theme="3"/>
      <name val="Rockwell Condensed"/>
      <family val="2"/>
      <scheme val="major"/>
    </font>
    <font>
      <u/>
      <sz val="11"/>
      <color theme="10"/>
      <name val="Rockwell"/>
      <family val="2"/>
      <scheme val="minor"/>
    </font>
    <font>
      <b/>
      <sz val="16"/>
      <color rgb="FFFF0000"/>
      <name val="Abril Fatface"/>
    </font>
    <font>
      <sz val="12"/>
      <color theme="3" tint="-0.499984740745262"/>
      <name val="Rockwell"/>
      <family val="2"/>
      <scheme val="minor"/>
    </font>
    <font>
      <sz val="48"/>
      <color theme="9" tint="-0.499984740745262"/>
      <name val="Rockwell Condensed"/>
      <family val="2"/>
      <scheme val="major"/>
    </font>
    <font>
      <sz val="12"/>
      <color theme="9"/>
      <name val="Rockwell"/>
      <family val="2"/>
      <scheme val="minor"/>
    </font>
    <font>
      <sz val="12"/>
      <color theme="9" tint="-0.499984740745262"/>
      <name val="Rockwell"/>
      <family val="2"/>
      <scheme val="minor"/>
    </font>
    <font>
      <b/>
      <sz val="28"/>
      <color theme="9" tint="-0.499984740745262"/>
      <name val="Rockwell"/>
      <family val="2"/>
      <scheme val="minor"/>
    </font>
    <font>
      <sz val="12"/>
      <color theme="3" tint="-0.499984740745262"/>
      <name val="Verdana"/>
      <family val="2"/>
    </font>
    <font>
      <sz val="12"/>
      <color theme="1"/>
      <name val="Verdana"/>
      <family val="2"/>
    </font>
    <font>
      <sz val="11"/>
      <color theme="9" tint="-0.499984740745262"/>
      <name val="Rockwell"/>
      <family val="2"/>
      <scheme val="minor"/>
    </font>
    <font>
      <sz val="11"/>
      <name val="Rockwell"/>
      <family val="2"/>
      <scheme val="minor"/>
    </font>
    <font>
      <sz val="11"/>
      <color theme="3" tint="-0.499984740745262"/>
      <name val="Verdana"/>
      <family val="2"/>
    </font>
    <font>
      <sz val="8"/>
      <name val="Rockwell"/>
      <family val="2"/>
      <scheme val="minor"/>
    </font>
    <font>
      <b/>
      <sz val="13"/>
      <color theme="3"/>
      <name val="Rockwell"/>
      <family val="2"/>
      <scheme val="minor"/>
    </font>
    <font>
      <b/>
      <sz val="11"/>
      <color theme="3"/>
      <name val="Rockwell"/>
      <family val="2"/>
      <scheme val="minor"/>
    </font>
    <font>
      <sz val="12"/>
      <color theme="0"/>
      <name val="Rockwell"/>
      <family val="2"/>
      <scheme val="minor"/>
    </font>
    <font>
      <sz val="28"/>
      <color rgb="FF92D050"/>
      <name val="Rockwell Condensed"/>
      <family val="1"/>
      <scheme val="major"/>
    </font>
    <font>
      <sz val="11"/>
      <color rgb="FFFFFF00"/>
      <name val="Rockwell"/>
      <family val="2"/>
      <scheme val="minor"/>
    </font>
    <font>
      <b/>
      <sz val="13"/>
      <color rgb="FFFFFF00"/>
      <name val="Rockwell"/>
      <family val="2"/>
      <scheme val="minor"/>
    </font>
    <font>
      <b/>
      <sz val="11"/>
      <color rgb="FFFFFF00"/>
      <name val="Rockwell"/>
      <family val="2"/>
      <scheme val="minor"/>
    </font>
    <font>
      <b/>
      <sz val="11"/>
      <color theme="0"/>
      <name val="Rockwell"/>
      <family val="2"/>
      <scheme val="minor"/>
    </font>
    <font>
      <i/>
      <sz val="11"/>
      <color theme="1"/>
      <name val="Rockwell"/>
      <family val="2"/>
      <scheme val="minor"/>
    </font>
    <font>
      <b/>
      <sz val="11"/>
      <color rgb="FF3F3F3F"/>
      <name val="Rockwell"/>
      <family val="2"/>
      <scheme val="minor"/>
    </font>
    <font>
      <b/>
      <sz val="12"/>
      <color rgb="FFFFFF00"/>
      <name val="Rockwell"/>
      <family val="2"/>
      <scheme val="minor"/>
    </font>
    <font>
      <b/>
      <sz val="11"/>
      <color theme="0" tint="-4.9989318521683403E-2"/>
      <name val="Rockwell"/>
      <family val="2"/>
      <scheme val="minor"/>
    </font>
    <font>
      <b/>
      <i/>
      <sz val="18"/>
      <color rgb="FFFFFF00"/>
      <name val="Rockwell"/>
      <family val="2"/>
      <scheme val="minor"/>
    </font>
    <font>
      <b/>
      <sz val="16"/>
      <color rgb="FFFFFF00"/>
      <name val="Rockwell"/>
      <family val="2"/>
      <scheme val="minor"/>
    </font>
    <font>
      <sz val="16"/>
      <color rgb="FFFFFF00"/>
      <name val="Rockwell"/>
      <family val="2"/>
      <scheme val="minor"/>
    </font>
    <font>
      <sz val="11"/>
      <color rgb="FFFF0000"/>
      <name val="Rockwell"/>
      <family val="2"/>
      <scheme val="minor"/>
    </font>
    <font>
      <sz val="11"/>
      <color theme="0"/>
      <name val="Rockwell"/>
      <family val="2"/>
      <scheme val="minor"/>
    </font>
    <font>
      <b/>
      <u/>
      <sz val="11"/>
      <color theme="10"/>
      <name val="Rockwell"/>
      <family val="2"/>
      <scheme val="minor"/>
    </font>
    <font>
      <b/>
      <u/>
      <sz val="16"/>
      <color theme="1"/>
      <name val="Rockwell"/>
      <family val="2"/>
      <scheme val="minor"/>
    </font>
    <font>
      <b/>
      <u/>
      <sz val="18"/>
      <color theme="1"/>
      <name val="Rockwell"/>
      <family val="2"/>
      <scheme val="minor"/>
    </font>
    <font>
      <sz val="14"/>
      <color theme="1"/>
      <name val="Rockwell"/>
      <family val="2"/>
      <scheme val="minor"/>
    </font>
    <font>
      <b/>
      <i/>
      <u/>
      <sz val="36"/>
      <color rgb="FFFF0000"/>
      <name val="Rockwell"/>
      <family val="2"/>
      <scheme val="minor"/>
    </font>
    <font>
      <b/>
      <sz val="18"/>
      <color theme="1"/>
      <name val="Rockwell"/>
      <family val="2"/>
      <scheme val="minor"/>
    </font>
    <font>
      <u/>
      <sz val="14"/>
      <color theme="10"/>
      <name val="Rockwell"/>
      <family val="2"/>
      <scheme val="minor"/>
    </font>
    <font>
      <b/>
      <i/>
      <u/>
      <sz val="28"/>
      <color theme="1"/>
      <name val="Arial Black"/>
      <family val="2"/>
    </font>
    <font>
      <b/>
      <u/>
      <sz val="28"/>
      <color theme="1"/>
      <name val="Abril Fatface"/>
    </font>
    <font>
      <b/>
      <sz val="11"/>
      <color rgb="FFFF0000"/>
      <name val="Rockwell"/>
      <family val="2"/>
      <scheme val="minor"/>
    </font>
    <font>
      <sz val="11"/>
      <color theme="4" tint="0.79998168889431442"/>
      <name val="Rockwell"/>
      <family val="2"/>
      <scheme val="minor"/>
    </font>
    <font>
      <sz val="11"/>
      <color rgb="FF002060"/>
      <name val="Rockwell"/>
      <family val="2"/>
      <scheme val="minor"/>
    </font>
    <font>
      <u/>
      <sz val="14"/>
      <color rgb="FFCC9900"/>
      <name val="Rockwell"/>
      <family val="2"/>
      <scheme val="minor"/>
    </font>
    <font>
      <u/>
      <sz val="48"/>
      <color theme="9" tint="-0.499984740745262"/>
      <name val="Rockwell Condensed"/>
      <family val="1"/>
      <scheme val="major"/>
    </font>
    <font>
      <sz val="48"/>
      <color theme="9" tint="-0.499984740745262"/>
      <name val="Rockwell Condensed"/>
      <family val="1"/>
      <scheme val="major"/>
    </font>
    <font>
      <sz val="11"/>
      <color rgb="FF000000"/>
      <name val="Rockwell"/>
      <family val="1"/>
    </font>
  </fonts>
  <fills count="21">
    <fill>
      <patternFill patternType="none"/>
    </fill>
    <fill>
      <patternFill patternType="gray125"/>
    </fill>
    <fill>
      <patternFill patternType="solid">
        <fgColor theme="5" tint="0.59999389629810485"/>
        <bgColor indexed="65"/>
      </patternFill>
    </fill>
    <fill>
      <patternFill patternType="solid">
        <fgColor rgb="FFFFFF00"/>
        <bgColor indexed="64"/>
      </patternFill>
    </fill>
    <fill>
      <patternFill patternType="solid">
        <fgColor rgb="FFE1FDDF"/>
        <bgColor indexed="64"/>
      </patternFill>
    </fill>
    <fill>
      <patternFill patternType="solid">
        <fgColor rgb="FFF595C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FFFFCC"/>
      </patternFill>
    </fill>
    <fill>
      <patternFill patternType="solid">
        <fgColor theme="1" tint="0.34998626667073579"/>
        <bgColor indexed="64"/>
      </patternFill>
    </fill>
    <fill>
      <patternFill patternType="solid">
        <fgColor theme="1"/>
        <bgColor theme="1"/>
      </patternFill>
    </fill>
    <fill>
      <patternFill patternType="solid">
        <fgColor rgb="FFF2F2F2"/>
      </patternFill>
    </fill>
    <fill>
      <patternFill patternType="solid">
        <fgColor theme="1"/>
        <bgColor indexed="64"/>
      </patternFill>
    </fill>
    <fill>
      <patternFill patternType="solid">
        <fgColor theme="0"/>
        <bgColor indexed="64"/>
      </patternFill>
    </fill>
    <fill>
      <patternFill patternType="solid">
        <fgColor theme="1"/>
        <bgColor theme="0" tint="-4.9989318521683403E-2"/>
      </patternFill>
    </fill>
    <fill>
      <patternFill patternType="solid">
        <fgColor theme="0"/>
        <bgColor theme="1"/>
      </patternFill>
    </fill>
    <fill>
      <patternFill patternType="solid">
        <fgColor theme="2"/>
        <bgColor indexed="64"/>
      </patternFill>
    </fill>
    <fill>
      <patternFill patternType="solid">
        <fgColor theme="4" tint="0.79998168889431442"/>
        <bgColor indexed="64"/>
      </patternFill>
    </fill>
    <fill>
      <patternFill patternType="solid">
        <fgColor theme="2" tint="-9.9978637043366805E-2"/>
        <bgColor indexed="64"/>
      </patternFill>
    </fill>
  </fills>
  <borders count="44">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style="thin">
        <color auto="1"/>
      </left>
      <right style="thin">
        <color auto="1"/>
      </right>
      <top/>
      <bottom style="thin">
        <color auto="1"/>
      </bottom>
      <diagonal/>
    </border>
    <border>
      <left/>
      <right/>
      <top style="thin">
        <color theme="6" tint="0.39994506668294322"/>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right/>
      <top style="thin">
        <color theme="1"/>
      </top>
      <bottom/>
      <diagonal/>
    </border>
    <border>
      <left/>
      <right/>
      <top style="thin">
        <color theme="1"/>
      </top>
      <bottom style="thin">
        <color theme="1"/>
      </bottom>
      <diagonal/>
    </border>
    <border>
      <left/>
      <right/>
      <top/>
      <bottom style="medium">
        <color indexed="64"/>
      </bottom>
      <diagonal/>
    </border>
    <border>
      <left/>
      <right/>
      <top style="medium">
        <color indexed="64"/>
      </top>
      <bottom style="thin">
        <color auto="1"/>
      </bottom>
      <diagonal/>
    </border>
    <border>
      <left style="thin">
        <color rgb="FF3F3F3F"/>
      </left>
      <right style="thin">
        <color rgb="FF3F3F3F"/>
      </right>
      <top style="thin">
        <color rgb="FF3F3F3F"/>
      </top>
      <bottom style="thin">
        <color rgb="FF3F3F3F"/>
      </bottom>
      <diagonal/>
    </border>
    <border>
      <left style="thin">
        <color rgb="FFFFFF00"/>
      </left>
      <right style="thin">
        <color rgb="FFFFFF00"/>
      </right>
      <top style="thin">
        <color rgb="FFFFFF00"/>
      </top>
      <bottom style="thin">
        <color rgb="FFFFFF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double">
        <color rgb="FFFFFF00"/>
      </left>
      <right style="double">
        <color rgb="FFFFFF00"/>
      </right>
      <top style="double">
        <color rgb="FFFFFF00"/>
      </top>
      <bottom style="double">
        <color rgb="FFFFFF00"/>
      </bottom>
      <diagonal/>
    </border>
    <border>
      <left style="medium">
        <color theme="1"/>
      </left>
      <right style="medium">
        <color theme="1"/>
      </right>
      <top style="medium">
        <color theme="1"/>
      </top>
      <bottom style="medium">
        <color theme="1"/>
      </bottom>
      <diagonal/>
    </border>
    <border>
      <left style="medium">
        <color theme="1"/>
      </left>
      <right style="medium">
        <color theme="1"/>
      </right>
      <top/>
      <bottom style="medium">
        <color theme="1"/>
      </bottom>
      <diagonal/>
    </border>
    <border>
      <left/>
      <right style="medium">
        <color theme="1"/>
      </right>
      <top/>
      <bottom style="medium">
        <color theme="1"/>
      </bottom>
      <diagonal/>
    </border>
    <border>
      <left style="medium">
        <color theme="1"/>
      </left>
      <right/>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style="medium">
        <color theme="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double">
        <color theme="1"/>
      </right>
      <top style="double">
        <color theme="1"/>
      </top>
      <bottom style="double">
        <color theme="1"/>
      </bottom>
      <diagonal/>
    </border>
    <border>
      <left style="double">
        <color indexed="64"/>
      </left>
      <right style="double">
        <color indexed="64"/>
      </right>
      <top style="double">
        <color indexed="64"/>
      </top>
      <bottom style="double">
        <color indexed="64"/>
      </bottom>
      <diagonal/>
    </border>
    <border>
      <left style="double">
        <color theme="1"/>
      </left>
      <right/>
      <top style="double">
        <color theme="1"/>
      </top>
      <bottom style="double">
        <color theme="1"/>
      </bottom>
      <diagonal/>
    </border>
    <border>
      <left style="thick">
        <color theme="0"/>
      </left>
      <right style="thick">
        <color theme="0"/>
      </right>
      <top style="thick">
        <color theme="0"/>
      </top>
      <bottom style="thick">
        <color theme="0"/>
      </bottom>
      <diagonal/>
    </border>
  </borders>
  <cellStyleXfs count="10">
    <xf numFmtId="0" fontId="0" fillId="0" borderId="0"/>
    <xf numFmtId="0" fontId="3" fillId="0" borderId="0" applyNumberFormat="0" applyFill="0" applyBorder="0" applyAlignment="0" applyProtection="0"/>
    <xf numFmtId="0" fontId="2" fillId="2" borderId="0" applyNumberFormat="0" applyBorder="0" applyAlignment="0" applyProtection="0"/>
    <xf numFmtId="0" fontId="4" fillId="0" borderId="0" applyNumberFormat="0" applyFill="0" applyBorder="0" applyAlignment="0" applyProtection="0"/>
    <xf numFmtId="14" fontId="2" fillId="0" borderId="0" applyFont="0" applyFill="0" applyBorder="0" applyAlignment="0" applyProtection="0"/>
    <xf numFmtId="0" fontId="17" fillId="0" borderId="2"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10" borderId="6" applyNumberFormat="0" applyFont="0" applyAlignment="0" applyProtection="0"/>
    <xf numFmtId="0" fontId="26" fillId="13" borderId="11" applyNumberFormat="0" applyAlignment="0" applyProtection="0"/>
  </cellStyleXfs>
  <cellXfs count="161">
    <xf numFmtId="0" fontId="0" fillId="0" borderId="0" xfId="0"/>
    <xf numFmtId="164" fontId="0" fillId="0" borderId="0" xfId="0" applyNumberFormat="1"/>
    <xf numFmtId="0" fontId="0" fillId="0" borderId="0" xfId="0" pivotButton="1"/>
    <xf numFmtId="0" fontId="0" fillId="0" borderId="0" xfId="0" applyAlignment="1">
      <alignment horizontal="left"/>
    </xf>
    <xf numFmtId="0" fontId="4" fillId="0" borderId="0" xfId="3" quotePrefix="1"/>
    <xf numFmtId="0" fontId="2" fillId="2" borderId="1" xfId="2" applyBorder="1" applyAlignment="1">
      <alignment horizontal="center" vertical="top"/>
    </xf>
    <xf numFmtId="0" fontId="0" fillId="3" borderId="0" xfId="0" applyFill="1"/>
    <xf numFmtId="0" fontId="0" fillId="4" borderId="0" xfId="0" applyFill="1"/>
    <xf numFmtId="0" fontId="0" fillId="5" borderId="0" xfId="0" applyFill="1"/>
    <xf numFmtId="0" fontId="5" fillId="0" borderId="0" xfId="0" applyFont="1"/>
    <xf numFmtId="0" fontId="6" fillId="6" borderId="0" xfId="0" applyFont="1" applyFill="1" applyAlignment="1">
      <alignment vertical="center"/>
    </xf>
    <xf numFmtId="14" fontId="6" fillId="6" borderId="0" xfId="4" applyFont="1" applyFill="1" applyAlignment="1">
      <alignment vertical="center"/>
    </xf>
    <xf numFmtId="0" fontId="6" fillId="0" borderId="0" xfId="0" applyFont="1" applyAlignment="1">
      <alignment vertical="center"/>
    </xf>
    <xf numFmtId="0" fontId="8" fillId="6" borderId="0" xfId="0" applyFont="1" applyFill="1" applyAlignment="1">
      <alignment vertical="center"/>
    </xf>
    <xf numFmtId="14" fontId="8" fillId="6" borderId="0" xfId="4" applyFont="1" applyFill="1" applyAlignment="1">
      <alignment vertical="center"/>
    </xf>
    <xf numFmtId="14" fontId="9" fillId="6" borderId="0" xfId="4" applyFont="1" applyFill="1" applyAlignment="1">
      <alignment horizontal="right" vertical="center" wrapText="1"/>
    </xf>
    <xf numFmtId="9" fontId="10" fillId="6" borderId="0" xfId="0" applyNumberFormat="1" applyFont="1" applyFill="1" applyAlignment="1">
      <alignment horizontal="left" vertical="center" indent="2"/>
    </xf>
    <xf numFmtId="14" fontId="6" fillId="6" borderId="0" xfId="4" applyFont="1" applyFill="1" applyBorder="1" applyAlignment="1">
      <alignment vertical="center"/>
    </xf>
    <xf numFmtId="0" fontId="6" fillId="7" borderId="4" xfId="0" applyFont="1" applyFill="1" applyBorder="1" applyAlignment="1">
      <alignment vertical="center"/>
    </xf>
    <xf numFmtId="0" fontId="11" fillId="0" borderId="0" xfId="0" applyFont="1" applyAlignment="1">
      <alignment horizontal="left" vertical="center" wrapText="1" indent="2"/>
    </xf>
    <xf numFmtId="14" fontId="12" fillId="0" borderId="0" xfId="0" applyNumberFormat="1" applyFont="1" applyAlignment="1">
      <alignment horizontal="left" vertical="center" wrapText="1" indent="2"/>
    </xf>
    <xf numFmtId="0" fontId="11" fillId="0" borderId="0" xfId="0" applyFont="1" applyAlignment="1">
      <alignment horizontal="left" vertical="center" indent="2"/>
    </xf>
    <xf numFmtId="14" fontId="12" fillId="0" borderId="0" xfId="0" applyNumberFormat="1" applyFont="1" applyAlignment="1">
      <alignment horizontal="left" vertical="center" indent="2"/>
    </xf>
    <xf numFmtId="0" fontId="11" fillId="7" borderId="0" xfId="0" applyFont="1" applyFill="1" applyAlignment="1">
      <alignment horizontal="left" vertical="center" indent="2"/>
    </xf>
    <xf numFmtId="0" fontId="6" fillId="6" borderId="0" xfId="0" applyFont="1" applyFill="1" applyAlignment="1">
      <alignment horizontal="left" vertical="center" indent="2"/>
    </xf>
    <xf numFmtId="14" fontId="6" fillId="6" borderId="0" xfId="4" applyFont="1" applyFill="1" applyAlignment="1">
      <alignment horizontal="left" vertical="center" indent="2"/>
    </xf>
    <xf numFmtId="0" fontId="11" fillId="0" borderId="0" xfId="0" applyFont="1" applyAlignment="1">
      <alignment vertical="center"/>
    </xf>
    <xf numFmtId="0" fontId="0" fillId="8" borderId="0" xfId="0" applyFill="1" applyAlignment="1">
      <alignment vertical="center"/>
    </xf>
    <xf numFmtId="0" fontId="0" fillId="0" borderId="0" xfId="0" applyAlignment="1">
      <alignment vertical="center"/>
    </xf>
    <xf numFmtId="0" fontId="7" fillId="8" borderId="0" xfId="1" applyFont="1" applyFill="1" applyAlignment="1">
      <alignment vertical="center"/>
    </xf>
    <xf numFmtId="0" fontId="13" fillId="8" borderId="0" xfId="0" applyFont="1" applyFill="1" applyAlignment="1">
      <alignment vertical="center"/>
    </xf>
    <xf numFmtId="0" fontId="0" fillId="0" borderId="0" xfId="0" applyAlignment="1">
      <alignment horizontal="left" vertical="center" indent="1"/>
    </xf>
    <xf numFmtId="0" fontId="14" fillId="8" borderId="0" xfId="0" applyFont="1" applyFill="1" applyAlignment="1">
      <alignment horizontal="left" vertical="center" indent="1"/>
    </xf>
    <xf numFmtId="0" fontId="15" fillId="0" borderId="0" xfId="0" applyFont="1" applyAlignment="1">
      <alignment vertical="center"/>
    </xf>
    <xf numFmtId="0" fontId="0" fillId="0" borderId="0" xfId="0" applyAlignment="1">
      <alignment horizontal="left" vertical="center" wrapText="1" indent="1"/>
    </xf>
    <xf numFmtId="164" fontId="0" fillId="0" borderId="7" xfId="0" applyNumberFormat="1" applyBorder="1"/>
    <xf numFmtId="164" fontId="0" fillId="0" borderId="8" xfId="0" applyNumberFormat="1" applyBorder="1"/>
    <xf numFmtId="0" fontId="21" fillId="0" borderId="0" xfId="0" applyFont="1" applyAlignment="1">
      <alignment horizontal="left" vertical="center" wrapText="1" indent="1"/>
    </xf>
    <xf numFmtId="0" fontId="22" fillId="11" borderId="0" xfId="5" applyFont="1" applyFill="1" applyBorder="1" applyAlignment="1">
      <alignment horizontal="left" vertical="center" indent="1"/>
    </xf>
    <xf numFmtId="0" fontId="23" fillId="11" borderId="5" xfId="6" applyFont="1" applyFill="1" applyAlignment="1">
      <alignment horizontal="left" vertical="center" indent="1"/>
    </xf>
    <xf numFmtId="0" fontId="23" fillId="11" borderId="0" xfId="7" applyFont="1" applyFill="1" applyBorder="1" applyAlignment="1">
      <alignment horizontal="left" vertical="center" indent="1"/>
    </xf>
    <xf numFmtId="0" fontId="0" fillId="0" borderId="9" xfId="0" applyBorder="1"/>
    <xf numFmtId="0" fontId="25" fillId="0" borderId="10" xfId="0" applyFont="1" applyBorder="1" applyAlignment="1">
      <alignment horizontal="center"/>
    </xf>
    <xf numFmtId="0" fontId="25" fillId="0" borderId="10" xfId="0" applyFont="1" applyBorder="1" applyAlignment="1">
      <alignment horizontal="centerContinuous"/>
    </xf>
    <xf numFmtId="0" fontId="0" fillId="14" borderId="0" xfId="0" applyFill="1" applyAlignment="1">
      <alignment horizontal="left" vertical="center" wrapText="1" indent="1"/>
    </xf>
    <xf numFmtId="0" fontId="21" fillId="14" borderId="0" xfId="0" applyFont="1" applyFill="1" applyAlignment="1">
      <alignment horizontal="left" vertical="center" wrapText="1" indent="1"/>
    </xf>
    <xf numFmtId="0" fontId="0" fillId="15" borderId="0" xfId="0" applyFill="1" applyAlignment="1">
      <alignment horizontal="left" vertical="center" wrapText="1" indent="1"/>
    </xf>
    <xf numFmtId="0" fontId="0" fillId="14" borderId="0" xfId="0" applyFill="1"/>
    <xf numFmtId="0" fontId="21" fillId="14" borderId="0" xfId="0" applyFont="1" applyFill="1"/>
    <xf numFmtId="0" fontId="27" fillId="14" borderId="12" xfId="0" applyFont="1" applyFill="1" applyBorder="1"/>
    <xf numFmtId="164" fontId="21" fillId="14" borderId="12" xfId="0" applyNumberFormat="1" applyFont="1" applyFill="1" applyBorder="1"/>
    <xf numFmtId="0" fontId="21" fillId="16" borderId="12" xfId="0" applyFont="1" applyFill="1" applyBorder="1" applyAlignment="1">
      <alignment horizontal="left" indent="1"/>
    </xf>
    <xf numFmtId="0" fontId="21" fillId="16" borderId="12" xfId="0" applyFont="1" applyFill="1" applyBorder="1"/>
    <xf numFmtId="0" fontId="21" fillId="14" borderId="12" xfId="0" applyFont="1" applyFill="1" applyBorder="1"/>
    <xf numFmtId="0" fontId="28" fillId="14" borderId="11" xfId="9" applyFont="1" applyFill="1"/>
    <xf numFmtId="164" fontId="28" fillId="14" borderId="11" xfId="9" applyNumberFormat="1" applyFont="1" applyFill="1"/>
    <xf numFmtId="2" fontId="28" fillId="14" borderId="11" xfId="9" applyNumberFormat="1" applyFont="1" applyFill="1"/>
    <xf numFmtId="0" fontId="29" fillId="14" borderId="13" xfId="0" applyFont="1" applyFill="1" applyBorder="1" applyAlignment="1">
      <alignment horizontal="centerContinuous"/>
    </xf>
    <xf numFmtId="0" fontId="4" fillId="14" borderId="0" xfId="3" quotePrefix="1" applyFill="1"/>
    <xf numFmtId="0" fontId="4" fillId="0" borderId="0" xfId="3" quotePrefix="1" applyAlignment="1">
      <alignment vertical="center"/>
    </xf>
    <xf numFmtId="14" fontId="4" fillId="6" borderId="0" xfId="3" quotePrefix="1" applyNumberFormat="1" applyFill="1" applyAlignment="1">
      <alignment vertical="center"/>
    </xf>
    <xf numFmtId="0" fontId="4" fillId="14" borderId="0" xfId="3" quotePrefix="1" applyFill="1" applyAlignment="1">
      <alignment horizontal="left" vertical="center" wrapText="1" indent="1"/>
    </xf>
    <xf numFmtId="0" fontId="4" fillId="15" borderId="1" xfId="3" applyFill="1" applyBorder="1" applyAlignment="1">
      <alignment horizontal="center" vertical="top"/>
    </xf>
    <xf numFmtId="0" fontId="34" fillId="17" borderId="1" xfId="3" applyFont="1" applyFill="1" applyBorder="1" applyAlignment="1">
      <alignment horizontal="center" vertical="top"/>
    </xf>
    <xf numFmtId="0" fontId="14" fillId="2" borderId="1" xfId="3" applyFont="1" applyFill="1" applyBorder="1" applyAlignment="1">
      <alignment horizontal="center" vertical="top"/>
    </xf>
    <xf numFmtId="0" fontId="38" fillId="0" borderId="0" xfId="0" applyFont="1"/>
    <xf numFmtId="0" fontId="40" fillId="0" borderId="1" xfId="3" quotePrefix="1" applyFont="1" applyBorder="1"/>
    <xf numFmtId="0" fontId="37" fillId="0" borderId="14" xfId="0" applyFont="1" applyBorder="1"/>
    <xf numFmtId="0" fontId="0" fillId="0" borderId="15" xfId="0" applyBorder="1"/>
    <xf numFmtId="0" fontId="1" fillId="0" borderId="15" xfId="0" applyFont="1" applyBorder="1"/>
    <xf numFmtId="0" fontId="36" fillId="0" borderId="16" xfId="0" applyFont="1" applyBorder="1"/>
    <xf numFmtId="0" fontId="39" fillId="0" borderId="3" xfId="0" applyFont="1" applyBorder="1"/>
    <xf numFmtId="0" fontId="35" fillId="0" borderId="17" xfId="0" applyFont="1" applyBorder="1"/>
    <xf numFmtId="0" fontId="37" fillId="0" borderId="18" xfId="0" applyFont="1" applyBorder="1"/>
    <xf numFmtId="0" fontId="1" fillId="0" borderId="19" xfId="0" applyFont="1" applyBorder="1"/>
    <xf numFmtId="0" fontId="21" fillId="14" borderId="20" xfId="0" applyFont="1" applyFill="1" applyBorder="1"/>
    <xf numFmtId="0" fontId="30" fillId="14" borderId="20" xfId="0" applyFont="1" applyFill="1" applyBorder="1"/>
    <xf numFmtId="0" fontId="31" fillId="14" borderId="20" xfId="0" applyFont="1" applyFill="1" applyBorder="1"/>
    <xf numFmtId="0" fontId="0" fillId="15" borderId="21" xfId="0" applyFill="1" applyBorder="1" applyAlignment="1">
      <alignment horizontal="left"/>
    </xf>
    <xf numFmtId="0" fontId="0" fillId="15" borderId="21" xfId="0" applyFill="1" applyBorder="1"/>
    <xf numFmtId="0" fontId="0" fillId="15" borderId="21" xfId="0" applyFill="1" applyBorder="1" applyAlignment="1">
      <alignment horizontal="left" indent="1"/>
    </xf>
    <xf numFmtId="0" fontId="0" fillId="0" borderId="21" xfId="0" applyBorder="1" applyAlignment="1">
      <alignment horizontal="left"/>
    </xf>
    <xf numFmtId="0" fontId="0" fillId="0" borderId="21" xfId="0" applyBorder="1"/>
    <xf numFmtId="0" fontId="24" fillId="12" borderId="13" xfId="0" applyFont="1" applyFill="1" applyBorder="1" applyAlignment="1">
      <alignment horizontal="center" vertical="top"/>
    </xf>
    <xf numFmtId="0" fontId="1" fillId="0" borderId="23" xfId="0" applyFont="1" applyBorder="1" applyAlignment="1">
      <alignment horizontal="center" vertical="top"/>
    </xf>
    <xf numFmtId="0" fontId="1" fillId="0" borderId="22" xfId="0" applyFont="1" applyBorder="1" applyAlignment="1">
      <alignment horizontal="center" vertical="top"/>
    </xf>
    <xf numFmtId="0" fontId="33" fillId="0" borderId="22" xfId="3" applyFont="1" applyBorder="1" applyAlignment="1">
      <alignment horizontal="center" vertical="top"/>
    </xf>
    <xf numFmtId="0" fontId="1" fillId="0" borderId="24" xfId="3" quotePrefix="1" applyFont="1" applyBorder="1" applyAlignment="1">
      <alignment horizontal="center" vertical="top"/>
    </xf>
    <xf numFmtId="164" fontId="0" fillId="0" borderId="25" xfId="0" applyNumberFormat="1" applyBorder="1"/>
    <xf numFmtId="164" fontId="0" fillId="0" borderId="21" xfId="0" applyNumberFormat="1" applyBorder="1"/>
    <xf numFmtId="0" fontId="0" fillId="0" borderId="26" xfId="0" applyBorder="1"/>
    <xf numFmtId="164" fontId="0" fillId="0" borderId="27" xfId="0" applyNumberFormat="1" applyBorder="1"/>
    <xf numFmtId="0" fontId="0" fillId="0" borderId="28" xfId="0" applyBorder="1"/>
    <xf numFmtId="164" fontId="0" fillId="0" borderId="28" xfId="0" applyNumberFormat="1" applyBorder="1"/>
    <xf numFmtId="0" fontId="0" fillId="0" borderId="29" xfId="0" applyBorder="1"/>
    <xf numFmtId="0" fontId="0" fillId="18" borderId="0" xfId="0" applyFill="1"/>
    <xf numFmtId="0" fontId="4" fillId="18" borderId="0" xfId="3" quotePrefix="1" applyFill="1"/>
    <xf numFmtId="0" fontId="0" fillId="19" borderId="0" xfId="0" applyFill="1"/>
    <xf numFmtId="0" fontId="0" fillId="20" borderId="0" xfId="0" applyFill="1"/>
    <xf numFmtId="0" fontId="41" fillId="18" borderId="0" xfId="0" applyFont="1" applyFill="1"/>
    <xf numFmtId="0" fontId="42" fillId="18" borderId="0" xfId="0" applyFont="1" applyFill="1"/>
    <xf numFmtId="0" fontId="1" fillId="19" borderId="0" xfId="0" applyFont="1" applyFill="1"/>
    <xf numFmtId="0" fontId="0" fillId="15" borderId="26" xfId="0" applyFill="1" applyBorder="1"/>
    <xf numFmtId="0" fontId="0" fillId="15" borderId="30" xfId="0" applyFill="1" applyBorder="1"/>
    <xf numFmtId="0" fontId="0" fillId="15" borderId="25" xfId="0" applyFill="1" applyBorder="1"/>
    <xf numFmtId="0" fontId="0" fillId="19" borderId="31" xfId="0" applyFill="1" applyBorder="1"/>
    <xf numFmtId="0" fontId="0" fillId="19" borderId="32" xfId="0" applyFill="1" applyBorder="1"/>
    <xf numFmtId="0" fontId="0" fillId="19" borderId="33" xfId="0" applyFill="1" applyBorder="1"/>
    <xf numFmtId="0" fontId="0" fillId="19" borderId="34" xfId="0" applyFill="1" applyBorder="1"/>
    <xf numFmtId="0" fontId="0" fillId="19" borderId="35" xfId="0" applyFill="1" applyBorder="1"/>
    <xf numFmtId="0" fontId="0" fillId="19" borderId="36" xfId="0" applyFill="1" applyBorder="1"/>
    <xf numFmtId="0" fontId="0" fillId="19" borderId="37" xfId="0" applyFill="1" applyBorder="1"/>
    <xf numFmtId="0" fontId="0" fillId="19" borderId="38" xfId="0" applyFill="1" applyBorder="1"/>
    <xf numFmtId="0" fontId="44" fillId="19" borderId="0" xfId="0" applyFont="1" applyFill="1"/>
    <xf numFmtId="0" fontId="45" fillId="19" borderId="0" xfId="0" applyFont="1" applyFill="1"/>
    <xf numFmtId="0" fontId="0" fillId="15" borderId="31" xfId="0" applyFill="1" applyBorder="1"/>
    <xf numFmtId="0" fontId="0" fillId="15" borderId="39" xfId="0" applyFill="1" applyBorder="1"/>
    <xf numFmtId="0" fontId="0" fillId="15" borderId="32" xfId="0" applyFill="1" applyBorder="1"/>
    <xf numFmtId="0" fontId="0" fillId="15" borderId="33" xfId="0" applyFill="1" applyBorder="1"/>
    <xf numFmtId="0" fontId="0" fillId="15" borderId="0" xfId="0" applyFill="1"/>
    <xf numFmtId="0" fontId="0" fillId="15" borderId="34" xfId="0" applyFill="1" applyBorder="1"/>
    <xf numFmtId="0" fontId="0" fillId="15" borderId="35" xfId="0" applyFill="1" applyBorder="1"/>
    <xf numFmtId="0" fontId="0" fillId="15" borderId="9" xfId="0" applyFill="1" applyBorder="1"/>
    <xf numFmtId="0" fontId="0" fillId="15" borderId="36" xfId="0" applyFill="1" applyBorder="1"/>
    <xf numFmtId="0" fontId="35" fillId="0" borderId="0" xfId="0" applyFont="1"/>
    <xf numFmtId="0" fontId="4" fillId="15" borderId="26" xfId="3" applyFill="1" applyBorder="1"/>
    <xf numFmtId="0" fontId="14" fillId="15" borderId="1" xfId="0" applyFont="1" applyFill="1" applyBorder="1"/>
    <xf numFmtId="0" fontId="0" fillId="19" borderId="1" xfId="0" applyFill="1" applyBorder="1"/>
    <xf numFmtId="0" fontId="35" fillId="14" borderId="0" xfId="0" applyFont="1" applyFill="1"/>
    <xf numFmtId="0" fontId="35" fillId="3" borderId="1" xfId="0" applyFont="1" applyFill="1" applyBorder="1"/>
    <xf numFmtId="0" fontId="0" fillId="3" borderId="13" xfId="0" applyFill="1" applyBorder="1"/>
    <xf numFmtId="0" fontId="0" fillId="3" borderId="1" xfId="0" applyFill="1" applyBorder="1"/>
    <xf numFmtId="0" fontId="0" fillId="3" borderId="3" xfId="0" applyFill="1" applyBorder="1"/>
    <xf numFmtId="0" fontId="0" fillId="3" borderId="19" xfId="0" applyFill="1" applyBorder="1"/>
    <xf numFmtId="0" fontId="14" fillId="3" borderId="15" xfId="0" applyFont="1" applyFill="1" applyBorder="1"/>
    <xf numFmtId="0" fontId="4" fillId="3" borderId="13" xfId="3" applyFill="1" applyBorder="1"/>
    <xf numFmtId="0" fontId="4" fillId="3" borderId="1" xfId="3" applyFill="1" applyBorder="1"/>
    <xf numFmtId="0" fontId="0" fillId="0" borderId="40" xfId="0" applyBorder="1" applyAlignment="1">
      <alignment horizontal="left" vertical="center" indent="1"/>
    </xf>
    <xf numFmtId="0" fontId="0" fillId="9" borderId="41" xfId="0" applyFill="1" applyBorder="1" applyAlignment="1">
      <alignment vertical="center"/>
    </xf>
    <xf numFmtId="0" fontId="0" fillId="8" borderId="41" xfId="0" applyFill="1" applyBorder="1" applyAlignment="1">
      <alignment vertical="center"/>
    </xf>
    <xf numFmtId="0" fontId="0" fillId="0" borderId="42" xfId="0" applyBorder="1" applyAlignment="1">
      <alignment horizontal="left" vertical="center" indent="1"/>
    </xf>
    <xf numFmtId="0" fontId="0" fillId="0" borderId="42" xfId="0" applyBorder="1"/>
    <xf numFmtId="0" fontId="0" fillId="0" borderId="41" xfId="0" applyBorder="1" applyAlignment="1">
      <alignment horizontal="left" vertical="center" indent="1"/>
    </xf>
    <xf numFmtId="0" fontId="11" fillId="0" borderId="41" xfId="0" applyFont="1" applyBorder="1" applyAlignment="1">
      <alignment horizontal="left" vertical="center" indent="2"/>
    </xf>
    <xf numFmtId="14" fontId="4" fillId="8" borderId="0" xfId="3" quotePrefix="1" applyNumberFormat="1" applyFill="1" applyAlignment="1">
      <alignment vertical="center"/>
    </xf>
    <xf numFmtId="0" fontId="46" fillId="0" borderId="13" xfId="3" quotePrefix="1" applyFont="1" applyBorder="1"/>
    <xf numFmtId="0" fontId="4" fillId="19" borderId="0" xfId="3" quotePrefix="1" applyFill="1"/>
    <xf numFmtId="0" fontId="0" fillId="0" borderId="43" xfId="0" pivotButton="1" applyBorder="1"/>
    <xf numFmtId="0" fontId="0" fillId="0" borderId="43" xfId="0" applyBorder="1"/>
    <xf numFmtId="0" fontId="0" fillId="0" borderId="43" xfId="0" applyBorder="1" applyAlignment="1">
      <alignment horizontal="left"/>
    </xf>
    <xf numFmtId="0" fontId="0" fillId="0" borderId="43" xfId="0" applyBorder="1" applyAlignment="1">
      <alignment horizontal="left" indent="1"/>
    </xf>
    <xf numFmtId="0" fontId="0" fillId="14" borderId="43" xfId="0" applyFill="1" applyBorder="1"/>
    <xf numFmtId="0" fontId="48" fillId="6" borderId="0" xfId="1" applyFont="1" applyFill="1" applyAlignment="1">
      <alignment vertical="center"/>
    </xf>
    <xf numFmtId="0" fontId="20" fillId="14" borderId="0" xfId="1" applyFont="1" applyFill="1" applyAlignment="1">
      <alignment horizontal="left" vertical="center" wrapText="1"/>
    </xf>
    <xf numFmtId="0" fontId="3" fillId="14" borderId="0" xfId="1" applyFill="1" applyAlignment="1">
      <alignment horizontal="left" vertical="center" wrapText="1"/>
    </xf>
    <xf numFmtId="0" fontId="3" fillId="14" borderId="0" xfId="1" applyFill="1" applyBorder="1" applyAlignment="1">
      <alignment horizontal="left" vertical="center" wrapText="1"/>
    </xf>
    <xf numFmtId="165" fontId="19" fillId="10" borderId="6" xfId="8" applyNumberFormat="1" applyFont="1"/>
    <xf numFmtId="0" fontId="4" fillId="0" borderId="1" xfId="3" quotePrefix="1" applyBorder="1"/>
    <xf numFmtId="164" fontId="2" fillId="2" borderId="1" xfId="2" applyNumberFormat="1" applyBorder="1"/>
    <xf numFmtId="0" fontId="2" fillId="2" borderId="1" xfId="2" applyBorder="1"/>
    <xf numFmtId="0" fontId="0" fillId="0" borderId="1" xfId="0" applyBorder="1"/>
  </cellXfs>
  <cellStyles count="10">
    <cellStyle name="40% - Accent2" xfId="2" builtinId="35"/>
    <cellStyle name="Date" xfId="4" xr:uid="{D3D6760B-7D46-4190-9C60-4A2E9B964892}"/>
    <cellStyle name="Heading 2" xfId="5" builtinId="17"/>
    <cellStyle name="Heading 3" xfId="6" builtinId="18"/>
    <cellStyle name="Heading 4" xfId="7" builtinId="19"/>
    <cellStyle name="Hyperlink" xfId="3" builtinId="8"/>
    <cellStyle name="Normal" xfId="0" builtinId="0"/>
    <cellStyle name="Note" xfId="8" builtinId="10"/>
    <cellStyle name="Output" xfId="9" builtinId="21"/>
    <cellStyle name="Title" xfId="1" builtinId="15"/>
  </cellStyles>
  <dxfs count="198">
    <dxf>
      <font>
        <b/>
        <i val="0"/>
      </font>
    </dxf>
    <dxf>
      <font>
        <b/>
        <i val="0"/>
        <color auto="1"/>
      </font>
    </dxf>
    <dxf>
      <font>
        <strike val="0"/>
        <outline val="0"/>
        <shadow val="0"/>
        <u val="none"/>
        <vertAlign val="baseline"/>
        <sz val="11"/>
        <color theme="0" tint="-4.9989318521683403E-2"/>
        <name val="Rockwell"/>
        <family val="2"/>
        <scheme val="minor"/>
      </font>
      <numFmt numFmtId="2" formatCode="0.00"/>
      <fill>
        <patternFill>
          <fgColor indexed="64"/>
          <bgColor theme="1"/>
        </patternFill>
      </fill>
    </dxf>
    <dxf>
      <font>
        <strike val="0"/>
        <outline val="0"/>
        <shadow val="0"/>
        <u val="none"/>
        <vertAlign val="baseline"/>
        <sz val="11"/>
        <color theme="0" tint="-4.9989318521683403E-2"/>
        <name val="Rockwell"/>
        <family val="2"/>
        <scheme val="minor"/>
      </font>
      <numFmt numFmtId="2" formatCode="0.00"/>
      <fill>
        <patternFill>
          <fgColor indexed="64"/>
          <bgColor theme="1"/>
        </patternFill>
      </fill>
    </dxf>
    <dxf>
      <font>
        <strike val="0"/>
        <outline val="0"/>
        <shadow val="0"/>
        <u val="none"/>
        <vertAlign val="baseline"/>
        <sz val="11"/>
        <color theme="0" tint="-4.9989318521683403E-2"/>
        <name val="Rockwell"/>
        <family val="2"/>
        <scheme val="minor"/>
      </font>
      <fill>
        <patternFill>
          <fgColor indexed="64"/>
          <bgColor theme="1"/>
        </patternFill>
      </fill>
    </dxf>
    <dxf>
      <font>
        <strike val="0"/>
        <outline val="0"/>
        <shadow val="0"/>
        <u val="none"/>
        <vertAlign val="baseline"/>
        <sz val="11"/>
        <color theme="0" tint="-4.9989318521683403E-2"/>
        <name val="Rockwell"/>
        <family val="2"/>
        <scheme val="minor"/>
      </font>
      <fill>
        <patternFill>
          <fgColor indexed="64"/>
          <bgColor theme="1"/>
        </patternFill>
      </fill>
    </dxf>
    <dxf>
      <font>
        <strike val="0"/>
        <outline val="0"/>
        <shadow val="0"/>
        <u val="none"/>
        <vertAlign val="baseline"/>
        <sz val="11"/>
        <color theme="0" tint="-4.9989318521683403E-2"/>
        <name val="Rockwell"/>
        <family val="2"/>
        <scheme val="minor"/>
      </font>
      <numFmt numFmtId="164" formatCode="yyyy\-mm\-dd"/>
      <fill>
        <patternFill>
          <fgColor indexed="64"/>
          <bgColor theme="1"/>
        </patternFill>
      </fill>
    </dxf>
    <dxf>
      <font>
        <strike val="0"/>
        <outline val="0"/>
        <shadow val="0"/>
        <u val="none"/>
        <vertAlign val="baseline"/>
        <sz val="11"/>
        <color theme="0" tint="-4.9989318521683403E-2"/>
        <name val="Rockwell"/>
        <family val="2"/>
        <scheme val="minor"/>
      </font>
      <fill>
        <patternFill>
          <fgColor indexed="64"/>
          <bgColor theme="1"/>
        </patternFill>
      </fill>
    </dxf>
    <dxf>
      <font>
        <strike val="0"/>
        <outline val="0"/>
        <shadow val="0"/>
        <u val="none"/>
        <vertAlign val="baseline"/>
        <sz val="11"/>
        <color theme="0" tint="-4.9989318521683403E-2"/>
        <name val="Rockwell"/>
        <family val="2"/>
        <scheme val="minor"/>
      </font>
      <fill>
        <patternFill>
          <fgColor indexed="64"/>
          <bgColor theme="1"/>
        </patternFill>
      </fill>
    </dxf>
    <dxf>
      <numFmt numFmtId="164" formatCode="yyyy\-mm\-dd"/>
    </dxf>
    <dxf>
      <font>
        <b val="0"/>
        <i val="0"/>
        <strike val="0"/>
        <condense val="0"/>
        <extend val="0"/>
        <outline val="0"/>
        <shadow val="0"/>
        <u val="none"/>
        <vertAlign val="baseline"/>
        <sz val="11"/>
        <color theme="1"/>
        <name val="Rockwell"/>
        <family val="2"/>
        <scheme val="minor"/>
      </font>
      <numFmt numFmtId="164" formatCode="yyyy\-mm\-dd"/>
      <border diagonalUp="0" diagonalDown="0">
        <left/>
        <right/>
        <top style="thin">
          <color theme="1"/>
        </top>
        <bottom/>
        <vertical/>
        <horizontal/>
      </border>
    </dxf>
    <dxf>
      <font>
        <strike val="0"/>
        <outline val="0"/>
        <shadow val="0"/>
        <u val="none"/>
        <vertAlign val="baseline"/>
        <color rgb="FFFFFF00"/>
        <name val="Rockwell"/>
        <family val="2"/>
        <scheme val="minor"/>
      </font>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border>
        <left style="thick">
          <color theme="0"/>
        </left>
        <right style="thick">
          <color theme="0"/>
        </right>
        <top style="thick">
          <color theme="0"/>
        </top>
        <bottom style="thick">
          <color theme="0"/>
        </bottom>
      </border>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6"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6"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6"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6"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ont>
        <sz val="12"/>
        <color theme="3" tint="-0.499984740745262"/>
        <name val="Verdana"/>
        <family val="2"/>
        <scheme val="none"/>
      </font>
      <alignment horizontal="left" vertical="center" textRotation="0" wrapText="0" indent="2" justifyLastLine="0" shrinkToFit="0" readingOrder="0"/>
      <border diagonalUp="0" diagonalDown="0">
        <left style="double">
          <color indexed="64"/>
        </left>
        <right style="double">
          <color indexed="64"/>
        </right>
        <top style="double">
          <color indexed="64"/>
        </top>
        <bottom style="double">
          <color indexed="64"/>
        </bottom>
        <vertical style="double">
          <color indexed="64"/>
        </vertical>
        <horizontal style="double">
          <color indexed="64"/>
        </horizontal>
      </border>
    </dxf>
    <dxf>
      <alignment horizontal="left" vertical="center" textRotation="0" wrapText="0" indent="1" justifyLastLine="0" shrinkToFit="0" readingOrder="0"/>
      <border diagonalUp="0" diagonalDown="0">
        <left style="double">
          <color theme="1"/>
        </left>
        <right style="double">
          <color theme="1"/>
        </right>
        <top style="double">
          <color theme="1"/>
        </top>
        <bottom style="double">
          <color theme="1"/>
        </bottom>
        <vertical style="double">
          <color theme="1"/>
        </vertical>
        <horizontal style="double">
          <color theme="1"/>
        </horizontal>
      </border>
    </dxf>
    <dxf>
      <alignment horizontal="left" vertical="center" textRotation="0" wrapText="0" indent="1" justifyLastLine="0" shrinkToFit="0" readingOrder="0"/>
      <border diagonalUp="0" diagonalDown="0">
        <left style="double">
          <color theme="1"/>
        </left>
        <right style="double">
          <color theme="1"/>
        </right>
        <top style="double">
          <color theme="1"/>
        </top>
        <bottom style="double">
          <color theme="1"/>
        </bottom>
        <vertical style="double">
          <color theme="1"/>
        </vertical>
        <horizontal style="double">
          <color theme="1"/>
        </horizontal>
      </border>
    </dxf>
    <dxf>
      <alignment horizontal="left" vertical="center" textRotation="0" wrapText="0" indent="1" justifyLastLine="0" shrinkToFit="0" readingOrder="0"/>
    </dxf>
    <dxf>
      <alignment horizontal="left" vertical="center" textRotation="0" wrapText="0" indent="1" justifyLastLine="0" shrinkToFit="0" readingOrder="0"/>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double">
          <color theme="1"/>
        </left>
        <right style="double">
          <color theme="1"/>
        </right>
        <top style="double">
          <color theme="1"/>
        </top>
        <bottom style="double">
          <color theme="1"/>
        </bottom>
        <vertical style="double">
          <color theme="1"/>
        </vertical>
        <horizontal style="double">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numFmt numFmtId="164" formatCode="yyyy\-mm\-dd"/>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numFmt numFmtId="164" formatCode="yyyy\-mm\-dd"/>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border diagonalUp="0" diagonalDown="0">
        <left style="medium">
          <color theme="1"/>
        </left>
        <right style="medium">
          <color theme="1"/>
        </right>
        <top style="medium">
          <color theme="1"/>
        </top>
        <bottom style="medium">
          <color theme="1"/>
        </bottom>
        <vertical style="medium">
          <color theme="1"/>
        </vertical>
        <horizontal style="medium">
          <color theme="1"/>
        </horizontal>
      </border>
    </dxf>
    <dxf>
      <numFmt numFmtId="164" formatCode="yyyy\-mm\-dd"/>
      <border diagonalUp="0" diagonalDown="0">
        <left/>
        <right style="medium">
          <color theme="1"/>
        </right>
        <top style="medium">
          <color theme="1"/>
        </top>
        <bottom style="medium">
          <color theme="1"/>
        </bottom>
        <vertical style="medium">
          <color theme="1"/>
        </vertical>
        <horizontal style="medium">
          <color theme="1"/>
        </horizontal>
      </border>
    </dxf>
    <dxf>
      <border>
        <top style="medium">
          <color theme="1"/>
        </top>
      </border>
    </dxf>
    <dxf>
      <border diagonalUp="0" diagonalDown="0">
        <left style="medium">
          <color theme="1"/>
        </left>
        <right style="medium">
          <color theme="1"/>
        </right>
        <top style="medium">
          <color theme="1"/>
        </top>
        <bottom style="medium">
          <color theme="1"/>
        </bottom>
      </border>
    </dxf>
    <dxf>
      <border>
        <bottom style="medium">
          <color theme="1"/>
        </bottom>
      </border>
    </dxf>
    <dxf>
      <font>
        <b/>
        <i val="0"/>
        <strike val="0"/>
        <condense val="0"/>
        <extend val="0"/>
        <outline val="0"/>
        <shadow val="0"/>
        <u val="none"/>
        <vertAlign val="baseline"/>
        <sz val="11"/>
        <color theme="1"/>
        <name val="Rockwell"/>
        <family val="2"/>
        <scheme val="minor"/>
      </font>
      <alignment horizontal="center" vertical="top" textRotation="0" wrapText="0" indent="0" justifyLastLine="0" shrinkToFit="0" readingOrder="0"/>
      <border diagonalUp="0" diagonalDown="0">
        <left style="medium">
          <color theme="1"/>
        </left>
        <right style="medium">
          <color theme="1"/>
        </right>
        <top/>
        <bottom/>
        <vertical style="medium">
          <color theme="1"/>
        </vertical>
        <horizontal style="medium">
          <color theme="1"/>
        </horizontal>
      </border>
    </dxf>
    <dxf>
      <font>
        <b/>
        <i val="0"/>
        <strike val="0"/>
        <condense val="0"/>
        <extend val="0"/>
        <outline val="0"/>
        <shadow val="0"/>
        <u val="none"/>
        <vertAlign val="baseline"/>
        <sz val="11"/>
        <color theme="1"/>
        <name val="Rockwell"/>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ertAlign val="baseline"/>
        <sz val="14"/>
        <color theme="10"/>
        <name val="Rockwell"/>
        <family val="2"/>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Rockwell"/>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ill>
        <patternFill>
          <bgColor theme="0" tint="-4.9989318521683403E-2"/>
        </patternFill>
      </fill>
    </dxf>
    <dxf>
      <border>
        <bottom style="thin">
          <color theme="7"/>
        </bottom>
      </border>
    </dxf>
    <dxf>
      <fill>
        <patternFill>
          <bgColor theme="7" tint="0.79998168889431442"/>
        </patternFill>
      </fill>
    </dxf>
    <dxf>
      <border>
        <bottom style="thin">
          <color theme="7"/>
        </bottom>
      </border>
    </dxf>
    <dxf>
      <font>
        <color theme="0"/>
      </font>
      <fill>
        <patternFill>
          <bgColor theme="1" tint="0.14996795556505021"/>
        </patternFill>
      </fill>
      <border diagonalUp="1">
        <left style="thin">
          <color theme="1" tint="0.499984740745262"/>
        </left>
        <right style="thin">
          <color theme="1" tint="0.499984740745262"/>
        </right>
        <top style="thin">
          <color theme="1" tint="0.499984740745262"/>
        </top>
        <bottom style="thin">
          <color theme="1" tint="0.499984740745262"/>
        </bottom>
        <diagonal style="thin">
          <color theme="1" tint="0.499984740745262"/>
        </diagonal>
        <vertical style="thin">
          <color theme="1" tint="0.499984740745262"/>
        </vertical>
        <horizontal style="thin">
          <color theme="1" tint="0.499984740745262"/>
        </horizontal>
      </border>
    </dxf>
    <dxf>
      <font>
        <color theme="0"/>
      </font>
      <fill>
        <patternFill>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i val="0"/>
        <color theme="0"/>
      </font>
      <fill>
        <patternFill>
          <bgColor theme="1" tint="0.14996795556505021"/>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4" defaultTableStyle="TableStyleMedium9" defaultPivotStyle="PivotStyleLight16">
    <tableStyle name="Custom Table Style" pivot="0" count="2" xr9:uid="{65DF8EBF-7843-4E12-8ACE-7DEFFFEA3A87}">
      <tableStyleElement type="wholeTable" dxfId="197"/>
      <tableStyleElement type="headerRow" dxfId="196"/>
    </tableStyle>
    <tableStyle name="Custom Table Style 2" pivot="0" count="2" xr9:uid="{2C61D39F-5DAA-45B3-A9C9-4141FAE99C47}">
      <tableStyleElement type="wholeTable" dxfId="195"/>
      <tableStyleElement type="headerRow" dxfId="194"/>
    </tableStyle>
    <tableStyle name="Project Issue Tracker" pivot="0" count="3" xr9:uid="{8B0C0666-112C-47AF-B1EC-472196938692}">
      <tableStyleElement type="headerRow" dxfId="193"/>
      <tableStyleElement type="firstRowStripe" dxfId="192"/>
      <tableStyleElement type="secondRowStripe" dxfId="191"/>
    </tableStyle>
    <tableStyle name="Table Style 8" pivot="0" count="4" xr9:uid="{1DFA1230-AF52-49A6-965A-7E4A0DE364C4}">
      <tableStyleElement type="wholeTable" dxfId="190"/>
      <tableStyleElement type="headerRow" dxfId="189"/>
      <tableStyleElement type="totalRow" dxfId="188"/>
      <tableStyleElement type="firstRowStripe" dxfId="187"/>
    </tableStyle>
  </tableStyles>
  <colors>
    <mruColors>
      <color rgb="FFCC9900"/>
      <color rgb="FF66FF33"/>
      <color rgb="FFD3B8EA"/>
      <color rgb="FFF595C0"/>
      <color rgb="FFE1FD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5.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1.jpeg"/></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management.xlsx]PROJECT PHASE !PivotTable2</c:name>
    <c:fmtId val="4"/>
  </c:pivotSource>
  <c:chart>
    <c:autoTitleDeleted val="0"/>
    <c:pivotFmts>
      <c:pivotFmt>
        <c:idx val="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'PROJECT PHASE '!$B$3:$B$4</c:f>
              <c:strCache>
                <c:ptCount val="1"/>
                <c:pt idx="0">
                  <c:v>Approved</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'PROJECT PHASE '!$A$5:$A$9</c:f>
              <c:strCache>
                <c:ptCount val="4"/>
                <c:pt idx="0">
                  <c:v>Design</c:v>
                </c:pt>
                <c:pt idx="1">
                  <c:v>Development</c:v>
                </c:pt>
                <c:pt idx="2">
                  <c:v>Production</c:v>
                </c:pt>
                <c:pt idx="3">
                  <c:v>Testing</c:v>
                </c:pt>
              </c:strCache>
            </c:strRef>
          </c:cat>
          <c:val>
            <c:numRef>
              <c:f>'PROJECT PHASE '!$B$5:$B$9</c:f>
              <c:numCache>
                <c:formatCode>General</c:formatCode>
                <c:ptCount val="4"/>
                <c:pt idx="0">
                  <c:v>1148179.48</c:v>
                </c:pt>
                <c:pt idx="1">
                  <c:v>1140732.1400000001</c:v>
                </c:pt>
                <c:pt idx="2">
                  <c:v>980299.19000000006</c:v>
                </c:pt>
                <c:pt idx="3">
                  <c:v>1054913.1499999999</c:v>
                </c:pt>
              </c:numCache>
            </c:numRef>
          </c:val>
          <c:extLst>
            <c:ext xmlns:c16="http://schemas.microsoft.com/office/drawing/2014/chart" uri="{C3380CC4-5D6E-409C-BE32-E72D297353CC}">
              <c16:uniqueId val="{00000000-AA68-4BC7-9486-C65B10E0AF2C}"/>
            </c:ext>
          </c:extLst>
        </c:ser>
        <c:ser>
          <c:idx val="1"/>
          <c:order val="1"/>
          <c:tx>
            <c:strRef>
              <c:f>'PROJECT PHASE '!$C$3:$C$4</c:f>
              <c:strCache>
                <c:ptCount val="1"/>
                <c:pt idx="0">
                  <c:v>Pending</c:v>
                </c:pt>
              </c:strCache>
            </c:strRef>
          </c:tx>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'PROJECT PHASE '!$A$5:$A$9</c:f>
              <c:strCache>
                <c:ptCount val="4"/>
                <c:pt idx="0">
                  <c:v>Design</c:v>
                </c:pt>
                <c:pt idx="1">
                  <c:v>Development</c:v>
                </c:pt>
                <c:pt idx="2">
                  <c:v>Production</c:v>
                </c:pt>
                <c:pt idx="3">
                  <c:v>Testing</c:v>
                </c:pt>
              </c:strCache>
            </c:strRef>
          </c:cat>
          <c:val>
            <c:numRef>
              <c:f>'PROJECT PHASE '!$C$5:$C$9</c:f>
              <c:numCache>
                <c:formatCode>General</c:formatCode>
                <c:ptCount val="4"/>
                <c:pt idx="0">
                  <c:v>1378296.6599999997</c:v>
                </c:pt>
                <c:pt idx="1">
                  <c:v>1092987.48</c:v>
                </c:pt>
                <c:pt idx="2">
                  <c:v>1077687.6400000001</c:v>
                </c:pt>
                <c:pt idx="3">
                  <c:v>988049.64000000025</c:v>
                </c:pt>
              </c:numCache>
            </c:numRef>
          </c:val>
          <c:extLst>
            <c:ext xmlns:c16="http://schemas.microsoft.com/office/drawing/2014/chart" uri="{C3380CC4-5D6E-409C-BE32-E72D297353CC}">
              <c16:uniqueId val="{00000005-AA68-4BC7-9486-C65B10E0AF2C}"/>
            </c:ext>
          </c:extLst>
        </c:ser>
        <c:ser>
          <c:idx val="2"/>
          <c:order val="2"/>
          <c:tx>
            <c:strRef>
              <c:f>'PROJECT PHASE '!$D$3:$D$4</c:f>
              <c:strCache>
                <c:ptCount val="1"/>
                <c:pt idx="0">
                  <c:v>Rejected</c:v>
                </c:pt>
              </c:strCache>
            </c:strRef>
          </c:tx>
          <c:spPr>
            <a:blipFill rotWithShape="1">
              <a:blip xmlns:r="http://schemas.openxmlformats.org/officeDocument/2006/relationships" r:embed="rId3">
                <a:duotone>
                  <a:schemeClr val="accent3">
                    <a:shade val="36000"/>
                    <a:satMod val="120000"/>
                  </a:schemeClr>
                  <a:schemeClr val="accent3">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'PROJECT PHASE '!$A$5:$A$9</c:f>
              <c:strCache>
                <c:ptCount val="4"/>
                <c:pt idx="0">
                  <c:v>Design</c:v>
                </c:pt>
                <c:pt idx="1">
                  <c:v>Development</c:v>
                </c:pt>
                <c:pt idx="2">
                  <c:v>Production</c:v>
                </c:pt>
                <c:pt idx="3">
                  <c:v>Testing</c:v>
                </c:pt>
              </c:strCache>
            </c:strRef>
          </c:cat>
          <c:val>
            <c:numRef>
              <c:f>'PROJECT PHASE '!$D$5:$D$9</c:f>
              <c:numCache>
                <c:formatCode>General</c:formatCode>
                <c:ptCount val="4"/>
                <c:pt idx="0">
                  <c:v>1009883.3000000003</c:v>
                </c:pt>
                <c:pt idx="1">
                  <c:v>1055577.1400000001</c:v>
                </c:pt>
                <c:pt idx="2">
                  <c:v>822173.5299999998</c:v>
                </c:pt>
                <c:pt idx="3">
                  <c:v>935080.68000000028</c:v>
                </c:pt>
              </c:numCache>
            </c:numRef>
          </c:val>
          <c:extLst>
            <c:ext xmlns:c16="http://schemas.microsoft.com/office/drawing/2014/chart" uri="{C3380CC4-5D6E-409C-BE32-E72D297353CC}">
              <c16:uniqueId val="{00000006-AA68-4BC7-9486-C65B10E0AF2C}"/>
            </c:ext>
          </c:extLst>
        </c:ser>
        <c:dLbls>
          <c:showLegendKey val="0"/>
          <c:showVal val="0"/>
          <c:showCatName val="0"/>
          <c:showSerName val="0"/>
          <c:showPercent val="0"/>
          <c:showBubbleSize val="0"/>
        </c:dLbls>
        <c:gapWidth val="150"/>
        <c:shape val="box"/>
        <c:axId val="1700062479"/>
        <c:axId val="1700061039"/>
        <c:axId val="0"/>
      </c:bar3DChart>
      <c:catAx>
        <c:axId val="1700062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0061039"/>
        <c:crosses val="autoZero"/>
        <c:auto val="1"/>
        <c:lblAlgn val="ctr"/>
        <c:lblOffset val="100"/>
        <c:noMultiLvlLbl val="0"/>
      </c:catAx>
      <c:valAx>
        <c:axId val="17000610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00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lotArea>
      <c:layout/>
      <c:areaChart>
        <c:grouping val="stacked"/>
        <c:varyColors val="0"/>
        <c:ser>
          <c:idx val="0"/>
          <c:order val="0"/>
          <c:tx>
            <c:strRef>
              <c:f>'REGRESSION ANALYSIS '!$A$17</c:f>
              <c:strCache>
                <c:ptCount val="1"/>
                <c:pt idx="0">
                  <c:v>Intercept</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'REGRESSION ANALYSIS '!$B$3:$I$16</c:f>
              <c:multiLvlStrCache>
                <c:ptCount val="8"/>
                <c:lvl>
                  <c:pt idx="0">
                    <c:v>Coefficients</c:v>
                  </c:pt>
                  <c:pt idx="1">
                    <c:v>Standard Error</c:v>
                  </c:pt>
                  <c:pt idx="2">
                    <c:v>t Stat</c:v>
                  </c:pt>
                  <c:pt idx="3">
                    <c:v>P-value</c:v>
                  </c:pt>
                  <c:pt idx="4">
                    <c:v>Lower 95%</c:v>
                  </c:pt>
                  <c:pt idx="5">
                    <c:v>Upper 95%</c:v>
                  </c:pt>
                  <c:pt idx="6">
                    <c:v>Lower 95.0%</c:v>
                  </c:pt>
                  <c:pt idx="7">
                    <c:v>Upper 95.0%</c:v>
                  </c:pt>
                </c:lvl>
                <c:lvl>
                  <c:pt idx="0">
                    <c:v>499</c:v>
                  </c:pt>
                  <c:pt idx="1">
                    <c:v>1.06916E+11</c:v>
                  </c:pt>
                </c:lvl>
                <c:lvl>
                  <c:pt idx="0">
                    <c:v>498</c:v>
                  </c:pt>
                  <c:pt idx="1">
                    <c:v>1.06378E+11</c:v>
                  </c:pt>
                  <c:pt idx="2">
                    <c:v>213610419.1</c:v>
                  </c:pt>
                </c:lvl>
                <c:lvl>
                  <c:pt idx="0">
                    <c:v>1</c:v>
                  </c:pt>
                  <c:pt idx="1">
                    <c:v>537511330.5</c:v>
                  </c:pt>
                  <c:pt idx="2">
                    <c:v>537511330.5</c:v>
                  </c:pt>
                  <c:pt idx="3">
                    <c:v>2.516316072</c:v>
                  </c:pt>
                  <c:pt idx="4">
                    <c:v>0.113308255</c:v>
                  </c:pt>
                </c:lvl>
                <c:lvl>
                  <c:pt idx="0">
                    <c:v>df</c:v>
                  </c:pt>
                  <c:pt idx="1">
                    <c:v>SS</c:v>
                  </c:pt>
                  <c:pt idx="2">
                    <c:v>MS</c:v>
                  </c:pt>
                  <c:pt idx="3">
                    <c:v>F</c:v>
                  </c:pt>
                  <c:pt idx="4">
                    <c:v>Significance F</c:v>
                  </c:pt>
                </c:lvl>
                <c:lvl>
                  <c:pt idx="0">
                    <c:v>500</c:v>
                  </c:pt>
                </c:lvl>
                <c:lvl>
                  <c:pt idx="0">
                    <c:v>14615.41717</c:v>
                  </c:pt>
                </c:lvl>
                <c:lvl>
                  <c:pt idx="0">
                    <c:v>0.003029504</c:v>
                  </c:pt>
                </c:lvl>
                <c:lvl>
                  <c:pt idx="0">
                    <c:v>0.005027441</c:v>
                  </c:pt>
                </c:lvl>
                <c:lvl>
                  <c:pt idx="0">
                    <c:v>0.070904447</c:v>
                  </c:pt>
                </c:lvl>
              </c:multiLvlStrCache>
            </c:multiLvlStrRef>
          </c:cat>
          <c:val>
            <c:numRef>
              <c:f>'REGRESSION ANALYSIS '!$B$17:$I$17</c:f>
              <c:numCache>
                <c:formatCode>General</c:formatCode>
                <c:ptCount val="8"/>
                <c:pt idx="0">
                  <c:v>23590.627389229168</c:v>
                </c:pt>
                <c:pt idx="1">
                  <c:v>1297.0170787322299</c:v>
                </c:pt>
                <c:pt idx="2">
                  <c:v>18.188370666859562</c:v>
                </c:pt>
                <c:pt idx="3">
                  <c:v>4.6256191568032962E-57</c:v>
                </c:pt>
                <c:pt idx="4">
                  <c:v>21042.327373069602</c:v>
                </c:pt>
                <c:pt idx="5">
                  <c:v>26138.927405388735</c:v>
                </c:pt>
                <c:pt idx="6">
                  <c:v>21042.327373069602</c:v>
                </c:pt>
                <c:pt idx="7">
                  <c:v>26138.927405388735</c:v>
                </c:pt>
              </c:numCache>
            </c:numRef>
          </c:val>
          <c:extLst>
            <c:ext xmlns:c16="http://schemas.microsoft.com/office/drawing/2014/chart" uri="{C3380CC4-5D6E-409C-BE32-E72D297353CC}">
              <c16:uniqueId val="{00000000-373A-4B4A-98F2-73E3A913354F}"/>
            </c:ext>
          </c:extLst>
        </c:ser>
        <c:ser>
          <c:idx val="1"/>
          <c:order val="1"/>
          <c:tx>
            <c:strRef>
              <c:f>'REGRESSION ANALYSIS '!$A$18</c:f>
              <c:strCache>
                <c:ptCount val="1"/>
                <c:pt idx="0">
                  <c:v>X Variable 1</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multiLvlStrRef>
              <c:f>'REGRESSION ANALYSIS '!$B$3:$I$16</c:f>
              <c:multiLvlStrCache>
                <c:ptCount val="8"/>
                <c:lvl>
                  <c:pt idx="0">
                    <c:v>Coefficients</c:v>
                  </c:pt>
                  <c:pt idx="1">
                    <c:v>Standard Error</c:v>
                  </c:pt>
                  <c:pt idx="2">
                    <c:v>t Stat</c:v>
                  </c:pt>
                  <c:pt idx="3">
                    <c:v>P-value</c:v>
                  </c:pt>
                  <c:pt idx="4">
                    <c:v>Lower 95%</c:v>
                  </c:pt>
                  <c:pt idx="5">
                    <c:v>Upper 95%</c:v>
                  </c:pt>
                  <c:pt idx="6">
                    <c:v>Lower 95.0%</c:v>
                  </c:pt>
                  <c:pt idx="7">
                    <c:v>Upper 95.0%</c:v>
                  </c:pt>
                </c:lvl>
                <c:lvl>
                  <c:pt idx="0">
                    <c:v>499</c:v>
                  </c:pt>
                  <c:pt idx="1">
                    <c:v>1.06916E+11</c:v>
                  </c:pt>
                </c:lvl>
                <c:lvl>
                  <c:pt idx="0">
                    <c:v>498</c:v>
                  </c:pt>
                  <c:pt idx="1">
                    <c:v>1.06378E+11</c:v>
                  </c:pt>
                  <c:pt idx="2">
                    <c:v>213610419.1</c:v>
                  </c:pt>
                </c:lvl>
                <c:lvl>
                  <c:pt idx="0">
                    <c:v>1</c:v>
                  </c:pt>
                  <c:pt idx="1">
                    <c:v>537511330.5</c:v>
                  </c:pt>
                  <c:pt idx="2">
                    <c:v>537511330.5</c:v>
                  </c:pt>
                  <c:pt idx="3">
                    <c:v>2.516316072</c:v>
                  </c:pt>
                  <c:pt idx="4">
                    <c:v>0.113308255</c:v>
                  </c:pt>
                </c:lvl>
                <c:lvl>
                  <c:pt idx="0">
                    <c:v>df</c:v>
                  </c:pt>
                  <c:pt idx="1">
                    <c:v>SS</c:v>
                  </c:pt>
                  <c:pt idx="2">
                    <c:v>MS</c:v>
                  </c:pt>
                  <c:pt idx="3">
                    <c:v>F</c:v>
                  </c:pt>
                  <c:pt idx="4">
                    <c:v>Significance F</c:v>
                  </c:pt>
                </c:lvl>
                <c:lvl>
                  <c:pt idx="0">
                    <c:v>500</c:v>
                  </c:pt>
                </c:lvl>
                <c:lvl>
                  <c:pt idx="0">
                    <c:v>14615.41717</c:v>
                  </c:pt>
                </c:lvl>
                <c:lvl>
                  <c:pt idx="0">
                    <c:v>0.003029504</c:v>
                  </c:pt>
                </c:lvl>
                <c:lvl>
                  <c:pt idx="0">
                    <c:v>0.005027441</c:v>
                  </c:pt>
                </c:lvl>
                <c:lvl>
                  <c:pt idx="0">
                    <c:v>0.070904447</c:v>
                  </c:pt>
                </c:lvl>
              </c:multiLvlStrCache>
            </c:multiLvlStrRef>
          </c:cat>
          <c:val>
            <c:numRef>
              <c:f>'REGRESSION ANALYSIS '!$B$18:$I$18</c:f>
              <c:numCache>
                <c:formatCode>General</c:formatCode>
                <c:ptCount val="8"/>
                <c:pt idx="0">
                  <c:v>4.3922999173746445E-2</c:v>
                </c:pt>
                <c:pt idx="1">
                  <c:v>2.7689135174473876E-2</c:v>
                </c:pt>
                <c:pt idx="2">
                  <c:v>1.5862900338699737</c:v>
                </c:pt>
                <c:pt idx="3">
                  <c:v>0.1133082554047449</c:v>
                </c:pt>
                <c:pt idx="4">
                  <c:v>-1.0478924108193184E-2</c:v>
                </c:pt>
                <c:pt idx="5">
                  <c:v>9.8324922455686081E-2</c:v>
                </c:pt>
                <c:pt idx="6">
                  <c:v>-1.0478924108193184E-2</c:v>
                </c:pt>
                <c:pt idx="7">
                  <c:v>9.8324922455686081E-2</c:v>
                </c:pt>
              </c:numCache>
            </c:numRef>
          </c:val>
          <c:extLst>
            <c:ext xmlns:c16="http://schemas.microsoft.com/office/drawing/2014/chart" uri="{C3380CC4-5D6E-409C-BE32-E72D297353CC}">
              <c16:uniqueId val="{00000001-373A-4B4A-98F2-73E3A913354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2664767"/>
        <c:axId val="42678687"/>
      </c:areaChart>
      <c:catAx>
        <c:axId val="4266476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2678687"/>
        <c:crosses val="autoZero"/>
        <c:auto val="1"/>
        <c:lblAlgn val="ctr"/>
        <c:lblOffset val="100"/>
        <c:noMultiLvlLbl val="0"/>
      </c:catAx>
      <c:valAx>
        <c:axId val="426786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6647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blipFill>
                  <a:blip xmlns:r="http://schemas.openxmlformats.org/officeDocument/2006/relationships" r:embed="rId3"/>
                  <a:tile tx="0" ty="0" sx="100000" sy="100000" flip="none" algn="tl"/>
                </a:blipFill>
                <a:effectLst>
                  <a:outerShdw blurRad="50800" dist="38100" dir="5400000" algn="t" rotWithShape="0">
                    <a:prstClr val="black">
                      <a:alpha val="40000"/>
                    </a:prstClr>
                  </a:outerShdw>
                </a:effectLst>
                <a:latin typeface="+mn-lt"/>
                <a:ea typeface="+mn-ea"/>
                <a:cs typeface="+mn-cs"/>
              </a:defRPr>
            </a:pPr>
            <a:r>
              <a:rPr lang="en-US">
                <a:blipFill>
                  <a:blip xmlns:r="http://schemas.openxmlformats.org/officeDocument/2006/relationships" r:embed="rId3"/>
                  <a:tile tx="0" ty="0" sx="100000" sy="100000" flip="none" algn="tl"/>
                </a:blipFill>
              </a:rPr>
              <a:t>Budgeted Cost VS INCURRED COST</a:t>
            </a:r>
          </a:p>
          <a:p>
            <a:pPr>
              <a:defRPr>
                <a:blipFill>
                  <a:blip xmlns:r="http://schemas.openxmlformats.org/officeDocument/2006/relationships" r:embed="rId3"/>
                  <a:tile tx="0" ty="0" sx="100000" sy="100000" flip="none" algn="tl"/>
                </a:blipFill>
              </a:defRPr>
            </a:pPr>
            <a:endParaRPr lang="en-US">
              <a:blipFill>
                <a:blip xmlns:r="http://schemas.openxmlformats.org/officeDocument/2006/relationships" r:embed="rId3"/>
                <a:tile tx="0" ty="0" sx="100000" sy="100000" flip="none" algn="tl"/>
              </a:blipFill>
            </a:endParaRPr>
          </a:p>
        </c:rich>
      </c:tx>
      <c:overlay val="0"/>
      <c:spPr>
        <a:noFill/>
        <a:ln>
          <a:noFill/>
        </a:ln>
        <a:effectLst/>
      </c:spPr>
      <c:txPr>
        <a:bodyPr rot="0" spcFirstLastPara="1" vertOverflow="ellipsis" vert="horz" wrap="square" anchor="ctr" anchorCtr="1"/>
        <a:lstStyle/>
        <a:p>
          <a:pPr>
            <a:defRPr sz="1600" b="1" i="0" u="none" strike="noStrike" kern="1200" spc="100" baseline="0">
              <a:blipFill>
                <a:blip xmlns:r="http://schemas.openxmlformats.org/officeDocument/2006/relationships" r:embed="rId3"/>
                <a:tile tx="0" ty="0" sx="100000" sy="100000" flip="none" algn="tl"/>
              </a:blip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'CORRELATION ANALYSIS '!$B$1</c:f>
              <c:strCache>
                <c:ptCount val="1"/>
                <c:pt idx="0">
                  <c:v>Budgeted Cost</c:v>
                </c:pt>
              </c:strCache>
            </c:strRef>
          </c:tx>
          <c:spPr>
            <a:ln w="25400" cap="rnd">
              <a:no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4">
                  <a:duotone>
                    <a:schemeClr val="accent6">
                      <a:shade val="36000"/>
                      <a:satMod val="120000"/>
                    </a:schemeClr>
                    <a:schemeClr val="accent6">
                      <a:tint val="40000"/>
                    </a:schemeClr>
                  </a:duotone>
                </a:blip>
                <a:tile tx="0" ty="0" sx="60000" sy="59000" flip="none" algn="tl"/>
              </a:blipFill>
              <a:ln w="9525" cap="rnd">
                <a:solidFill>
                  <a:schemeClr val="accent6"/>
                </a:solidFill>
                <a:round/>
              </a:ln>
              <a:effectLst>
                <a:outerShdw blurRad="50800" dist="19050" dir="5400000" algn="tl" rotWithShape="0">
                  <a:srgbClr val="000000">
                    <a:alpha val="60000"/>
                  </a:srgbClr>
                </a:outerShdw>
                <a:softEdge rad="12700"/>
              </a:effectLst>
            </c:spPr>
          </c:marker>
          <c:trendline>
            <c:spPr>
              <a:ln w="38100" cap="flat" cmpd="sng" algn="ctr">
                <a:solidFill>
                  <a:srgbClr val="FFFF00"/>
                </a:solidFill>
                <a:prstDash val="solid"/>
              </a:ln>
              <a:effectLst>
                <a:outerShdw blurRad="40000" dist="23000" dir="5400000" rotWithShape="0">
                  <a:srgbClr val="000000">
                    <a:alpha val="35000"/>
                  </a:srgbClr>
                </a:outerShdw>
              </a:effectLst>
            </c:spPr>
            <c:trendlineType val="linear"/>
            <c:dispRSqr val="0"/>
            <c:dispEq val="0"/>
          </c:trendline>
          <c:xVal>
            <c:numRef>
              <c:f>'CORRELATION ANALYSIS '!$A$2:$A$501</c:f>
              <c:numCache>
                <c:formatCode>General</c:formatCode>
                <c:ptCount val="500"/>
                <c:pt idx="0">
                  <c:v>27878.6</c:v>
                </c:pt>
                <c:pt idx="1">
                  <c:v>33483.18</c:v>
                </c:pt>
                <c:pt idx="2">
                  <c:v>11719.02</c:v>
                </c:pt>
                <c:pt idx="3">
                  <c:v>12370.13</c:v>
                </c:pt>
                <c:pt idx="4">
                  <c:v>2729.94</c:v>
                </c:pt>
                <c:pt idx="5">
                  <c:v>3437.32</c:v>
                </c:pt>
                <c:pt idx="6">
                  <c:v>49080.38</c:v>
                </c:pt>
                <c:pt idx="7">
                  <c:v>23787.55</c:v>
                </c:pt>
                <c:pt idx="8">
                  <c:v>23797</c:v>
                </c:pt>
                <c:pt idx="9">
                  <c:v>5048.17</c:v>
                </c:pt>
                <c:pt idx="10">
                  <c:v>46594.05</c:v>
                </c:pt>
                <c:pt idx="11">
                  <c:v>46574.02</c:v>
                </c:pt>
                <c:pt idx="12">
                  <c:v>31680.84</c:v>
                </c:pt>
                <c:pt idx="13">
                  <c:v>27488.080000000002</c:v>
                </c:pt>
                <c:pt idx="14">
                  <c:v>23931.03</c:v>
                </c:pt>
                <c:pt idx="15">
                  <c:v>11934.02</c:v>
                </c:pt>
                <c:pt idx="16">
                  <c:v>38937.370000000003</c:v>
                </c:pt>
                <c:pt idx="17">
                  <c:v>26311.39</c:v>
                </c:pt>
                <c:pt idx="18">
                  <c:v>28864.74</c:v>
                </c:pt>
                <c:pt idx="19">
                  <c:v>24971.74</c:v>
                </c:pt>
                <c:pt idx="20">
                  <c:v>25655.98</c:v>
                </c:pt>
                <c:pt idx="21">
                  <c:v>32275.21</c:v>
                </c:pt>
                <c:pt idx="22">
                  <c:v>24754.44</c:v>
                </c:pt>
                <c:pt idx="23">
                  <c:v>9153.01</c:v>
                </c:pt>
                <c:pt idx="24">
                  <c:v>3025.87</c:v>
                </c:pt>
                <c:pt idx="25">
                  <c:v>25568.52</c:v>
                </c:pt>
                <c:pt idx="26">
                  <c:v>29545.27</c:v>
                </c:pt>
                <c:pt idx="27">
                  <c:v>12809.49</c:v>
                </c:pt>
                <c:pt idx="28">
                  <c:v>6135.73</c:v>
                </c:pt>
                <c:pt idx="29">
                  <c:v>15262.97</c:v>
                </c:pt>
                <c:pt idx="30">
                  <c:v>10302.36</c:v>
                </c:pt>
                <c:pt idx="31">
                  <c:v>15702.34</c:v>
                </c:pt>
                <c:pt idx="32">
                  <c:v>46378.559999999998</c:v>
                </c:pt>
                <c:pt idx="33">
                  <c:v>26069.38</c:v>
                </c:pt>
                <c:pt idx="34">
                  <c:v>2703.33</c:v>
                </c:pt>
                <c:pt idx="35">
                  <c:v>48403.42</c:v>
                </c:pt>
                <c:pt idx="36">
                  <c:v>23514.31</c:v>
                </c:pt>
                <c:pt idx="37">
                  <c:v>4826.5</c:v>
                </c:pt>
                <c:pt idx="38">
                  <c:v>38403.379999999997</c:v>
                </c:pt>
                <c:pt idx="39">
                  <c:v>30402.33</c:v>
                </c:pt>
                <c:pt idx="40">
                  <c:v>42645.18</c:v>
                </c:pt>
                <c:pt idx="41">
                  <c:v>24682.33</c:v>
                </c:pt>
                <c:pt idx="42">
                  <c:v>20569.45</c:v>
                </c:pt>
                <c:pt idx="43">
                  <c:v>3522.77</c:v>
                </c:pt>
                <c:pt idx="44">
                  <c:v>44609.52</c:v>
                </c:pt>
                <c:pt idx="45">
                  <c:v>37982.730000000003</c:v>
                </c:pt>
                <c:pt idx="46">
                  <c:v>49982.07</c:v>
                </c:pt>
                <c:pt idx="47">
                  <c:v>28083.46</c:v>
                </c:pt>
                <c:pt idx="48">
                  <c:v>11125.79</c:v>
                </c:pt>
                <c:pt idx="49">
                  <c:v>48606.59</c:v>
                </c:pt>
                <c:pt idx="50">
                  <c:v>45834.05</c:v>
                </c:pt>
                <c:pt idx="51">
                  <c:v>40280.019999999997</c:v>
                </c:pt>
                <c:pt idx="52">
                  <c:v>27079.4</c:v>
                </c:pt>
                <c:pt idx="53">
                  <c:v>9566.07</c:v>
                </c:pt>
                <c:pt idx="54">
                  <c:v>28921.03</c:v>
                </c:pt>
                <c:pt idx="55">
                  <c:v>10957.18</c:v>
                </c:pt>
                <c:pt idx="56">
                  <c:v>26791.74</c:v>
                </c:pt>
                <c:pt idx="57">
                  <c:v>41210.85</c:v>
                </c:pt>
                <c:pt idx="58">
                  <c:v>26175.33</c:v>
                </c:pt>
                <c:pt idx="59">
                  <c:v>20478.38</c:v>
                </c:pt>
                <c:pt idx="60">
                  <c:v>40089.57</c:v>
                </c:pt>
                <c:pt idx="61">
                  <c:v>26828.09</c:v>
                </c:pt>
                <c:pt idx="62">
                  <c:v>11297.31</c:v>
                </c:pt>
                <c:pt idx="63">
                  <c:v>38819.4</c:v>
                </c:pt>
                <c:pt idx="64">
                  <c:v>7973.62</c:v>
                </c:pt>
                <c:pt idx="65">
                  <c:v>32968.589999999997</c:v>
                </c:pt>
                <c:pt idx="66">
                  <c:v>4466.5200000000004</c:v>
                </c:pt>
                <c:pt idx="67">
                  <c:v>35924.85</c:v>
                </c:pt>
                <c:pt idx="68">
                  <c:v>17077.09</c:v>
                </c:pt>
                <c:pt idx="69">
                  <c:v>4720.3500000000004</c:v>
                </c:pt>
                <c:pt idx="70">
                  <c:v>4471.47</c:v>
                </c:pt>
                <c:pt idx="71">
                  <c:v>5601.69</c:v>
                </c:pt>
                <c:pt idx="72">
                  <c:v>13919.48</c:v>
                </c:pt>
                <c:pt idx="73">
                  <c:v>46841.120000000003</c:v>
                </c:pt>
                <c:pt idx="74">
                  <c:v>32364.82</c:v>
                </c:pt>
                <c:pt idx="75">
                  <c:v>6099.69</c:v>
                </c:pt>
                <c:pt idx="76">
                  <c:v>20484.07</c:v>
                </c:pt>
                <c:pt idx="77">
                  <c:v>20247.47</c:v>
                </c:pt>
                <c:pt idx="78">
                  <c:v>33990.019999999997</c:v>
                </c:pt>
                <c:pt idx="79">
                  <c:v>38447.760000000002</c:v>
                </c:pt>
                <c:pt idx="80">
                  <c:v>35964.92</c:v>
                </c:pt>
                <c:pt idx="81">
                  <c:v>18871.12</c:v>
                </c:pt>
                <c:pt idx="82">
                  <c:v>13439.21</c:v>
                </c:pt>
                <c:pt idx="83">
                  <c:v>7820.44</c:v>
                </c:pt>
                <c:pt idx="84">
                  <c:v>5505.33</c:v>
                </c:pt>
                <c:pt idx="85">
                  <c:v>3799.5</c:v>
                </c:pt>
                <c:pt idx="86">
                  <c:v>34866.120000000003</c:v>
                </c:pt>
                <c:pt idx="87">
                  <c:v>31579.7</c:v>
                </c:pt>
                <c:pt idx="88">
                  <c:v>35178.46</c:v>
                </c:pt>
                <c:pt idx="89">
                  <c:v>17990.009999999998</c:v>
                </c:pt>
                <c:pt idx="90">
                  <c:v>32886.129999999997</c:v>
                </c:pt>
                <c:pt idx="91">
                  <c:v>15205.33</c:v>
                </c:pt>
                <c:pt idx="92">
                  <c:v>47556.58</c:v>
                </c:pt>
                <c:pt idx="93">
                  <c:v>2431.29</c:v>
                </c:pt>
                <c:pt idx="94">
                  <c:v>30991.96</c:v>
                </c:pt>
                <c:pt idx="95">
                  <c:v>13908.92</c:v>
                </c:pt>
                <c:pt idx="96">
                  <c:v>9162.1</c:v>
                </c:pt>
                <c:pt idx="97">
                  <c:v>5262.6</c:v>
                </c:pt>
                <c:pt idx="98">
                  <c:v>1012.14</c:v>
                </c:pt>
                <c:pt idx="99">
                  <c:v>43788.3</c:v>
                </c:pt>
                <c:pt idx="100">
                  <c:v>27282.95</c:v>
                </c:pt>
                <c:pt idx="101">
                  <c:v>18302.59</c:v>
                </c:pt>
                <c:pt idx="102">
                  <c:v>41209.75</c:v>
                </c:pt>
                <c:pt idx="103">
                  <c:v>38485.64</c:v>
                </c:pt>
                <c:pt idx="104">
                  <c:v>39463.800000000003</c:v>
                </c:pt>
                <c:pt idx="105">
                  <c:v>32848.720000000001</c:v>
                </c:pt>
                <c:pt idx="106">
                  <c:v>36956.53</c:v>
                </c:pt>
                <c:pt idx="107">
                  <c:v>3756.31</c:v>
                </c:pt>
                <c:pt idx="108">
                  <c:v>44064.95</c:v>
                </c:pt>
                <c:pt idx="109">
                  <c:v>48128.33</c:v>
                </c:pt>
                <c:pt idx="110">
                  <c:v>9270.92</c:v>
                </c:pt>
                <c:pt idx="111">
                  <c:v>34804.82</c:v>
                </c:pt>
                <c:pt idx="112">
                  <c:v>15456.23</c:v>
                </c:pt>
                <c:pt idx="113">
                  <c:v>42530.38</c:v>
                </c:pt>
                <c:pt idx="114">
                  <c:v>35639.89</c:v>
                </c:pt>
                <c:pt idx="115">
                  <c:v>43519.62</c:v>
                </c:pt>
                <c:pt idx="116">
                  <c:v>24272.37</c:v>
                </c:pt>
                <c:pt idx="117">
                  <c:v>15853.25</c:v>
                </c:pt>
                <c:pt idx="118">
                  <c:v>1661.79</c:v>
                </c:pt>
                <c:pt idx="119">
                  <c:v>42901.79</c:v>
                </c:pt>
                <c:pt idx="120">
                  <c:v>12777.58</c:v>
                </c:pt>
                <c:pt idx="121">
                  <c:v>1498.65</c:v>
                </c:pt>
                <c:pt idx="122">
                  <c:v>8449.83</c:v>
                </c:pt>
                <c:pt idx="123">
                  <c:v>36493.74</c:v>
                </c:pt>
                <c:pt idx="124">
                  <c:v>27010.28</c:v>
                </c:pt>
                <c:pt idx="125">
                  <c:v>30915.83</c:v>
                </c:pt>
                <c:pt idx="126">
                  <c:v>37742.75</c:v>
                </c:pt>
                <c:pt idx="127">
                  <c:v>39013.129999999997</c:v>
                </c:pt>
                <c:pt idx="128">
                  <c:v>19630.830000000002</c:v>
                </c:pt>
                <c:pt idx="129">
                  <c:v>12120.53</c:v>
                </c:pt>
                <c:pt idx="130">
                  <c:v>12458.45</c:v>
                </c:pt>
                <c:pt idx="131">
                  <c:v>36617.370000000003</c:v>
                </c:pt>
                <c:pt idx="132">
                  <c:v>23882.02</c:v>
                </c:pt>
                <c:pt idx="133">
                  <c:v>15940.83</c:v>
                </c:pt>
                <c:pt idx="134">
                  <c:v>5319.82</c:v>
                </c:pt>
                <c:pt idx="135">
                  <c:v>34297.96</c:v>
                </c:pt>
                <c:pt idx="136">
                  <c:v>34671.85</c:v>
                </c:pt>
                <c:pt idx="137">
                  <c:v>42412</c:v>
                </c:pt>
                <c:pt idx="138">
                  <c:v>13560.02</c:v>
                </c:pt>
                <c:pt idx="139">
                  <c:v>31652.7</c:v>
                </c:pt>
                <c:pt idx="140">
                  <c:v>998.54</c:v>
                </c:pt>
                <c:pt idx="141">
                  <c:v>17750.16</c:v>
                </c:pt>
                <c:pt idx="142">
                  <c:v>1803.95</c:v>
                </c:pt>
                <c:pt idx="143">
                  <c:v>22013.18</c:v>
                </c:pt>
                <c:pt idx="144">
                  <c:v>27382.79</c:v>
                </c:pt>
                <c:pt idx="145">
                  <c:v>9047.7900000000009</c:v>
                </c:pt>
                <c:pt idx="146">
                  <c:v>46227.71</c:v>
                </c:pt>
                <c:pt idx="147">
                  <c:v>9771.26</c:v>
                </c:pt>
                <c:pt idx="148">
                  <c:v>10621.63</c:v>
                </c:pt>
                <c:pt idx="149">
                  <c:v>4680.67</c:v>
                </c:pt>
                <c:pt idx="150">
                  <c:v>46606.8</c:v>
                </c:pt>
                <c:pt idx="151">
                  <c:v>49480.36</c:v>
                </c:pt>
                <c:pt idx="152">
                  <c:v>36606.550000000003</c:v>
                </c:pt>
                <c:pt idx="153">
                  <c:v>15609.81</c:v>
                </c:pt>
                <c:pt idx="154">
                  <c:v>21990.28</c:v>
                </c:pt>
                <c:pt idx="155">
                  <c:v>15196.03</c:v>
                </c:pt>
                <c:pt idx="156">
                  <c:v>46091.74</c:v>
                </c:pt>
                <c:pt idx="157">
                  <c:v>16102.33</c:v>
                </c:pt>
                <c:pt idx="158">
                  <c:v>28098.74</c:v>
                </c:pt>
                <c:pt idx="159">
                  <c:v>13764.07</c:v>
                </c:pt>
                <c:pt idx="160">
                  <c:v>33276.379999999997</c:v>
                </c:pt>
                <c:pt idx="161">
                  <c:v>12418</c:v>
                </c:pt>
                <c:pt idx="162">
                  <c:v>37088.800000000003</c:v>
                </c:pt>
                <c:pt idx="163">
                  <c:v>30747.5</c:v>
                </c:pt>
                <c:pt idx="164">
                  <c:v>10445.75</c:v>
                </c:pt>
                <c:pt idx="165">
                  <c:v>9391.89</c:v>
                </c:pt>
                <c:pt idx="166">
                  <c:v>2602.94</c:v>
                </c:pt>
                <c:pt idx="167">
                  <c:v>34899.29</c:v>
                </c:pt>
                <c:pt idx="168">
                  <c:v>2007.37</c:v>
                </c:pt>
                <c:pt idx="169">
                  <c:v>13867.12</c:v>
                </c:pt>
                <c:pt idx="170">
                  <c:v>32008.67</c:v>
                </c:pt>
                <c:pt idx="171">
                  <c:v>19981.830000000002</c:v>
                </c:pt>
                <c:pt idx="172">
                  <c:v>46499.64</c:v>
                </c:pt>
                <c:pt idx="173">
                  <c:v>20372.509999999998</c:v>
                </c:pt>
                <c:pt idx="174">
                  <c:v>45244.78</c:v>
                </c:pt>
                <c:pt idx="175">
                  <c:v>11036.78</c:v>
                </c:pt>
                <c:pt idx="176">
                  <c:v>18084.53</c:v>
                </c:pt>
                <c:pt idx="177">
                  <c:v>46247.29</c:v>
                </c:pt>
                <c:pt idx="178">
                  <c:v>6521.92</c:v>
                </c:pt>
                <c:pt idx="179">
                  <c:v>1988.49</c:v>
                </c:pt>
                <c:pt idx="180">
                  <c:v>31460.9</c:v>
                </c:pt>
                <c:pt idx="181">
                  <c:v>25540.59</c:v>
                </c:pt>
                <c:pt idx="182">
                  <c:v>23509.94</c:v>
                </c:pt>
                <c:pt idx="183">
                  <c:v>21557.27</c:v>
                </c:pt>
                <c:pt idx="184">
                  <c:v>24610.52</c:v>
                </c:pt>
                <c:pt idx="185">
                  <c:v>21758.17</c:v>
                </c:pt>
                <c:pt idx="186">
                  <c:v>28750.22</c:v>
                </c:pt>
                <c:pt idx="187">
                  <c:v>33980.019999999997</c:v>
                </c:pt>
                <c:pt idx="188">
                  <c:v>16519.740000000002</c:v>
                </c:pt>
                <c:pt idx="189">
                  <c:v>24941.200000000001</c:v>
                </c:pt>
                <c:pt idx="190">
                  <c:v>21998.53</c:v>
                </c:pt>
                <c:pt idx="191">
                  <c:v>43382.07</c:v>
                </c:pt>
                <c:pt idx="192">
                  <c:v>47066.95</c:v>
                </c:pt>
                <c:pt idx="193">
                  <c:v>46502.8</c:v>
                </c:pt>
                <c:pt idx="194">
                  <c:v>25284.21</c:v>
                </c:pt>
                <c:pt idx="195">
                  <c:v>9657.68</c:v>
                </c:pt>
                <c:pt idx="196">
                  <c:v>39884.33</c:v>
                </c:pt>
                <c:pt idx="197">
                  <c:v>40993.32</c:v>
                </c:pt>
                <c:pt idx="198">
                  <c:v>8230.3799999999992</c:v>
                </c:pt>
                <c:pt idx="199">
                  <c:v>32921.01</c:v>
                </c:pt>
                <c:pt idx="200">
                  <c:v>44153.38</c:v>
                </c:pt>
                <c:pt idx="201">
                  <c:v>13441.58</c:v>
                </c:pt>
                <c:pt idx="202">
                  <c:v>12324.12</c:v>
                </c:pt>
                <c:pt idx="203">
                  <c:v>32443.24</c:v>
                </c:pt>
                <c:pt idx="204">
                  <c:v>42184.84</c:v>
                </c:pt>
                <c:pt idx="205">
                  <c:v>28464.83</c:v>
                </c:pt>
                <c:pt idx="206">
                  <c:v>2897.77</c:v>
                </c:pt>
                <c:pt idx="207">
                  <c:v>29947.53</c:v>
                </c:pt>
                <c:pt idx="208">
                  <c:v>20409.71</c:v>
                </c:pt>
                <c:pt idx="209">
                  <c:v>43815.63</c:v>
                </c:pt>
                <c:pt idx="210">
                  <c:v>11842.64</c:v>
                </c:pt>
                <c:pt idx="211">
                  <c:v>5718.88</c:v>
                </c:pt>
                <c:pt idx="212">
                  <c:v>44763.79</c:v>
                </c:pt>
                <c:pt idx="213">
                  <c:v>29619.54</c:v>
                </c:pt>
                <c:pt idx="214">
                  <c:v>33324.300000000003</c:v>
                </c:pt>
                <c:pt idx="215">
                  <c:v>6480.87</c:v>
                </c:pt>
                <c:pt idx="216">
                  <c:v>48656.34</c:v>
                </c:pt>
                <c:pt idx="217">
                  <c:v>41148.910000000003</c:v>
                </c:pt>
                <c:pt idx="218">
                  <c:v>16283.57</c:v>
                </c:pt>
                <c:pt idx="219">
                  <c:v>44935.87</c:v>
                </c:pt>
                <c:pt idx="220">
                  <c:v>14098.25</c:v>
                </c:pt>
                <c:pt idx="221">
                  <c:v>42273.32</c:v>
                </c:pt>
                <c:pt idx="222">
                  <c:v>10733.12</c:v>
                </c:pt>
                <c:pt idx="223">
                  <c:v>3743.44</c:v>
                </c:pt>
                <c:pt idx="224">
                  <c:v>36175.47</c:v>
                </c:pt>
                <c:pt idx="225">
                  <c:v>3428.87</c:v>
                </c:pt>
                <c:pt idx="226">
                  <c:v>1317.67</c:v>
                </c:pt>
                <c:pt idx="227">
                  <c:v>14344.59</c:v>
                </c:pt>
                <c:pt idx="228">
                  <c:v>28012.720000000001</c:v>
                </c:pt>
                <c:pt idx="229">
                  <c:v>26743.32</c:v>
                </c:pt>
                <c:pt idx="230">
                  <c:v>48416.9</c:v>
                </c:pt>
                <c:pt idx="231">
                  <c:v>19306.169999999998</c:v>
                </c:pt>
                <c:pt idx="232">
                  <c:v>48731.71</c:v>
                </c:pt>
                <c:pt idx="233">
                  <c:v>42407.34</c:v>
                </c:pt>
                <c:pt idx="234">
                  <c:v>10075.99</c:v>
                </c:pt>
                <c:pt idx="235">
                  <c:v>42686.93</c:v>
                </c:pt>
                <c:pt idx="236">
                  <c:v>18762.14</c:v>
                </c:pt>
                <c:pt idx="237">
                  <c:v>17868.13</c:v>
                </c:pt>
                <c:pt idx="238">
                  <c:v>11070.36</c:v>
                </c:pt>
                <c:pt idx="239">
                  <c:v>45655.63</c:v>
                </c:pt>
                <c:pt idx="240">
                  <c:v>38453.769999999997</c:v>
                </c:pt>
                <c:pt idx="241">
                  <c:v>47899.7</c:v>
                </c:pt>
                <c:pt idx="242">
                  <c:v>33514.35</c:v>
                </c:pt>
                <c:pt idx="243">
                  <c:v>7260</c:v>
                </c:pt>
                <c:pt idx="244">
                  <c:v>34609.120000000003</c:v>
                </c:pt>
                <c:pt idx="245">
                  <c:v>19031.75</c:v>
                </c:pt>
                <c:pt idx="246">
                  <c:v>40272.26</c:v>
                </c:pt>
                <c:pt idx="247">
                  <c:v>24368.63</c:v>
                </c:pt>
                <c:pt idx="248">
                  <c:v>37310.019999999997</c:v>
                </c:pt>
                <c:pt idx="249">
                  <c:v>46278.19</c:v>
                </c:pt>
                <c:pt idx="250">
                  <c:v>5303.94</c:v>
                </c:pt>
                <c:pt idx="251">
                  <c:v>21751.99</c:v>
                </c:pt>
                <c:pt idx="252">
                  <c:v>35452.89</c:v>
                </c:pt>
                <c:pt idx="253">
                  <c:v>24006.38</c:v>
                </c:pt>
                <c:pt idx="254">
                  <c:v>34911.69</c:v>
                </c:pt>
                <c:pt idx="255">
                  <c:v>49892.87</c:v>
                </c:pt>
                <c:pt idx="256">
                  <c:v>46422.62</c:v>
                </c:pt>
                <c:pt idx="257">
                  <c:v>32895.25</c:v>
                </c:pt>
                <c:pt idx="258">
                  <c:v>4204.99</c:v>
                </c:pt>
                <c:pt idx="259">
                  <c:v>3459.7</c:v>
                </c:pt>
                <c:pt idx="260">
                  <c:v>29039.42</c:v>
                </c:pt>
                <c:pt idx="261">
                  <c:v>9993.1200000000008</c:v>
                </c:pt>
                <c:pt idx="262">
                  <c:v>33157.26</c:v>
                </c:pt>
                <c:pt idx="263">
                  <c:v>25839.96</c:v>
                </c:pt>
                <c:pt idx="264">
                  <c:v>2655.64</c:v>
                </c:pt>
                <c:pt idx="265">
                  <c:v>16140.63</c:v>
                </c:pt>
                <c:pt idx="266">
                  <c:v>4784.59</c:v>
                </c:pt>
                <c:pt idx="267">
                  <c:v>4990.17</c:v>
                </c:pt>
                <c:pt idx="268">
                  <c:v>36492.339999999997</c:v>
                </c:pt>
                <c:pt idx="269">
                  <c:v>7849.39</c:v>
                </c:pt>
                <c:pt idx="270">
                  <c:v>49448.46</c:v>
                </c:pt>
                <c:pt idx="271">
                  <c:v>48009.48</c:v>
                </c:pt>
                <c:pt idx="272">
                  <c:v>38958.089999999997</c:v>
                </c:pt>
                <c:pt idx="273">
                  <c:v>3654.65</c:v>
                </c:pt>
                <c:pt idx="274">
                  <c:v>14767.5</c:v>
                </c:pt>
                <c:pt idx="275">
                  <c:v>29291.21</c:v>
                </c:pt>
                <c:pt idx="276">
                  <c:v>19760.63</c:v>
                </c:pt>
                <c:pt idx="277">
                  <c:v>48475.26</c:v>
                </c:pt>
                <c:pt idx="278">
                  <c:v>15016.14</c:v>
                </c:pt>
                <c:pt idx="279">
                  <c:v>31030.89</c:v>
                </c:pt>
                <c:pt idx="280">
                  <c:v>10996.56</c:v>
                </c:pt>
                <c:pt idx="281">
                  <c:v>11124.5</c:v>
                </c:pt>
                <c:pt idx="282">
                  <c:v>37636.730000000003</c:v>
                </c:pt>
                <c:pt idx="283">
                  <c:v>32541.14</c:v>
                </c:pt>
                <c:pt idx="284">
                  <c:v>23820.49</c:v>
                </c:pt>
                <c:pt idx="285">
                  <c:v>47511.42</c:v>
                </c:pt>
                <c:pt idx="286">
                  <c:v>22342.58</c:v>
                </c:pt>
                <c:pt idx="287">
                  <c:v>26299.29</c:v>
                </c:pt>
                <c:pt idx="288">
                  <c:v>6089.99</c:v>
                </c:pt>
                <c:pt idx="289">
                  <c:v>48394.65</c:v>
                </c:pt>
                <c:pt idx="290">
                  <c:v>7232.44</c:v>
                </c:pt>
                <c:pt idx="291">
                  <c:v>5769.83</c:v>
                </c:pt>
                <c:pt idx="292">
                  <c:v>7026.04</c:v>
                </c:pt>
                <c:pt idx="293">
                  <c:v>10990.55</c:v>
                </c:pt>
                <c:pt idx="294">
                  <c:v>26543.94</c:v>
                </c:pt>
                <c:pt idx="295">
                  <c:v>42774.83</c:v>
                </c:pt>
                <c:pt idx="296">
                  <c:v>25527.96</c:v>
                </c:pt>
                <c:pt idx="297">
                  <c:v>18917.599999999999</c:v>
                </c:pt>
                <c:pt idx="298">
                  <c:v>31086.959999999999</c:v>
                </c:pt>
                <c:pt idx="299">
                  <c:v>14810.23</c:v>
                </c:pt>
                <c:pt idx="300">
                  <c:v>12354.53</c:v>
                </c:pt>
                <c:pt idx="301">
                  <c:v>4375.18</c:v>
                </c:pt>
                <c:pt idx="302">
                  <c:v>46772.7</c:v>
                </c:pt>
                <c:pt idx="303">
                  <c:v>5144.28</c:v>
                </c:pt>
                <c:pt idx="304">
                  <c:v>9126.52</c:v>
                </c:pt>
                <c:pt idx="305">
                  <c:v>11760.04</c:v>
                </c:pt>
                <c:pt idx="306">
                  <c:v>18941.52</c:v>
                </c:pt>
                <c:pt idx="307">
                  <c:v>31720.560000000001</c:v>
                </c:pt>
                <c:pt idx="308">
                  <c:v>41038.93</c:v>
                </c:pt>
                <c:pt idx="309">
                  <c:v>43044.38</c:v>
                </c:pt>
                <c:pt idx="310">
                  <c:v>48143.53</c:v>
                </c:pt>
                <c:pt idx="311">
                  <c:v>7849.37</c:v>
                </c:pt>
                <c:pt idx="312">
                  <c:v>13333.38</c:v>
                </c:pt>
                <c:pt idx="313">
                  <c:v>34239.79</c:v>
                </c:pt>
                <c:pt idx="314">
                  <c:v>24891.34</c:v>
                </c:pt>
                <c:pt idx="315">
                  <c:v>16946.64</c:v>
                </c:pt>
                <c:pt idx="316">
                  <c:v>44835.01</c:v>
                </c:pt>
                <c:pt idx="317">
                  <c:v>37476.06</c:v>
                </c:pt>
                <c:pt idx="318">
                  <c:v>49713.82</c:v>
                </c:pt>
                <c:pt idx="319">
                  <c:v>7982.94</c:v>
                </c:pt>
                <c:pt idx="320">
                  <c:v>22201.75</c:v>
                </c:pt>
                <c:pt idx="321">
                  <c:v>10726.07</c:v>
                </c:pt>
                <c:pt idx="322">
                  <c:v>28614.06</c:v>
                </c:pt>
                <c:pt idx="323">
                  <c:v>36369.06</c:v>
                </c:pt>
                <c:pt idx="324">
                  <c:v>48576.29</c:v>
                </c:pt>
                <c:pt idx="325">
                  <c:v>14422.22</c:v>
                </c:pt>
                <c:pt idx="326">
                  <c:v>46581.599999999999</c:v>
                </c:pt>
                <c:pt idx="327">
                  <c:v>16715.36</c:v>
                </c:pt>
                <c:pt idx="328">
                  <c:v>38359.47</c:v>
                </c:pt>
                <c:pt idx="329">
                  <c:v>13588.86</c:v>
                </c:pt>
                <c:pt idx="330">
                  <c:v>47308.86</c:v>
                </c:pt>
                <c:pt idx="331">
                  <c:v>537.4</c:v>
                </c:pt>
                <c:pt idx="332">
                  <c:v>39694.36</c:v>
                </c:pt>
                <c:pt idx="333">
                  <c:v>39563.96</c:v>
                </c:pt>
                <c:pt idx="334">
                  <c:v>18881.32</c:v>
                </c:pt>
                <c:pt idx="335">
                  <c:v>16987.650000000001</c:v>
                </c:pt>
                <c:pt idx="336">
                  <c:v>33460.910000000003</c:v>
                </c:pt>
                <c:pt idx="337">
                  <c:v>49395.62</c:v>
                </c:pt>
                <c:pt idx="338">
                  <c:v>39033.29</c:v>
                </c:pt>
                <c:pt idx="339">
                  <c:v>11161.73</c:v>
                </c:pt>
                <c:pt idx="340">
                  <c:v>37200.33</c:v>
                </c:pt>
                <c:pt idx="341">
                  <c:v>45107.8</c:v>
                </c:pt>
                <c:pt idx="342">
                  <c:v>28177.99</c:v>
                </c:pt>
                <c:pt idx="343">
                  <c:v>40019.19</c:v>
                </c:pt>
                <c:pt idx="344">
                  <c:v>38022.06</c:v>
                </c:pt>
                <c:pt idx="345">
                  <c:v>48378.76</c:v>
                </c:pt>
                <c:pt idx="346">
                  <c:v>19576.66</c:v>
                </c:pt>
                <c:pt idx="347">
                  <c:v>5839.89</c:v>
                </c:pt>
                <c:pt idx="348">
                  <c:v>17256.93</c:v>
                </c:pt>
                <c:pt idx="349">
                  <c:v>23027.27</c:v>
                </c:pt>
                <c:pt idx="350">
                  <c:v>28070.9</c:v>
                </c:pt>
                <c:pt idx="351">
                  <c:v>37440.26</c:v>
                </c:pt>
                <c:pt idx="352">
                  <c:v>41267.199999999997</c:v>
                </c:pt>
                <c:pt idx="353">
                  <c:v>35889.550000000003</c:v>
                </c:pt>
                <c:pt idx="354">
                  <c:v>34356.22</c:v>
                </c:pt>
                <c:pt idx="355">
                  <c:v>44037</c:v>
                </c:pt>
                <c:pt idx="356">
                  <c:v>1519.25</c:v>
                </c:pt>
                <c:pt idx="357">
                  <c:v>23385.19</c:v>
                </c:pt>
                <c:pt idx="358">
                  <c:v>46410.94</c:v>
                </c:pt>
                <c:pt idx="359">
                  <c:v>38423.21</c:v>
                </c:pt>
                <c:pt idx="360">
                  <c:v>48979.199999999997</c:v>
                </c:pt>
                <c:pt idx="361">
                  <c:v>47647.3</c:v>
                </c:pt>
                <c:pt idx="362">
                  <c:v>29923.46</c:v>
                </c:pt>
                <c:pt idx="363">
                  <c:v>41952.68</c:v>
                </c:pt>
                <c:pt idx="364">
                  <c:v>43114.27</c:v>
                </c:pt>
                <c:pt idx="365">
                  <c:v>36002.25</c:v>
                </c:pt>
                <c:pt idx="366">
                  <c:v>26205.119999999999</c:v>
                </c:pt>
                <c:pt idx="367">
                  <c:v>25138.51</c:v>
                </c:pt>
                <c:pt idx="368">
                  <c:v>1289.33</c:v>
                </c:pt>
                <c:pt idx="369">
                  <c:v>41104.54</c:v>
                </c:pt>
                <c:pt idx="370">
                  <c:v>12495.36</c:v>
                </c:pt>
                <c:pt idx="371">
                  <c:v>1568.96</c:v>
                </c:pt>
                <c:pt idx="372">
                  <c:v>17831.21</c:v>
                </c:pt>
                <c:pt idx="373">
                  <c:v>39668.199999999997</c:v>
                </c:pt>
                <c:pt idx="374">
                  <c:v>27938.76</c:v>
                </c:pt>
                <c:pt idx="375">
                  <c:v>16790.87</c:v>
                </c:pt>
                <c:pt idx="376">
                  <c:v>21264.84</c:v>
                </c:pt>
                <c:pt idx="377">
                  <c:v>41489.96</c:v>
                </c:pt>
                <c:pt idx="378">
                  <c:v>38615.54</c:v>
                </c:pt>
                <c:pt idx="379">
                  <c:v>49245.71</c:v>
                </c:pt>
                <c:pt idx="380">
                  <c:v>37393.56</c:v>
                </c:pt>
                <c:pt idx="381">
                  <c:v>25821.439999999999</c:v>
                </c:pt>
                <c:pt idx="382">
                  <c:v>21518.83</c:v>
                </c:pt>
                <c:pt idx="383">
                  <c:v>47078.86</c:v>
                </c:pt>
                <c:pt idx="384">
                  <c:v>31447.53</c:v>
                </c:pt>
                <c:pt idx="385">
                  <c:v>3502.01</c:v>
                </c:pt>
                <c:pt idx="386">
                  <c:v>27237.54</c:v>
                </c:pt>
                <c:pt idx="387">
                  <c:v>47977.85</c:v>
                </c:pt>
                <c:pt idx="388">
                  <c:v>5447.61</c:v>
                </c:pt>
                <c:pt idx="389">
                  <c:v>5290.22</c:v>
                </c:pt>
                <c:pt idx="390">
                  <c:v>28067.3</c:v>
                </c:pt>
                <c:pt idx="391">
                  <c:v>42411.71</c:v>
                </c:pt>
                <c:pt idx="392">
                  <c:v>18962.34</c:v>
                </c:pt>
                <c:pt idx="393">
                  <c:v>12542.58</c:v>
                </c:pt>
                <c:pt idx="394">
                  <c:v>42357.93</c:v>
                </c:pt>
                <c:pt idx="395">
                  <c:v>29088.11</c:v>
                </c:pt>
                <c:pt idx="396">
                  <c:v>9002.7800000000007</c:v>
                </c:pt>
                <c:pt idx="397">
                  <c:v>7874.02</c:v>
                </c:pt>
                <c:pt idx="398">
                  <c:v>3890.05</c:v>
                </c:pt>
                <c:pt idx="399">
                  <c:v>1492.54</c:v>
                </c:pt>
                <c:pt idx="400">
                  <c:v>8223.2999999999993</c:v>
                </c:pt>
                <c:pt idx="401">
                  <c:v>15790.95</c:v>
                </c:pt>
                <c:pt idx="402">
                  <c:v>48757.17</c:v>
                </c:pt>
                <c:pt idx="403">
                  <c:v>7307.53</c:v>
                </c:pt>
                <c:pt idx="404">
                  <c:v>33373.879999999997</c:v>
                </c:pt>
                <c:pt idx="405">
                  <c:v>10258.82</c:v>
                </c:pt>
                <c:pt idx="406">
                  <c:v>12304.97</c:v>
                </c:pt>
                <c:pt idx="407">
                  <c:v>31028.52</c:v>
                </c:pt>
                <c:pt idx="408">
                  <c:v>15213.05</c:v>
                </c:pt>
                <c:pt idx="409">
                  <c:v>37975.86</c:v>
                </c:pt>
                <c:pt idx="410">
                  <c:v>40451.67</c:v>
                </c:pt>
                <c:pt idx="411">
                  <c:v>33535.72</c:v>
                </c:pt>
                <c:pt idx="412">
                  <c:v>14603.42</c:v>
                </c:pt>
                <c:pt idx="413">
                  <c:v>20560.98</c:v>
                </c:pt>
                <c:pt idx="414">
                  <c:v>31819.66</c:v>
                </c:pt>
                <c:pt idx="415">
                  <c:v>36597.800000000003</c:v>
                </c:pt>
                <c:pt idx="416">
                  <c:v>33680.04</c:v>
                </c:pt>
                <c:pt idx="417">
                  <c:v>28256.75</c:v>
                </c:pt>
                <c:pt idx="418">
                  <c:v>14058.32</c:v>
                </c:pt>
                <c:pt idx="419">
                  <c:v>24426.12</c:v>
                </c:pt>
                <c:pt idx="420">
                  <c:v>48410.81</c:v>
                </c:pt>
                <c:pt idx="421">
                  <c:v>17093.89</c:v>
                </c:pt>
                <c:pt idx="422">
                  <c:v>10836.79</c:v>
                </c:pt>
                <c:pt idx="423">
                  <c:v>2263.38</c:v>
                </c:pt>
                <c:pt idx="424">
                  <c:v>22691.11</c:v>
                </c:pt>
                <c:pt idx="425">
                  <c:v>13469.95</c:v>
                </c:pt>
                <c:pt idx="426">
                  <c:v>48012.98</c:v>
                </c:pt>
                <c:pt idx="427">
                  <c:v>46362.37</c:v>
                </c:pt>
                <c:pt idx="428">
                  <c:v>23617.41</c:v>
                </c:pt>
                <c:pt idx="429">
                  <c:v>43617.55</c:v>
                </c:pt>
                <c:pt idx="430">
                  <c:v>7177.79</c:v>
                </c:pt>
                <c:pt idx="431">
                  <c:v>11079.45</c:v>
                </c:pt>
                <c:pt idx="432">
                  <c:v>33212.61</c:v>
                </c:pt>
                <c:pt idx="433">
                  <c:v>4578.68</c:v>
                </c:pt>
                <c:pt idx="434">
                  <c:v>18320.310000000001</c:v>
                </c:pt>
                <c:pt idx="435">
                  <c:v>49506.63</c:v>
                </c:pt>
                <c:pt idx="436">
                  <c:v>17489.87</c:v>
                </c:pt>
                <c:pt idx="437">
                  <c:v>9916.3700000000008</c:v>
                </c:pt>
                <c:pt idx="438">
                  <c:v>44826.77</c:v>
                </c:pt>
                <c:pt idx="439">
                  <c:v>21531.9</c:v>
                </c:pt>
                <c:pt idx="440">
                  <c:v>44335.56</c:v>
                </c:pt>
                <c:pt idx="441">
                  <c:v>13747.35</c:v>
                </c:pt>
                <c:pt idx="442">
                  <c:v>35254.769999999997</c:v>
                </c:pt>
                <c:pt idx="443">
                  <c:v>23285.09</c:v>
                </c:pt>
                <c:pt idx="444">
                  <c:v>36508.129999999997</c:v>
                </c:pt>
                <c:pt idx="445">
                  <c:v>28005.21</c:v>
                </c:pt>
                <c:pt idx="446">
                  <c:v>29756.93</c:v>
                </c:pt>
                <c:pt idx="447">
                  <c:v>23263.200000000001</c:v>
                </c:pt>
                <c:pt idx="448">
                  <c:v>9152.0300000000007</c:v>
                </c:pt>
                <c:pt idx="449">
                  <c:v>29315.32</c:v>
                </c:pt>
                <c:pt idx="450">
                  <c:v>6191.17</c:v>
                </c:pt>
                <c:pt idx="451">
                  <c:v>40210.019999999997</c:v>
                </c:pt>
                <c:pt idx="452">
                  <c:v>9472.0400000000009</c:v>
                </c:pt>
                <c:pt idx="453">
                  <c:v>46458.99</c:v>
                </c:pt>
                <c:pt idx="454">
                  <c:v>29719.24</c:v>
                </c:pt>
                <c:pt idx="455">
                  <c:v>46969.83</c:v>
                </c:pt>
                <c:pt idx="456">
                  <c:v>30671.24</c:v>
                </c:pt>
                <c:pt idx="457">
                  <c:v>3429.15</c:v>
                </c:pt>
                <c:pt idx="458">
                  <c:v>23618.47</c:v>
                </c:pt>
                <c:pt idx="459">
                  <c:v>2094.41</c:v>
                </c:pt>
                <c:pt idx="460">
                  <c:v>25729.16</c:v>
                </c:pt>
                <c:pt idx="461">
                  <c:v>10773.12</c:v>
                </c:pt>
                <c:pt idx="462">
                  <c:v>18981.419999999998</c:v>
                </c:pt>
                <c:pt idx="463">
                  <c:v>6875.65</c:v>
                </c:pt>
                <c:pt idx="464">
                  <c:v>30449.14</c:v>
                </c:pt>
                <c:pt idx="465">
                  <c:v>28081.55</c:v>
                </c:pt>
                <c:pt idx="466">
                  <c:v>29902.27</c:v>
                </c:pt>
                <c:pt idx="467">
                  <c:v>550.45000000000005</c:v>
                </c:pt>
                <c:pt idx="468">
                  <c:v>40756.76</c:v>
                </c:pt>
                <c:pt idx="469">
                  <c:v>19933.21</c:v>
                </c:pt>
                <c:pt idx="470">
                  <c:v>33009.480000000003</c:v>
                </c:pt>
                <c:pt idx="471">
                  <c:v>30598.74</c:v>
                </c:pt>
                <c:pt idx="472">
                  <c:v>26156.54</c:v>
                </c:pt>
                <c:pt idx="473">
                  <c:v>21629.89</c:v>
                </c:pt>
                <c:pt idx="474">
                  <c:v>31817.95</c:v>
                </c:pt>
                <c:pt idx="475">
                  <c:v>41968.67</c:v>
                </c:pt>
                <c:pt idx="476">
                  <c:v>8254.14</c:v>
                </c:pt>
                <c:pt idx="477">
                  <c:v>3887.42</c:v>
                </c:pt>
                <c:pt idx="478">
                  <c:v>33905.58</c:v>
                </c:pt>
                <c:pt idx="479">
                  <c:v>7708.12</c:v>
                </c:pt>
                <c:pt idx="480">
                  <c:v>24750.09</c:v>
                </c:pt>
                <c:pt idx="481">
                  <c:v>44236.21</c:v>
                </c:pt>
                <c:pt idx="482">
                  <c:v>29434.27</c:v>
                </c:pt>
                <c:pt idx="483">
                  <c:v>48626.19</c:v>
                </c:pt>
                <c:pt idx="484">
                  <c:v>45887.13</c:v>
                </c:pt>
                <c:pt idx="485">
                  <c:v>21093.54</c:v>
                </c:pt>
                <c:pt idx="486">
                  <c:v>46160.66</c:v>
                </c:pt>
                <c:pt idx="487">
                  <c:v>5012.43</c:v>
                </c:pt>
                <c:pt idx="488">
                  <c:v>1808.23</c:v>
                </c:pt>
                <c:pt idx="489">
                  <c:v>21708.1</c:v>
                </c:pt>
                <c:pt idx="490">
                  <c:v>4310.2700000000004</c:v>
                </c:pt>
                <c:pt idx="491">
                  <c:v>1946.87</c:v>
                </c:pt>
                <c:pt idx="492">
                  <c:v>10116.549999999999</c:v>
                </c:pt>
                <c:pt idx="493">
                  <c:v>33094.47</c:v>
                </c:pt>
                <c:pt idx="494">
                  <c:v>691.94</c:v>
                </c:pt>
                <c:pt idx="495">
                  <c:v>39487.019999999997</c:v>
                </c:pt>
                <c:pt idx="496">
                  <c:v>39205.629999999997</c:v>
                </c:pt>
                <c:pt idx="497">
                  <c:v>11838.87</c:v>
                </c:pt>
                <c:pt idx="498">
                  <c:v>45387.94</c:v>
                </c:pt>
                <c:pt idx="499">
                  <c:v>43174.57</c:v>
                </c:pt>
              </c:numCache>
            </c:numRef>
          </c:xVal>
          <c:yVal>
            <c:numRef>
              <c:f>'CORRELATION ANALYSIS '!$B$2:$B$501</c:f>
              <c:numCache>
                <c:formatCode>General</c:formatCode>
                <c:ptCount val="500"/>
                <c:pt idx="0">
                  <c:v>24225.77</c:v>
                </c:pt>
                <c:pt idx="1">
                  <c:v>54714.07</c:v>
                </c:pt>
                <c:pt idx="2">
                  <c:v>7082.42</c:v>
                </c:pt>
                <c:pt idx="3">
                  <c:v>68784.52</c:v>
                </c:pt>
                <c:pt idx="4">
                  <c:v>52526.75</c:v>
                </c:pt>
                <c:pt idx="5">
                  <c:v>8308.68</c:v>
                </c:pt>
                <c:pt idx="6">
                  <c:v>8937.23</c:v>
                </c:pt>
                <c:pt idx="7">
                  <c:v>4034.31</c:v>
                </c:pt>
                <c:pt idx="8">
                  <c:v>16196.76</c:v>
                </c:pt>
                <c:pt idx="9">
                  <c:v>43912.61</c:v>
                </c:pt>
                <c:pt idx="10">
                  <c:v>1929.99</c:v>
                </c:pt>
                <c:pt idx="11">
                  <c:v>79864.77</c:v>
                </c:pt>
                <c:pt idx="12">
                  <c:v>69681.34</c:v>
                </c:pt>
                <c:pt idx="13">
                  <c:v>58392.59</c:v>
                </c:pt>
                <c:pt idx="14">
                  <c:v>10192.35</c:v>
                </c:pt>
                <c:pt idx="15">
                  <c:v>38340.519999999997</c:v>
                </c:pt>
                <c:pt idx="16">
                  <c:v>79522.58</c:v>
                </c:pt>
                <c:pt idx="17">
                  <c:v>27226.36</c:v>
                </c:pt>
                <c:pt idx="18">
                  <c:v>58925.03</c:v>
                </c:pt>
                <c:pt idx="19">
                  <c:v>9612</c:v>
                </c:pt>
                <c:pt idx="20">
                  <c:v>36730.42</c:v>
                </c:pt>
                <c:pt idx="21">
                  <c:v>32160.86</c:v>
                </c:pt>
                <c:pt idx="22">
                  <c:v>53055.21</c:v>
                </c:pt>
                <c:pt idx="23">
                  <c:v>25813.34</c:v>
                </c:pt>
                <c:pt idx="24">
                  <c:v>10467.93</c:v>
                </c:pt>
                <c:pt idx="25">
                  <c:v>64472.52</c:v>
                </c:pt>
                <c:pt idx="26">
                  <c:v>19896.400000000001</c:v>
                </c:pt>
                <c:pt idx="27">
                  <c:v>64242.33</c:v>
                </c:pt>
                <c:pt idx="28">
                  <c:v>4837.93</c:v>
                </c:pt>
                <c:pt idx="29">
                  <c:v>47919.64</c:v>
                </c:pt>
                <c:pt idx="30">
                  <c:v>37973.040000000001</c:v>
                </c:pt>
                <c:pt idx="31">
                  <c:v>11433.21</c:v>
                </c:pt>
                <c:pt idx="32">
                  <c:v>14275.58</c:v>
                </c:pt>
                <c:pt idx="33">
                  <c:v>68010.19</c:v>
                </c:pt>
                <c:pt idx="34">
                  <c:v>13109.03</c:v>
                </c:pt>
                <c:pt idx="35">
                  <c:v>20483.05</c:v>
                </c:pt>
                <c:pt idx="36">
                  <c:v>31598.65</c:v>
                </c:pt>
                <c:pt idx="37">
                  <c:v>37126.480000000003</c:v>
                </c:pt>
                <c:pt idx="38">
                  <c:v>16611.57</c:v>
                </c:pt>
                <c:pt idx="39">
                  <c:v>8760.07</c:v>
                </c:pt>
                <c:pt idx="40">
                  <c:v>77677.22</c:v>
                </c:pt>
                <c:pt idx="41">
                  <c:v>56741.41</c:v>
                </c:pt>
                <c:pt idx="42">
                  <c:v>59613.73</c:v>
                </c:pt>
                <c:pt idx="43">
                  <c:v>3756.24</c:v>
                </c:pt>
                <c:pt idx="44">
                  <c:v>7776.58</c:v>
                </c:pt>
                <c:pt idx="45">
                  <c:v>41960.67</c:v>
                </c:pt>
                <c:pt idx="46">
                  <c:v>72719.53</c:v>
                </c:pt>
                <c:pt idx="47">
                  <c:v>16041.17</c:v>
                </c:pt>
                <c:pt idx="48">
                  <c:v>64195.83</c:v>
                </c:pt>
                <c:pt idx="49">
                  <c:v>18559.45</c:v>
                </c:pt>
                <c:pt idx="50">
                  <c:v>32514.49</c:v>
                </c:pt>
                <c:pt idx="51">
                  <c:v>19323.54</c:v>
                </c:pt>
                <c:pt idx="52">
                  <c:v>38677.58</c:v>
                </c:pt>
                <c:pt idx="53">
                  <c:v>5007.16</c:v>
                </c:pt>
                <c:pt idx="54">
                  <c:v>41153.53</c:v>
                </c:pt>
                <c:pt idx="55">
                  <c:v>16745</c:v>
                </c:pt>
                <c:pt idx="56">
                  <c:v>27561.35</c:v>
                </c:pt>
                <c:pt idx="57">
                  <c:v>25731.39</c:v>
                </c:pt>
                <c:pt idx="58">
                  <c:v>67869.279999999999</c:v>
                </c:pt>
                <c:pt idx="59">
                  <c:v>6406.06</c:v>
                </c:pt>
                <c:pt idx="60">
                  <c:v>10812.07</c:v>
                </c:pt>
                <c:pt idx="61">
                  <c:v>37103.81</c:v>
                </c:pt>
                <c:pt idx="62">
                  <c:v>17463.7</c:v>
                </c:pt>
                <c:pt idx="63">
                  <c:v>17101.060000000001</c:v>
                </c:pt>
                <c:pt idx="64">
                  <c:v>1248.23</c:v>
                </c:pt>
                <c:pt idx="65">
                  <c:v>59190.1</c:v>
                </c:pt>
                <c:pt idx="66">
                  <c:v>66384.31</c:v>
                </c:pt>
                <c:pt idx="67">
                  <c:v>75726.92</c:v>
                </c:pt>
                <c:pt idx="68">
                  <c:v>59628.89</c:v>
                </c:pt>
                <c:pt idx="69">
                  <c:v>11596.2</c:v>
                </c:pt>
                <c:pt idx="70">
                  <c:v>14061.05</c:v>
                </c:pt>
                <c:pt idx="71">
                  <c:v>20531.27</c:v>
                </c:pt>
                <c:pt idx="72">
                  <c:v>66912.98</c:v>
                </c:pt>
                <c:pt idx="73">
                  <c:v>54747.63</c:v>
                </c:pt>
                <c:pt idx="74">
                  <c:v>56344.9</c:v>
                </c:pt>
                <c:pt idx="75">
                  <c:v>75284.679999999993</c:v>
                </c:pt>
                <c:pt idx="76">
                  <c:v>22736.61</c:v>
                </c:pt>
                <c:pt idx="77">
                  <c:v>70217.960000000006</c:v>
                </c:pt>
                <c:pt idx="78">
                  <c:v>55282.77</c:v>
                </c:pt>
                <c:pt idx="79">
                  <c:v>54398.1</c:v>
                </c:pt>
                <c:pt idx="80">
                  <c:v>73799.86</c:v>
                </c:pt>
                <c:pt idx="81">
                  <c:v>65567.8</c:v>
                </c:pt>
                <c:pt idx="82">
                  <c:v>34741.83</c:v>
                </c:pt>
                <c:pt idx="83">
                  <c:v>16403.03</c:v>
                </c:pt>
                <c:pt idx="84">
                  <c:v>15467.8</c:v>
                </c:pt>
                <c:pt idx="85">
                  <c:v>78939.62</c:v>
                </c:pt>
                <c:pt idx="86">
                  <c:v>74157.22</c:v>
                </c:pt>
                <c:pt idx="87">
                  <c:v>27770.94</c:v>
                </c:pt>
                <c:pt idx="88">
                  <c:v>45319.26</c:v>
                </c:pt>
                <c:pt idx="89">
                  <c:v>46966.59</c:v>
                </c:pt>
                <c:pt idx="90">
                  <c:v>46482.42</c:v>
                </c:pt>
                <c:pt idx="91">
                  <c:v>70685.81</c:v>
                </c:pt>
                <c:pt idx="92">
                  <c:v>33834.31</c:v>
                </c:pt>
                <c:pt idx="93">
                  <c:v>47492.99</c:v>
                </c:pt>
                <c:pt idx="94">
                  <c:v>27375.54</c:v>
                </c:pt>
                <c:pt idx="95">
                  <c:v>3279.26</c:v>
                </c:pt>
                <c:pt idx="96">
                  <c:v>17505.009999999998</c:v>
                </c:pt>
                <c:pt idx="97">
                  <c:v>34449.49</c:v>
                </c:pt>
                <c:pt idx="98">
                  <c:v>5255.44</c:v>
                </c:pt>
                <c:pt idx="99">
                  <c:v>60197.23</c:v>
                </c:pt>
                <c:pt idx="100">
                  <c:v>26393.59</c:v>
                </c:pt>
                <c:pt idx="101">
                  <c:v>45812.53</c:v>
                </c:pt>
                <c:pt idx="102">
                  <c:v>40487.68</c:v>
                </c:pt>
                <c:pt idx="103">
                  <c:v>28948.82</c:v>
                </c:pt>
                <c:pt idx="104">
                  <c:v>23112.83</c:v>
                </c:pt>
                <c:pt idx="105">
                  <c:v>4466.95</c:v>
                </c:pt>
                <c:pt idx="106">
                  <c:v>33975.83</c:v>
                </c:pt>
                <c:pt idx="107">
                  <c:v>61275.28</c:v>
                </c:pt>
                <c:pt idx="108">
                  <c:v>7137.59</c:v>
                </c:pt>
                <c:pt idx="109">
                  <c:v>20945.259999999998</c:v>
                </c:pt>
                <c:pt idx="110">
                  <c:v>15411.94</c:v>
                </c:pt>
                <c:pt idx="111">
                  <c:v>39549.82</c:v>
                </c:pt>
                <c:pt idx="112">
                  <c:v>78253.11</c:v>
                </c:pt>
                <c:pt idx="113">
                  <c:v>10579.76</c:v>
                </c:pt>
                <c:pt idx="114">
                  <c:v>10129.34</c:v>
                </c:pt>
                <c:pt idx="115">
                  <c:v>16428.53</c:v>
                </c:pt>
                <c:pt idx="116">
                  <c:v>58342.05</c:v>
                </c:pt>
                <c:pt idx="117">
                  <c:v>7659.29</c:v>
                </c:pt>
                <c:pt idx="118">
                  <c:v>19527.43</c:v>
                </c:pt>
                <c:pt idx="119">
                  <c:v>70319.08</c:v>
                </c:pt>
                <c:pt idx="120">
                  <c:v>24466.19</c:v>
                </c:pt>
                <c:pt idx="121">
                  <c:v>3299.48</c:v>
                </c:pt>
                <c:pt idx="122">
                  <c:v>60570.01</c:v>
                </c:pt>
                <c:pt idx="123">
                  <c:v>77070.03</c:v>
                </c:pt>
                <c:pt idx="124">
                  <c:v>6708</c:v>
                </c:pt>
                <c:pt idx="125">
                  <c:v>77896.23</c:v>
                </c:pt>
                <c:pt idx="126">
                  <c:v>77320.66</c:v>
                </c:pt>
                <c:pt idx="127">
                  <c:v>9801.31</c:v>
                </c:pt>
                <c:pt idx="128">
                  <c:v>41827.21</c:v>
                </c:pt>
                <c:pt idx="129">
                  <c:v>47467.27</c:v>
                </c:pt>
                <c:pt idx="130">
                  <c:v>38209.5</c:v>
                </c:pt>
                <c:pt idx="131">
                  <c:v>29264.68</c:v>
                </c:pt>
                <c:pt idx="132">
                  <c:v>37087.629999999997</c:v>
                </c:pt>
                <c:pt idx="133">
                  <c:v>69035.31</c:v>
                </c:pt>
                <c:pt idx="134">
                  <c:v>45748.26</c:v>
                </c:pt>
                <c:pt idx="135">
                  <c:v>11174.52</c:v>
                </c:pt>
                <c:pt idx="136">
                  <c:v>29204.65</c:v>
                </c:pt>
                <c:pt idx="137">
                  <c:v>9568.25</c:v>
                </c:pt>
                <c:pt idx="138">
                  <c:v>13174.44</c:v>
                </c:pt>
                <c:pt idx="139">
                  <c:v>2161.66</c:v>
                </c:pt>
                <c:pt idx="140">
                  <c:v>76741.14</c:v>
                </c:pt>
                <c:pt idx="141">
                  <c:v>71651.17</c:v>
                </c:pt>
                <c:pt idx="142">
                  <c:v>44836.87</c:v>
                </c:pt>
                <c:pt idx="143">
                  <c:v>49934.69</c:v>
                </c:pt>
                <c:pt idx="144">
                  <c:v>26967.31</c:v>
                </c:pt>
                <c:pt idx="145">
                  <c:v>48663.82</c:v>
                </c:pt>
                <c:pt idx="146">
                  <c:v>66413.89</c:v>
                </c:pt>
                <c:pt idx="147">
                  <c:v>29959.1</c:v>
                </c:pt>
                <c:pt idx="148">
                  <c:v>1485.24</c:v>
                </c:pt>
                <c:pt idx="149">
                  <c:v>49528.63</c:v>
                </c:pt>
                <c:pt idx="150">
                  <c:v>26956.75</c:v>
                </c:pt>
                <c:pt idx="151">
                  <c:v>47616.72</c:v>
                </c:pt>
                <c:pt idx="152">
                  <c:v>16876.95</c:v>
                </c:pt>
                <c:pt idx="153">
                  <c:v>3958.84</c:v>
                </c:pt>
                <c:pt idx="154">
                  <c:v>72710.05</c:v>
                </c:pt>
                <c:pt idx="155">
                  <c:v>62136.38</c:v>
                </c:pt>
                <c:pt idx="156">
                  <c:v>17449.37</c:v>
                </c:pt>
                <c:pt idx="157">
                  <c:v>52697.21</c:v>
                </c:pt>
                <c:pt idx="158">
                  <c:v>61870.89</c:v>
                </c:pt>
                <c:pt idx="159">
                  <c:v>62855.17</c:v>
                </c:pt>
                <c:pt idx="160">
                  <c:v>45498.37</c:v>
                </c:pt>
                <c:pt idx="161">
                  <c:v>11905.82</c:v>
                </c:pt>
                <c:pt idx="162">
                  <c:v>53212.33</c:v>
                </c:pt>
                <c:pt idx="163">
                  <c:v>71742</c:v>
                </c:pt>
                <c:pt idx="164">
                  <c:v>19314.84</c:v>
                </c:pt>
                <c:pt idx="165">
                  <c:v>31215.62</c:v>
                </c:pt>
                <c:pt idx="166">
                  <c:v>62845.75</c:v>
                </c:pt>
                <c:pt idx="167">
                  <c:v>45830.92</c:v>
                </c:pt>
                <c:pt idx="168">
                  <c:v>49591.76</c:v>
                </c:pt>
                <c:pt idx="169">
                  <c:v>22229.77</c:v>
                </c:pt>
                <c:pt idx="170">
                  <c:v>1146.24</c:v>
                </c:pt>
                <c:pt idx="171">
                  <c:v>62405.77</c:v>
                </c:pt>
                <c:pt idx="172">
                  <c:v>55250.51</c:v>
                </c:pt>
                <c:pt idx="173">
                  <c:v>2846.89</c:v>
                </c:pt>
                <c:pt idx="174">
                  <c:v>76016</c:v>
                </c:pt>
                <c:pt idx="175">
                  <c:v>61733.72</c:v>
                </c:pt>
                <c:pt idx="176">
                  <c:v>56879.03</c:v>
                </c:pt>
                <c:pt idx="177">
                  <c:v>39624.47</c:v>
                </c:pt>
                <c:pt idx="178">
                  <c:v>7155.45</c:v>
                </c:pt>
                <c:pt idx="179">
                  <c:v>59379.360000000001</c:v>
                </c:pt>
                <c:pt idx="180">
                  <c:v>75626.850000000006</c:v>
                </c:pt>
                <c:pt idx="181">
                  <c:v>39085.57</c:v>
                </c:pt>
                <c:pt idx="182">
                  <c:v>38566.129999999997</c:v>
                </c:pt>
                <c:pt idx="183">
                  <c:v>67976.759999999995</c:v>
                </c:pt>
                <c:pt idx="184">
                  <c:v>10390.43</c:v>
                </c:pt>
                <c:pt idx="185">
                  <c:v>56228.77</c:v>
                </c:pt>
                <c:pt idx="186">
                  <c:v>58242.04</c:v>
                </c:pt>
                <c:pt idx="187">
                  <c:v>59671.11</c:v>
                </c:pt>
                <c:pt idx="188">
                  <c:v>56880.63</c:v>
                </c:pt>
                <c:pt idx="189">
                  <c:v>16969.87</c:v>
                </c:pt>
                <c:pt idx="190">
                  <c:v>79724.23</c:v>
                </c:pt>
                <c:pt idx="191">
                  <c:v>73833.17</c:v>
                </c:pt>
                <c:pt idx="192">
                  <c:v>62766.28</c:v>
                </c:pt>
                <c:pt idx="193">
                  <c:v>68160.3</c:v>
                </c:pt>
                <c:pt idx="194">
                  <c:v>2207.61</c:v>
                </c:pt>
                <c:pt idx="195">
                  <c:v>38427.040000000001</c:v>
                </c:pt>
                <c:pt idx="196">
                  <c:v>71545.929999999993</c:v>
                </c:pt>
                <c:pt idx="197">
                  <c:v>36267.85</c:v>
                </c:pt>
                <c:pt idx="198">
                  <c:v>49119.15</c:v>
                </c:pt>
                <c:pt idx="199">
                  <c:v>74776.679999999993</c:v>
                </c:pt>
                <c:pt idx="200">
                  <c:v>56216.38</c:v>
                </c:pt>
                <c:pt idx="201">
                  <c:v>68533.710000000006</c:v>
                </c:pt>
                <c:pt idx="202">
                  <c:v>13858.34</c:v>
                </c:pt>
                <c:pt idx="203">
                  <c:v>66951.77</c:v>
                </c:pt>
                <c:pt idx="204">
                  <c:v>77721.210000000006</c:v>
                </c:pt>
                <c:pt idx="205">
                  <c:v>50637.61</c:v>
                </c:pt>
                <c:pt idx="206">
                  <c:v>32707.360000000001</c:v>
                </c:pt>
                <c:pt idx="207">
                  <c:v>77331.100000000006</c:v>
                </c:pt>
                <c:pt idx="208">
                  <c:v>25425.64</c:v>
                </c:pt>
                <c:pt idx="209">
                  <c:v>21208.26</c:v>
                </c:pt>
                <c:pt idx="210">
                  <c:v>23563.93</c:v>
                </c:pt>
                <c:pt idx="211">
                  <c:v>53549.33</c:v>
                </c:pt>
                <c:pt idx="212">
                  <c:v>17454.46</c:v>
                </c:pt>
                <c:pt idx="213">
                  <c:v>74714.98</c:v>
                </c:pt>
                <c:pt idx="214">
                  <c:v>57106.47</c:v>
                </c:pt>
                <c:pt idx="215">
                  <c:v>51436.37</c:v>
                </c:pt>
                <c:pt idx="216">
                  <c:v>14318.43</c:v>
                </c:pt>
                <c:pt idx="217">
                  <c:v>65557.37</c:v>
                </c:pt>
                <c:pt idx="218">
                  <c:v>44137.81</c:v>
                </c:pt>
                <c:pt idx="219">
                  <c:v>65894.03</c:v>
                </c:pt>
                <c:pt idx="220">
                  <c:v>29466.82</c:v>
                </c:pt>
                <c:pt idx="221">
                  <c:v>74877.97</c:v>
                </c:pt>
                <c:pt idx="222">
                  <c:v>34412.980000000003</c:v>
                </c:pt>
                <c:pt idx="223">
                  <c:v>7895.65</c:v>
                </c:pt>
                <c:pt idx="224">
                  <c:v>41872.31</c:v>
                </c:pt>
                <c:pt idx="225">
                  <c:v>47011.33</c:v>
                </c:pt>
                <c:pt idx="226">
                  <c:v>78284.59</c:v>
                </c:pt>
                <c:pt idx="227">
                  <c:v>29853.61</c:v>
                </c:pt>
                <c:pt idx="228">
                  <c:v>14487.89</c:v>
                </c:pt>
                <c:pt idx="229">
                  <c:v>5662.87</c:v>
                </c:pt>
                <c:pt idx="230">
                  <c:v>71776.92</c:v>
                </c:pt>
                <c:pt idx="231">
                  <c:v>62065.74</c:v>
                </c:pt>
                <c:pt idx="232">
                  <c:v>74026.12</c:v>
                </c:pt>
                <c:pt idx="233">
                  <c:v>60319.64</c:v>
                </c:pt>
                <c:pt idx="234">
                  <c:v>51685.74</c:v>
                </c:pt>
                <c:pt idx="235">
                  <c:v>65794.63</c:v>
                </c:pt>
                <c:pt idx="236">
                  <c:v>41575.519999999997</c:v>
                </c:pt>
                <c:pt idx="237">
                  <c:v>19517.82</c:v>
                </c:pt>
                <c:pt idx="238">
                  <c:v>22085.56</c:v>
                </c:pt>
                <c:pt idx="239">
                  <c:v>76770.95</c:v>
                </c:pt>
                <c:pt idx="240">
                  <c:v>20703.740000000002</c:v>
                </c:pt>
                <c:pt idx="241">
                  <c:v>62050.43</c:v>
                </c:pt>
                <c:pt idx="242">
                  <c:v>8614.2199999999993</c:v>
                </c:pt>
                <c:pt idx="243">
                  <c:v>49619.360000000001</c:v>
                </c:pt>
                <c:pt idx="244">
                  <c:v>70778.95</c:v>
                </c:pt>
                <c:pt idx="245">
                  <c:v>29124.400000000001</c:v>
                </c:pt>
                <c:pt idx="246">
                  <c:v>5380.63</c:v>
                </c:pt>
                <c:pt idx="247">
                  <c:v>44111</c:v>
                </c:pt>
                <c:pt idx="248">
                  <c:v>67417.77</c:v>
                </c:pt>
                <c:pt idx="249">
                  <c:v>1959.79</c:v>
                </c:pt>
                <c:pt idx="250">
                  <c:v>59120.38</c:v>
                </c:pt>
                <c:pt idx="251">
                  <c:v>38598.49</c:v>
                </c:pt>
                <c:pt idx="252">
                  <c:v>40498.76</c:v>
                </c:pt>
                <c:pt idx="253">
                  <c:v>64072.160000000003</c:v>
                </c:pt>
                <c:pt idx="254">
                  <c:v>45788.12</c:v>
                </c:pt>
                <c:pt idx="255">
                  <c:v>70140.42</c:v>
                </c:pt>
                <c:pt idx="256">
                  <c:v>69012.490000000005</c:v>
                </c:pt>
                <c:pt idx="257">
                  <c:v>22067.51</c:v>
                </c:pt>
                <c:pt idx="258">
                  <c:v>77358.27</c:v>
                </c:pt>
                <c:pt idx="259">
                  <c:v>6952.92</c:v>
                </c:pt>
                <c:pt idx="260">
                  <c:v>72588.25</c:v>
                </c:pt>
                <c:pt idx="261">
                  <c:v>55204.71</c:v>
                </c:pt>
                <c:pt idx="262">
                  <c:v>18776.060000000001</c:v>
                </c:pt>
                <c:pt idx="263">
                  <c:v>76850.55</c:v>
                </c:pt>
                <c:pt idx="264">
                  <c:v>34644.660000000003</c:v>
                </c:pt>
                <c:pt idx="265">
                  <c:v>14363.16</c:v>
                </c:pt>
                <c:pt idx="266">
                  <c:v>49162.12</c:v>
                </c:pt>
                <c:pt idx="267">
                  <c:v>18732.46</c:v>
                </c:pt>
                <c:pt idx="268">
                  <c:v>57797.04</c:v>
                </c:pt>
                <c:pt idx="269">
                  <c:v>50148.13</c:v>
                </c:pt>
                <c:pt idx="270">
                  <c:v>2129.02</c:v>
                </c:pt>
                <c:pt idx="271">
                  <c:v>37877.050000000003</c:v>
                </c:pt>
                <c:pt idx="272">
                  <c:v>25011.27</c:v>
                </c:pt>
                <c:pt idx="273">
                  <c:v>10963.05</c:v>
                </c:pt>
                <c:pt idx="274">
                  <c:v>51223.7</c:v>
                </c:pt>
                <c:pt idx="275">
                  <c:v>11470.91</c:v>
                </c:pt>
                <c:pt idx="276">
                  <c:v>44824.02</c:v>
                </c:pt>
                <c:pt idx="277">
                  <c:v>75018.61</c:v>
                </c:pt>
                <c:pt idx="278">
                  <c:v>4244.8999999999996</c:v>
                </c:pt>
                <c:pt idx="279">
                  <c:v>53746.21</c:v>
                </c:pt>
                <c:pt idx="280">
                  <c:v>71789.350000000006</c:v>
                </c:pt>
                <c:pt idx="281">
                  <c:v>55919.18</c:v>
                </c:pt>
                <c:pt idx="282">
                  <c:v>17293.18</c:v>
                </c:pt>
                <c:pt idx="283">
                  <c:v>45601.41</c:v>
                </c:pt>
                <c:pt idx="284">
                  <c:v>13847.68</c:v>
                </c:pt>
                <c:pt idx="285">
                  <c:v>67531.649999999994</c:v>
                </c:pt>
                <c:pt idx="286">
                  <c:v>17403.07</c:v>
                </c:pt>
                <c:pt idx="287">
                  <c:v>26692.14</c:v>
                </c:pt>
                <c:pt idx="288">
                  <c:v>50547.17</c:v>
                </c:pt>
                <c:pt idx="289">
                  <c:v>35905.870000000003</c:v>
                </c:pt>
                <c:pt idx="290">
                  <c:v>55995.82</c:v>
                </c:pt>
                <c:pt idx="291">
                  <c:v>24716.3</c:v>
                </c:pt>
                <c:pt idx="292">
                  <c:v>49600.58</c:v>
                </c:pt>
                <c:pt idx="293">
                  <c:v>27923.29</c:v>
                </c:pt>
                <c:pt idx="294">
                  <c:v>29329.84</c:v>
                </c:pt>
                <c:pt idx="295">
                  <c:v>72910</c:v>
                </c:pt>
                <c:pt idx="296">
                  <c:v>69844.92</c:v>
                </c:pt>
                <c:pt idx="297">
                  <c:v>52727.33</c:v>
                </c:pt>
                <c:pt idx="298">
                  <c:v>40926.379999999997</c:v>
                </c:pt>
                <c:pt idx="299">
                  <c:v>12531.01</c:v>
                </c:pt>
                <c:pt idx="300">
                  <c:v>4463.83</c:v>
                </c:pt>
                <c:pt idx="301">
                  <c:v>75400.08</c:v>
                </c:pt>
                <c:pt idx="302">
                  <c:v>33409.94</c:v>
                </c:pt>
                <c:pt idx="303">
                  <c:v>47028.44</c:v>
                </c:pt>
                <c:pt idx="304">
                  <c:v>40147.19</c:v>
                </c:pt>
                <c:pt idx="305">
                  <c:v>7112.7</c:v>
                </c:pt>
                <c:pt idx="306">
                  <c:v>46904.92</c:v>
                </c:pt>
                <c:pt idx="307">
                  <c:v>19585.54</c:v>
                </c:pt>
                <c:pt idx="308">
                  <c:v>46983.85</c:v>
                </c:pt>
                <c:pt idx="309">
                  <c:v>54806.22</c:v>
                </c:pt>
                <c:pt idx="310">
                  <c:v>22205.19</c:v>
                </c:pt>
                <c:pt idx="311">
                  <c:v>32232.5</c:v>
                </c:pt>
                <c:pt idx="312">
                  <c:v>73036.240000000005</c:v>
                </c:pt>
                <c:pt idx="313">
                  <c:v>57008.35</c:v>
                </c:pt>
                <c:pt idx="314">
                  <c:v>5779.69</c:v>
                </c:pt>
                <c:pt idx="315">
                  <c:v>70810.11</c:v>
                </c:pt>
                <c:pt idx="316">
                  <c:v>70871.899999999994</c:v>
                </c:pt>
                <c:pt idx="317">
                  <c:v>10522.93</c:v>
                </c:pt>
                <c:pt idx="318">
                  <c:v>36301.81</c:v>
                </c:pt>
                <c:pt idx="319">
                  <c:v>7626.03</c:v>
                </c:pt>
                <c:pt idx="320">
                  <c:v>79302.399999999994</c:v>
                </c:pt>
                <c:pt idx="321">
                  <c:v>3210.94</c:v>
                </c:pt>
                <c:pt idx="322">
                  <c:v>11399.4</c:v>
                </c:pt>
                <c:pt idx="323">
                  <c:v>50057.31</c:v>
                </c:pt>
                <c:pt idx="324">
                  <c:v>17148.96</c:v>
                </c:pt>
                <c:pt idx="325">
                  <c:v>57674.51</c:v>
                </c:pt>
                <c:pt idx="326">
                  <c:v>18756.740000000002</c:v>
                </c:pt>
                <c:pt idx="327">
                  <c:v>44147.29</c:v>
                </c:pt>
                <c:pt idx="328">
                  <c:v>64269.33</c:v>
                </c:pt>
                <c:pt idx="329">
                  <c:v>62934.86</c:v>
                </c:pt>
                <c:pt idx="330">
                  <c:v>59207.3</c:v>
                </c:pt>
                <c:pt idx="331">
                  <c:v>71468.649999999994</c:v>
                </c:pt>
                <c:pt idx="332">
                  <c:v>36164.33</c:v>
                </c:pt>
                <c:pt idx="333">
                  <c:v>46239.73</c:v>
                </c:pt>
                <c:pt idx="334">
                  <c:v>58028.55</c:v>
                </c:pt>
                <c:pt idx="335">
                  <c:v>20926.62</c:v>
                </c:pt>
                <c:pt idx="336">
                  <c:v>64406.080000000002</c:v>
                </c:pt>
                <c:pt idx="337">
                  <c:v>3709.75</c:v>
                </c:pt>
                <c:pt idx="338">
                  <c:v>5632.84</c:v>
                </c:pt>
                <c:pt idx="339">
                  <c:v>64996.87</c:v>
                </c:pt>
                <c:pt idx="340">
                  <c:v>73906.210000000006</c:v>
                </c:pt>
                <c:pt idx="341">
                  <c:v>29259.26</c:v>
                </c:pt>
                <c:pt idx="342">
                  <c:v>74249.58</c:v>
                </c:pt>
                <c:pt idx="343">
                  <c:v>59861.69</c:v>
                </c:pt>
                <c:pt idx="344">
                  <c:v>6769.69</c:v>
                </c:pt>
                <c:pt idx="345">
                  <c:v>72824.820000000007</c:v>
                </c:pt>
                <c:pt idx="346">
                  <c:v>42246.77</c:v>
                </c:pt>
                <c:pt idx="347">
                  <c:v>16358.21</c:v>
                </c:pt>
                <c:pt idx="348">
                  <c:v>13710.13</c:v>
                </c:pt>
                <c:pt idx="349">
                  <c:v>9164.42</c:v>
                </c:pt>
                <c:pt idx="350">
                  <c:v>62607.05</c:v>
                </c:pt>
                <c:pt idx="351">
                  <c:v>40921.22</c:v>
                </c:pt>
                <c:pt idx="352">
                  <c:v>6226.98</c:v>
                </c:pt>
                <c:pt idx="353">
                  <c:v>55153.39</c:v>
                </c:pt>
                <c:pt idx="354">
                  <c:v>69850.25</c:v>
                </c:pt>
                <c:pt idx="355">
                  <c:v>53094.43</c:v>
                </c:pt>
                <c:pt idx="356">
                  <c:v>3103.9</c:v>
                </c:pt>
                <c:pt idx="357">
                  <c:v>25572.76</c:v>
                </c:pt>
                <c:pt idx="358">
                  <c:v>24323.18</c:v>
                </c:pt>
                <c:pt idx="359">
                  <c:v>59562.98</c:v>
                </c:pt>
                <c:pt idx="360">
                  <c:v>37005.440000000002</c:v>
                </c:pt>
                <c:pt idx="361">
                  <c:v>45216.79</c:v>
                </c:pt>
                <c:pt idx="362">
                  <c:v>73324</c:v>
                </c:pt>
                <c:pt idx="363">
                  <c:v>42872.36</c:v>
                </c:pt>
                <c:pt idx="364">
                  <c:v>31638.1</c:v>
                </c:pt>
                <c:pt idx="365">
                  <c:v>62615.47</c:v>
                </c:pt>
                <c:pt idx="366">
                  <c:v>24505.08</c:v>
                </c:pt>
                <c:pt idx="367">
                  <c:v>25324.02</c:v>
                </c:pt>
                <c:pt idx="368">
                  <c:v>31468.400000000001</c:v>
                </c:pt>
                <c:pt idx="369">
                  <c:v>31956.05</c:v>
                </c:pt>
                <c:pt idx="370">
                  <c:v>6977.32</c:v>
                </c:pt>
                <c:pt idx="371">
                  <c:v>2879.32</c:v>
                </c:pt>
                <c:pt idx="372">
                  <c:v>2231.4299999999998</c:v>
                </c:pt>
                <c:pt idx="373">
                  <c:v>66955.12</c:v>
                </c:pt>
                <c:pt idx="374">
                  <c:v>68395.3</c:v>
                </c:pt>
                <c:pt idx="375">
                  <c:v>66541.789999999994</c:v>
                </c:pt>
                <c:pt idx="376">
                  <c:v>57524.97</c:v>
                </c:pt>
                <c:pt idx="377">
                  <c:v>43352.04</c:v>
                </c:pt>
                <c:pt idx="378">
                  <c:v>38028.76</c:v>
                </c:pt>
                <c:pt idx="379">
                  <c:v>38590.839999999997</c:v>
                </c:pt>
                <c:pt idx="380">
                  <c:v>7464.52</c:v>
                </c:pt>
                <c:pt idx="381">
                  <c:v>76940.25</c:v>
                </c:pt>
                <c:pt idx="382">
                  <c:v>47316.61</c:v>
                </c:pt>
                <c:pt idx="383">
                  <c:v>31287.85</c:v>
                </c:pt>
                <c:pt idx="384">
                  <c:v>24197.84</c:v>
                </c:pt>
                <c:pt idx="385">
                  <c:v>71611.66</c:v>
                </c:pt>
                <c:pt idx="386">
                  <c:v>71710.69</c:v>
                </c:pt>
                <c:pt idx="387">
                  <c:v>35272.870000000003</c:v>
                </c:pt>
                <c:pt idx="388">
                  <c:v>78380.14</c:v>
                </c:pt>
                <c:pt idx="389">
                  <c:v>26514.54</c:v>
                </c:pt>
                <c:pt idx="390">
                  <c:v>17461.509999999998</c:v>
                </c:pt>
                <c:pt idx="391">
                  <c:v>12361.61</c:v>
                </c:pt>
                <c:pt idx="392">
                  <c:v>60557.16</c:v>
                </c:pt>
                <c:pt idx="393">
                  <c:v>57010.89</c:v>
                </c:pt>
                <c:pt idx="394">
                  <c:v>3043.25</c:v>
                </c:pt>
                <c:pt idx="395">
                  <c:v>30376.91</c:v>
                </c:pt>
                <c:pt idx="396">
                  <c:v>38978.980000000003</c:v>
                </c:pt>
                <c:pt idx="397">
                  <c:v>22173.24</c:v>
                </c:pt>
                <c:pt idx="398">
                  <c:v>24496.98</c:v>
                </c:pt>
                <c:pt idx="399">
                  <c:v>37536.6</c:v>
                </c:pt>
                <c:pt idx="400">
                  <c:v>30534.6</c:v>
                </c:pt>
                <c:pt idx="401">
                  <c:v>64933.48</c:v>
                </c:pt>
                <c:pt idx="402">
                  <c:v>21869.27</c:v>
                </c:pt>
                <c:pt idx="403">
                  <c:v>26938.34</c:v>
                </c:pt>
                <c:pt idx="404">
                  <c:v>55263.08</c:v>
                </c:pt>
                <c:pt idx="405">
                  <c:v>2110.89</c:v>
                </c:pt>
                <c:pt idx="406">
                  <c:v>65272.38</c:v>
                </c:pt>
                <c:pt idx="407">
                  <c:v>30070.84</c:v>
                </c:pt>
                <c:pt idx="408">
                  <c:v>13827.41</c:v>
                </c:pt>
                <c:pt idx="409">
                  <c:v>48348.23</c:v>
                </c:pt>
                <c:pt idx="410">
                  <c:v>57269.440000000002</c:v>
                </c:pt>
                <c:pt idx="411">
                  <c:v>73759.19</c:v>
                </c:pt>
                <c:pt idx="412">
                  <c:v>18058.27</c:v>
                </c:pt>
                <c:pt idx="413">
                  <c:v>74183.77</c:v>
                </c:pt>
                <c:pt idx="414">
                  <c:v>46442.07</c:v>
                </c:pt>
                <c:pt idx="415">
                  <c:v>56598.76</c:v>
                </c:pt>
                <c:pt idx="416">
                  <c:v>60852.67</c:v>
                </c:pt>
                <c:pt idx="417">
                  <c:v>11270.09</c:v>
                </c:pt>
                <c:pt idx="418">
                  <c:v>33883.39</c:v>
                </c:pt>
                <c:pt idx="419">
                  <c:v>63529.58</c:v>
                </c:pt>
                <c:pt idx="420">
                  <c:v>75522.64</c:v>
                </c:pt>
                <c:pt idx="421">
                  <c:v>57567.1</c:v>
                </c:pt>
                <c:pt idx="422">
                  <c:v>24997.82</c:v>
                </c:pt>
                <c:pt idx="423">
                  <c:v>75078.100000000006</c:v>
                </c:pt>
                <c:pt idx="424">
                  <c:v>68191.62</c:v>
                </c:pt>
                <c:pt idx="425">
                  <c:v>24087.040000000001</c:v>
                </c:pt>
                <c:pt idx="426">
                  <c:v>11147.61</c:v>
                </c:pt>
                <c:pt idx="427">
                  <c:v>55695.57</c:v>
                </c:pt>
                <c:pt idx="428">
                  <c:v>37564.35</c:v>
                </c:pt>
                <c:pt idx="429">
                  <c:v>62431.43</c:v>
                </c:pt>
                <c:pt idx="430">
                  <c:v>63286.8</c:v>
                </c:pt>
                <c:pt idx="431">
                  <c:v>61177.75</c:v>
                </c:pt>
                <c:pt idx="432">
                  <c:v>79465.5</c:v>
                </c:pt>
                <c:pt idx="433">
                  <c:v>72022.7</c:v>
                </c:pt>
                <c:pt idx="434">
                  <c:v>26619.38</c:v>
                </c:pt>
                <c:pt idx="435">
                  <c:v>18674.7</c:v>
                </c:pt>
                <c:pt idx="436">
                  <c:v>67172.67</c:v>
                </c:pt>
                <c:pt idx="437">
                  <c:v>43711</c:v>
                </c:pt>
                <c:pt idx="438">
                  <c:v>28060.14</c:v>
                </c:pt>
                <c:pt idx="439">
                  <c:v>79109.53</c:v>
                </c:pt>
                <c:pt idx="440">
                  <c:v>1847.38</c:v>
                </c:pt>
                <c:pt idx="441">
                  <c:v>6607.43</c:v>
                </c:pt>
                <c:pt idx="442">
                  <c:v>45008.93</c:v>
                </c:pt>
                <c:pt idx="443">
                  <c:v>18613.669999999998</c:v>
                </c:pt>
                <c:pt idx="444">
                  <c:v>27826.99</c:v>
                </c:pt>
                <c:pt idx="445">
                  <c:v>75718.14</c:v>
                </c:pt>
                <c:pt idx="446">
                  <c:v>71351.27</c:v>
                </c:pt>
                <c:pt idx="447">
                  <c:v>14168.86</c:v>
                </c:pt>
                <c:pt idx="448">
                  <c:v>10199.76</c:v>
                </c:pt>
                <c:pt idx="449">
                  <c:v>61062.49</c:v>
                </c:pt>
                <c:pt idx="450">
                  <c:v>33449.599999999999</c:v>
                </c:pt>
                <c:pt idx="451">
                  <c:v>7654.08</c:v>
                </c:pt>
                <c:pt idx="452">
                  <c:v>45923.1</c:v>
                </c:pt>
                <c:pt idx="453">
                  <c:v>55495.07</c:v>
                </c:pt>
                <c:pt idx="454">
                  <c:v>9491.33</c:v>
                </c:pt>
                <c:pt idx="455">
                  <c:v>52393.49</c:v>
                </c:pt>
                <c:pt idx="456">
                  <c:v>27711.02</c:v>
                </c:pt>
                <c:pt idx="457">
                  <c:v>29779.45</c:v>
                </c:pt>
                <c:pt idx="458">
                  <c:v>69546.05</c:v>
                </c:pt>
                <c:pt idx="459">
                  <c:v>30036.18</c:v>
                </c:pt>
                <c:pt idx="460">
                  <c:v>13766.88</c:v>
                </c:pt>
                <c:pt idx="461">
                  <c:v>17851.349999999999</c:v>
                </c:pt>
                <c:pt idx="462">
                  <c:v>63357.95</c:v>
                </c:pt>
                <c:pt idx="463">
                  <c:v>1012.61</c:v>
                </c:pt>
                <c:pt idx="464">
                  <c:v>20509.810000000001</c:v>
                </c:pt>
                <c:pt idx="465">
                  <c:v>69590.080000000002</c:v>
                </c:pt>
                <c:pt idx="466">
                  <c:v>53564.52</c:v>
                </c:pt>
                <c:pt idx="467">
                  <c:v>19619.490000000002</c:v>
                </c:pt>
                <c:pt idx="468">
                  <c:v>1787.84</c:v>
                </c:pt>
                <c:pt idx="469">
                  <c:v>57637.89</c:v>
                </c:pt>
                <c:pt idx="470">
                  <c:v>20939.23</c:v>
                </c:pt>
                <c:pt idx="471">
                  <c:v>21282.32</c:v>
                </c:pt>
                <c:pt idx="472">
                  <c:v>25177.5</c:v>
                </c:pt>
                <c:pt idx="473">
                  <c:v>73013.570000000007</c:v>
                </c:pt>
                <c:pt idx="474">
                  <c:v>57792.21</c:v>
                </c:pt>
                <c:pt idx="475">
                  <c:v>57239.55</c:v>
                </c:pt>
                <c:pt idx="476">
                  <c:v>5844.61</c:v>
                </c:pt>
                <c:pt idx="477">
                  <c:v>63928.93</c:v>
                </c:pt>
                <c:pt idx="478">
                  <c:v>68129.570000000007</c:v>
                </c:pt>
                <c:pt idx="479">
                  <c:v>46187.32</c:v>
                </c:pt>
                <c:pt idx="480">
                  <c:v>32172.51</c:v>
                </c:pt>
                <c:pt idx="481">
                  <c:v>50639.94</c:v>
                </c:pt>
                <c:pt idx="482">
                  <c:v>6750.31</c:v>
                </c:pt>
                <c:pt idx="483">
                  <c:v>64563.57</c:v>
                </c:pt>
                <c:pt idx="484">
                  <c:v>71852.820000000007</c:v>
                </c:pt>
                <c:pt idx="485">
                  <c:v>6921.48</c:v>
                </c:pt>
                <c:pt idx="486">
                  <c:v>20581.78</c:v>
                </c:pt>
                <c:pt idx="487">
                  <c:v>74729.58</c:v>
                </c:pt>
                <c:pt idx="488">
                  <c:v>19807.05</c:v>
                </c:pt>
                <c:pt idx="489">
                  <c:v>19510.29</c:v>
                </c:pt>
                <c:pt idx="490">
                  <c:v>15590.37</c:v>
                </c:pt>
                <c:pt idx="491">
                  <c:v>56423.47</c:v>
                </c:pt>
                <c:pt idx="492">
                  <c:v>32690.02</c:v>
                </c:pt>
                <c:pt idx="493">
                  <c:v>57987.39</c:v>
                </c:pt>
                <c:pt idx="494">
                  <c:v>56796.39</c:v>
                </c:pt>
                <c:pt idx="495">
                  <c:v>23336.28</c:v>
                </c:pt>
                <c:pt idx="496">
                  <c:v>16994.650000000001</c:v>
                </c:pt>
                <c:pt idx="497">
                  <c:v>68878.880000000005</c:v>
                </c:pt>
                <c:pt idx="498">
                  <c:v>54690.71</c:v>
                </c:pt>
                <c:pt idx="499">
                  <c:v>34971.1</c:v>
                </c:pt>
              </c:numCache>
            </c:numRef>
          </c:yVal>
          <c:smooth val="0"/>
          <c:extLst>
            <c:ext xmlns:c16="http://schemas.microsoft.com/office/drawing/2014/chart" uri="{C3380CC4-5D6E-409C-BE32-E72D297353CC}">
              <c16:uniqueId val="{00000000-912D-4883-8177-342BE8A18041}"/>
            </c:ext>
          </c:extLst>
        </c:ser>
        <c:dLbls>
          <c:showLegendKey val="0"/>
          <c:showVal val="0"/>
          <c:showCatName val="0"/>
          <c:showSerName val="0"/>
          <c:showPercent val="0"/>
          <c:showBubbleSize val="0"/>
        </c:dLbls>
        <c:axId val="312476063"/>
        <c:axId val="312478463"/>
      </c:scatterChart>
      <c:valAx>
        <c:axId val="3124760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2478463"/>
        <c:crosses val="autoZero"/>
        <c:crossBetween val="midCat"/>
      </c:valAx>
      <c:valAx>
        <c:axId val="312478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2476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management.xlsx]COSTING!PivotTable1</c:name>
    <c:fmtId val="3"/>
  </c:pivotSource>
  <c:chart>
    <c:autoTitleDeleted val="0"/>
    <c:pivotFmts>
      <c:pivotFmt>
        <c:idx val="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COSTING!$B$3</c:f>
              <c:strCache>
                <c:ptCount val="1"/>
                <c:pt idx="0">
                  <c:v>Sum of Cost Incurred</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COSTING!$A$4:$A$8</c:f>
              <c:strCache>
                <c:ptCount val="4"/>
                <c:pt idx="0">
                  <c:v>Design</c:v>
                </c:pt>
                <c:pt idx="1">
                  <c:v>Development</c:v>
                </c:pt>
                <c:pt idx="2">
                  <c:v>Production</c:v>
                </c:pt>
                <c:pt idx="3">
                  <c:v>Testing</c:v>
                </c:pt>
              </c:strCache>
            </c:strRef>
          </c:cat>
          <c:val>
            <c:numRef>
              <c:f>COSTING!$B$4:$B$8</c:f>
              <c:numCache>
                <c:formatCode>General</c:formatCode>
                <c:ptCount val="4"/>
                <c:pt idx="0">
                  <c:v>3536359.44</c:v>
                </c:pt>
                <c:pt idx="1">
                  <c:v>3289296.7600000007</c:v>
                </c:pt>
                <c:pt idx="2">
                  <c:v>2880160.3600000003</c:v>
                </c:pt>
                <c:pt idx="3">
                  <c:v>2978043.4699999988</c:v>
                </c:pt>
              </c:numCache>
            </c:numRef>
          </c:val>
          <c:extLst>
            <c:ext xmlns:c16="http://schemas.microsoft.com/office/drawing/2014/chart" uri="{C3380CC4-5D6E-409C-BE32-E72D297353CC}">
              <c16:uniqueId val="{00000000-CAC8-41A3-BB1E-118DFAAEB71D}"/>
            </c:ext>
          </c:extLst>
        </c:ser>
        <c:ser>
          <c:idx val="1"/>
          <c:order val="1"/>
          <c:tx>
            <c:strRef>
              <c:f>COSTING!$C$3</c:f>
              <c:strCache>
                <c:ptCount val="1"/>
                <c:pt idx="0">
                  <c:v>Sum of Budgeted Cost</c:v>
                </c:pt>
              </c:strCache>
            </c:strRef>
          </c:tx>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COSTING!$A$4:$A$8</c:f>
              <c:strCache>
                <c:ptCount val="4"/>
                <c:pt idx="0">
                  <c:v>Design</c:v>
                </c:pt>
                <c:pt idx="1">
                  <c:v>Development</c:v>
                </c:pt>
                <c:pt idx="2">
                  <c:v>Production</c:v>
                </c:pt>
                <c:pt idx="3">
                  <c:v>Testing</c:v>
                </c:pt>
              </c:strCache>
            </c:strRef>
          </c:cat>
          <c:val>
            <c:numRef>
              <c:f>COSTING!$C$4:$C$8</c:f>
              <c:numCache>
                <c:formatCode>General</c:formatCode>
                <c:ptCount val="4"/>
                <c:pt idx="0">
                  <c:v>5403733.9399999995</c:v>
                </c:pt>
                <c:pt idx="1">
                  <c:v>4773946.16</c:v>
                </c:pt>
                <c:pt idx="2">
                  <c:v>5018590.1800000016</c:v>
                </c:pt>
                <c:pt idx="3">
                  <c:v>5033366.8599999947</c:v>
                </c:pt>
              </c:numCache>
            </c:numRef>
          </c:val>
          <c:extLst>
            <c:ext xmlns:c16="http://schemas.microsoft.com/office/drawing/2014/chart" uri="{C3380CC4-5D6E-409C-BE32-E72D297353CC}">
              <c16:uniqueId val="{00000001-CAC8-41A3-BB1E-118DFAAEB71D}"/>
            </c:ext>
          </c:extLst>
        </c:ser>
        <c:ser>
          <c:idx val="2"/>
          <c:order val="2"/>
          <c:tx>
            <c:strRef>
              <c:f>COSTING!$D$3</c:f>
              <c:strCache>
                <c:ptCount val="1"/>
                <c:pt idx="0">
                  <c:v>Sum of Variance</c:v>
                </c:pt>
              </c:strCache>
            </c:strRef>
          </c:tx>
          <c:spPr>
            <a:blipFill rotWithShape="1">
              <a:blip xmlns:r="http://schemas.openxmlformats.org/officeDocument/2006/relationships" r:embed="rId3">
                <a:duotone>
                  <a:schemeClr val="accent3">
                    <a:shade val="36000"/>
                    <a:satMod val="120000"/>
                  </a:schemeClr>
                  <a:schemeClr val="accent3">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COSTING!$A$4:$A$8</c:f>
              <c:strCache>
                <c:ptCount val="4"/>
                <c:pt idx="0">
                  <c:v>Design</c:v>
                </c:pt>
                <c:pt idx="1">
                  <c:v>Development</c:v>
                </c:pt>
                <c:pt idx="2">
                  <c:v>Production</c:v>
                </c:pt>
                <c:pt idx="3">
                  <c:v>Testing</c:v>
                </c:pt>
              </c:strCache>
            </c:strRef>
          </c:cat>
          <c:val>
            <c:numRef>
              <c:f>COSTING!$D$4:$D$8</c:f>
              <c:numCache>
                <c:formatCode>General</c:formatCode>
                <c:ptCount val="4"/>
                <c:pt idx="0">
                  <c:v>42290.510000000009</c:v>
                </c:pt>
                <c:pt idx="1">
                  <c:v>38336.6</c:v>
                </c:pt>
                <c:pt idx="2">
                  <c:v>-12731.180000000011</c:v>
                </c:pt>
                <c:pt idx="3">
                  <c:v>32022.560000000009</c:v>
                </c:pt>
              </c:numCache>
            </c:numRef>
          </c:val>
          <c:extLst>
            <c:ext xmlns:c16="http://schemas.microsoft.com/office/drawing/2014/chart" uri="{C3380CC4-5D6E-409C-BE32-E72D297353CC}">
              <c16:uniqueId val="{00000002-CAC8-41A3-BB1E-118DFAAEB71D}"/>
            </c:ext>
          </c:extLst>
        </c:ser>
        <c:dLbls>
          <c:showLegendKey val="0"/>
          <c:showVal val="0"/>
          <c:showCatName val="0"/>
          <c:showSerName val="0"/>
          <c:showPercent val="0"/>
          <c:showBubbleSize val="0"/>
        </c:dLbls>
        <c:gapWidth val="150"/>
        <c:shape val="box"/>
        <c:axId val="1690385743"/>
        <c:axId val="1690393903"/>
        <c:axId val="1100242031"/>
      </c:bar3DChart>
      <c:catAx>
        <c:axId val="169038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393903"/>
        <c:crosses val="autoZero"/>
        <c:auto val="1"/>
        <c:lblAlgn val="ctr"/>
        <c:lblOffset val="100"/>
        <c:noMultiLvlLbl val="0"/>
      </c:catAx>
      <c:valAx>
        <c:axId val="16903939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385743"/>
        <c:crosses val="autoZero"/>
        <c:crossBetween val="between"/>
      </c:valAx>
      <c:serAx>
        <c:axId val="1100242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3939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management.xlsx]COST CENTER !PivotTable1</c:name>
    <c:fmtId val="3"/>
  </c:pivotSource>
  <c:chart>
    <c:autoTitleDeleted val="0"/>
    <c:pivotFmts>
      <c:pivotFmt>
        <c:idx val="0"/>
        <c:spPr>
          <a:ln w="34925" cap="rnd">
            <a:solidFill>
              <a:schemeClr val="accent1"/>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w="9525">
              <a:solidFill>
                <a:schemeClr val="accent2"/>
              </a:solidFill>
              <a:round/>
            </a:ln>
            <a:effectLst>
              <a:outerShdw blurRad="50800" dist="19050" dir="5400000" algn="tl" rotWithShape="0">
                <a:srgbClr val="000000">
                  <a:alpha val="60000"/>
                </a:srgbClr>
              </a:outerShdw>
              <a:softEdge rad="1270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'COST CENTER '!$B$3</c:f>
              <c:strCache>
                <c:ptCount val="1"/>
                <c:pt idx="0">
                  <c:v>Sum of Cost Incurred</c:v>
                </c:pt>
              </c:strCache>
            </c:strRef>
          </c:tx>
          <c:spPr>
            <a:ln w="34925" cap="rnd">
              <a:solidFill>
                <a:schemeClr val="accent1"/>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w="9525">
                <a:solidFill>
                  <a:schemeClr val="accent1"/>
                </a:solidFill>
                <a:round/>
              </a:ln>
              <a:effectLst>
                <a:outerShdw blurRad="50800" dist="19050" dir="5400000" algn="tl" rotWithShape="0">
                  <a:srgbClr val="000000">
                    <a:alpha val="60000"/>
                  </a:srgbClr>
                </a:outerShdw>
                <a:softEdge rad="12700"/>
              </a:effectLst>
            </c:spPr>
          </c:marker>
          <c:cat>
            <c:strRef>
              <c:f>'COST CENTER '!$A$4:$A$9</c:f>
              <c:strCache>
                <c:ptCount val="5"/>
                <c:pt idx="0">
                  <c:v>Logistics</c:v>
                </c:pt>
                <c:pt idx="1">
                  <c:v>Maintenance</c:v>
                </c:pt>
                <c:pt idx="2">
                  <c:v>Manufacturing</c:v>
                </c:pt>
                <c:pt idx="3">
                  <c:v>R&amp;D</c:v>
                </c:pt>
                <c:pt idx="4">
                  <c:v>Testing</c:v>
                </c:pt>
              </c:strCache>
            </c:strRef>
          </c:cat>
          <c:val>
            <c:numRef>
              <c:f>'COST CENTER '!$B$4:$B$9</c:f>
              <c:numCache>
                <c:formatCode>General</c:formatCode>
                <c:ptCount val="5"/>
                <c:pt idx="0">
                  <c:v>997142.68</c:v>
                </c:pt>
                <c:pt idx="1">
                  <c:v>809525.21999999974</c:v>
                </c:pt>
                <c:pt idx="2">
                  <c:v>722470.15</c:v>
                </c:pt>
                <c:pt idx="3">
                  <c:v>854778.21</c:v>
                </c:pt>
                <c:pt idx="4">
                  <c:v>940207.69999999984</c:v>
                </c:pt>
              </c:numCache>
            </c:numRef>
          </c:val>
          <c:smooth val="0"/>
          <c:extLst>
            <c:ext xmlns:c16="http://schemas.microsoft.com/office/drawing/2014/chart" uri="{C3380CC4-5D6E-409C-BE32-E72D297353CC}">
              <c16:uniqueId val="{00000000-1EBB-4635-B3D4-BE8C44051ADA}"/>
            </c:ext>
          </c:extLst>
        </c:ser>
        <c:ser>
          <c:idx val="1"/>
          <c:order val="1"/>
          <c:tx>
            <c:strRef>
              <c:f>'COST CENTER '!$C$3</c:f>
              <c:strCache>
                <c:ptCount val="1"/>
                <c:pt idx="0">
                  <c:v>Sum of Invoice Amount</c:v>
                </c:pt>
              </c:strCache>
            </c:strRef>
          </c:tx>
          <c:spPr>
            <a:ln w="34925" cap="rnd">
              <a:solidFill>
                <a:schemeClr val="accent2"/>
              </a:solidFill>
              <a:round/>
            </a:ln>
            <a:effectLst>
              <a:outerShdw blurRad="50800" dist="19050" dir="5400000" algn="tl" rotWithShape="0">
                <a:srgbClr val="000000">
                  <a:alpha val="60000"/>
                </a:srgbClr>
              </a:outerShdw>
              <a:softEdge rad="12700"/>
            </a:effectLst>
          </c:spPr>
          <c:marker>
            <c:symbol val="circle"/>
            <c:size val="6"/>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w="9525">
                <a:solidFill>
                  <a:schemeClr val="accent2"/>
                </a:solidFill>
                <a:round/>
              </a:ln>
              <a:effectLst>
                <a:outerShdw blurRad="50800" dist="19050" dir="5400000" algn="tl" rotWithShape="0">
                  <a:srgbClr val="000000">
                    <a:alpha val="60000"/>
                  </a:srgbClr>
                </a:outerShdw>
                <a:softEdge rad="12700"/>
              </a:effectLst>
            </c:spPr>
          </c:marker>
          <c:cat>
            <c:strRef>
              <c:f>'COST CENTER '!$A$4:$A$9</c:f>
              <c:strCache>
                <c:ptCount val="5"/>
                <c:pt idx="0">
                  <c:v>Logistics</c:v>
                </c:pt>
                <c:pt idx="1">
                  <c:v>Maintenance</c:v>
                </c:pt>
                <c:pt idx="2">
                  <c:v>Manufacturing</c:v>
                </c:pt>
                <c:pt idx="3">
                  <c:v>R&amp;D</c:v>
                </c:pt>
                <c:pt idx="4">
                  <c:v>Testing</c:v>
                </c:pt>
              </c:strCache>
            </c:strRef>
          </c:cat>
          <c:val>
            <c:numRef>
              <c:f>'COST CENTER '!$C$4:$C$9</c:f>
              <c:numCache>
                <c:formatCode>General</c:formatCode>
                <c:ptCount val="5"/>
                <c:pt idx="0">
                  <c:v>2147394.27</c:v>
                </c:pt>
                <c:pt idx="1">
                  <c:v>1746039.6400000001</c:v>
                </c:pt>
                <c:pt idx="2">
                  <c:v>1706252.3900000001</c:v>
                </c:pt>
                <c:pt idx="3">
                  <c:v>1930944.8199999998</c:v>
                </c:pt>
                <c:pt idx="4">
                  <c:v>1989767.68</c:v>
                </c:pt>
              </c:numCache>
            </c:numRef>
          </c:val>
          <c:smooth val="0"/>
          <c:extLst>
            <c:ext xmlns:c16="http://schemas.microsoft.com/office/drawing/2014/chart" uri="{C3380CC4-5D6E-409C-BE32-E72D297353CC}">
              <c16:uniqueId val="{00000001-1EBB-4635-B3D4-BE8C44051ADA}"/>
            </c:ext>
          </c:extLst>
        </c:ser>
        <c:dLbls>
          <c:showLegendKey val="0"/>
          <c:showVal val="0"/>
          <c:showCatName val="0"/>
          <c:showSerName val="0"/>
          <c:showPercent val="0"/>
          <c:showBubbleSize val="0"/>
        </c:dLbls>
        <c:marker val="1"/>
        <c:smooth val="0"/>
        <c:axId val="230548271"/>
        <c:axId val="562800191"/>
      </c:lineChart>
      <c:catAx>
        <c:axId val="230548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2800191"/>
        <c:crosses val="autoZero"/>
        <c:auto val="1"/>
        <c:lblAlgn val="ctr"/>
        <c:lblOffset val="100"/>
        <c:noMultiLvlLbl val="0"/>
      </c:catAx>
      <c:valAx>
        <c:axId val="56280019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054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[aerospace cost management.xlsx]STATUS!PivotTable1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0000"/>
          </a:solidFill>
          <a:ln>
            <a:noFill/>
          </a:ln>
          <a:effectLst>
            <a:outerShdw blurRad="50800" dist="19050" dir="5400000" algn="tl" rotWithShape="0">
              <a:srgbClr val="000000">
                <a:alpha val="60000"/>
              </a:srgbClr>
            </a:outerShdw>
            <a:softEdge rad="12700"/>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0800" dist="19050" dir="5400000" algn="tl" rotWithShape="0">
              <a:srgbClr val="000000">
                <a:alpha val="60000"/>
              </a:srgbClr>
            </a:outerShdw>
            <a:softEdge rad="12700"/>
          </a:effectLst>
          <a:sp3d/>
        </c:spPr>
      </c:pivotFmt>
      <c:pivotFmt>
        <c:idx val="5"/>
        <c:spPr>
          <a:solidFill>
            <a:srgbClr val="FFFF00"/>
          </a:solidFill>
          <a:ln>
            <a:noFill/>
          </a:ln>
          <a:effectLst>
            <a:outerShdw blurRad="50800" dist="19050" dir="5400000" algn="tl" rotWithShape="0">
              <a:srgbClr val="000000">
                <a:alpha val="60000"/>
              </a:srgbClr>
            </a:outerShdw>
            <a:softEdge rad="12700"/>
          </a:effectLst>
          <a:sp3d/>
        </c:spPr>
      </c:pivotFmt>
      <c:pivotFmt>
        <c:idx val="6"/>
        <c:spPr>
          <a:solidFill>
            <a:srgbClr val="92D050"/>
          </a:solidFill>
          <a:ln>
            <a:noFill/>
          </a:ln>
          <a:effectLst>
            <a:outerShdw blurRad="50800" dist="19050" dir="5400000" algn="tl" rotWithShape="0">
              <a:srgbClr val="000000">
                <a:alpha val="60000"/>
              </a:srgbClr>
            </a:outerShdw>
            <a:softEdge rad="12700"/>
          </a:effectLst>
          <a:sp3d/>
        </c:spPr>
      </c:pivotFmt>
      <c:pivotFmt>
        <c:idx val="7"/>
        <c:spPr>
          <a:solidFill>
            <a:srgbClr val="FF0000"/>
          </a:solidFill>
          <a:ln>
            <a:noFill/>
          </a:ln>
          <a:effectLst>
            <a:outerShdw blurRad="50800" dist="19050" dir="5400000" algn="tl" rotWithShape="0">
              <a:srgbClr val="000000">
                <a:alpha val="60000"/>
              </a:srgbClr>
            </a:outerShdw>
            <a:softEdge rad="12700"/>
          </a:effectLst>
          <a:sp3d/>
        </c:spPr>
      </c:pivotFmt>
      <c:pivotFmt>
        <c:idx val="8"/>
        <c:spPr>
          <a:gradFill>
            <a:gsLst>
              <a:gs pos="0">
                <a:schemeClr val="accent1">
                  <a:shade val="51000"/>
                  <a:satMod val="130000"/>
                </a:schemeClr>
              </a:gs>
              <a:gs pos="80000">
                <a:schemeClr val="accent1">
                  <a:shade val="93000"/>
                  <a:satMod val="130000"/>
                </a:schemeClr>
              </a:gs>
              <a:gs pos="100000">
                <a:schemeClr val="accent1">
                  <a:shade val="94000"/>
                  <a:satMod val="135000"/>
                </a:schemeClr>
              </a:gs>
            </a:gsLst>
          </a:gradFill>
          <a:ln>
            <a:noFill/>
          </a:ln>
          <a:effectLst>
            <a:outerShdw blurRad="50800" dist="19050" dir="5400000" algn="tl" rotWithShape="0">
              <a:srgbClr val="000000">
                <a:alpha val="60000"/>
              </a:srgbClr>
            </a:outerShdw>
            <a:softEdge rad="12700"/>
          </a:effectLst>
          <a:sp3d/>
        </c:spPr>
      </c:pivotFmt>
      <c:pivotFmt>
        <c:idx val="9"/>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1"/>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2"/>
        <c:spPr>
          <a:gradFill>
            <a:gsLst>
              <a:gs pos="0">
                <a:schemeClr val="accent1">
                  <a:shade val="51000"/>
                  <a:satMod val="130000"/>
                </a:schemeClr>
              </a:gs>
              <a:gs pos="80000">
                <a:schemeClr val="accent1">
                  <a:shade val="93000"/>
                  <a:satMod val="130000"/>
                </a:schemeClr>
              </a:gs>
              <a:gs pos="100000">
                <a:schemeClr val="accent1">
                  <a:shade val="94000"/>
                  <a:satMod val="135000"/>
                </a:schemeClr>
              </a:gs>
            </a:gsLst>
          </a:gradFill>
          <a:ln>
            <a:noFill/>
          </a:ln>
          <a:effectLst>
            <a:outerShdw blurRad="50800" dist="19050" dir="5400000" algn="tl" rotWithShape="0">
              <a:srgbClr val="000000">
                <a:alpha val="60000"/>
              </a:srgbClr>
            </a:outerShdw>
            <a:softEdge rad="12700"/>
          </a:effectLst>
          <a:sp3d/>
        </c:spPr>
      </c:pivotFmt>
      <c:pivotFmt>
        <c:idx val="13"/>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4"/>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5"/>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6"/>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7"/>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8"/>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
        <c:idx val="19"/>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STATUS!$B$3:$B$4</c:f>
              <c:strCache>
                <c:ptCount val="1"/>
                <c:pt idx="0">
                  <c:v>Approved</c:v>
                </c:pt>
              </c:strCache>
            </c:strRef>
          </c:tx>
          <c:spPr>
            <a:solidFill>
              <a:srgbClr val="FF0000"/>
            </a:solidFill>
          </c:spPr>
          <c:explosion val="25"/>
          <c:dPt>
            <c:idx val="0"/>
            <c:bubble3D val="0"/>
            <c:spPr>
              <a:solidFill>
                <a:srgbClr val="FF0000"/>
              </a:solid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1-E5CA-4D8C-BF4E-B996219FE06E}"/>
              </c:ext>
            </c:extLst>
          </c:dPt>
          <c:dPt>
            <c:idx val="1"/>
            <c:bubble3D val="0"/>
            <c:spPr>
              <a:solidFill>
                <a:srgbClr val="FFFF00"/>
              </a:solid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3-E5CA-4D8C-BF4E-B996219FE06E}"/>
              </c:ext>
            </c:extLst>
          </c:dPt>
          <c:dPt>
            <c:idx val="2"/>
            <c:bubble3D val="0"/>
            <c:spPr>
              <a:solidFill>
                <a:srgbClr val="92D050"/>
              </a:solid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5-E5CA-4D8C-BF4E-B996219FE06E}"/>
              </c:ext>
            </c:extLst>
          </c:dPt>
          <c:dPt>
            <c:idx val="3"/>
            <c:bubble3D val="0"/>
            <c:spPr>
              <a:solidFill>
                <a:srgbClr val="FF0000"/>
              </a:solid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7-E5CA-4D8C-BF4E-B996219FE06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STATUS!$A$5:$A$8</c:f>
              <c:strCache>
                <c:ptCount val="3"/>
                <c:pt idx="0">
                  <c:v>Paid</c:v>
                </c:pt>
                <c:pt idx="1">
                  <c:v>Pending</c:v>
                </c:pt>
                <c:pt idx="2">
                  <c:v>Unpaid</c:v>
                </c:pt>
              </c:strCache>
            </c:strRef>
          </c:cat>
          <c:val>
            <c:numRef>
              <c:f>STATUS!$B$5:$B$8</c:f>
              <c:numCache>
                <c:formatCode>General</c:formatCode>
                <c:ptCount val="3"/>
                <c:pt idx="0">
                  <c:v>2554385.5799999996</c:v>
                </c:pt>
                <c:pt idx="1">
                  <c:v>3391531.9799999995</c:v>
                </c:pt>
                <c:pt idx="2">
                  <c:v>3574481.2400000012</c:v>
                </c:pt>
              </c:numCache>
            </c:numRef>
          </c:val>
          <c:extLst>
            <c:ext xmlns:c16="http://schemas.microsoft.com/office/drawing/2014/chart" uri="{C3380CC4-5D6E-409C-BE32-E72D297353CC}">
              <c16:uniqueId val="{00000000-486D-4344-9171-1CACC6C9C95D}"/>
            </c:ext>
          </c:extLst>
        </c:ser>
        <c:ser>
          <c:idx val="1"/>
          <c:order val="1"/>
          <c:tx>
            <c:strRef>
              <c:f>STATUS!$C$3:$C$4</c:f>
              <c:strCache>
                <c:ptCount val="1"/>
                <c:pt idx="0">
                  <c:v>Pending</c:v>
                </c:pt>
              </c:strCache>
            </c:strRef>
          </c:tx>
          <c:dPt>
            <c:idx val="0"/>
            <c:bubble3D val="0"/>
            <c:spPr>
              <a:gradFill>
                <a:gsLst>
                  <a:gs pos="0">
                    <a:schemeClr val="accent1">
                      <a:shade val="51000"/>
                      <a:satMod val="130000"/>
                    </a:schemeClr>
                  </a:gs>
                  <a:gs pos="80000">
                    <a:schemeClr val="accent1">
                      <a:shade val="93000"/>
                      <a:satMod val="130000"/>
                    </a:schemeClr>
                  </a:gs>
                  <a:gs pos="100000">
                    <a:schemeClr val="accent1">
                      <a:shade val="94000"/>
                      <a:satMod val="135000"/>
                    </a:schemeClr>
                  </a:gs>
                </a:gsLst>
              </a:grad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9-E5CA-4D8C-BF4E-B996219FE06E}"/>
              </c:ext>
            </c:extLst>
          </c:dPt>
          <c:dPt>
            <c:idx val="1"/>
            <c:bubble3D val="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B-E5CA-4D8C-BF4E-B996219FE06E}"/>
              </c:ext>
            </c:extLst>
          </c:dPt>
          <c:dPt>
            <c:idx val="2"/>
            <c:bubble3D val="0"/>
            <c:spPr>
              <a:blipFill rotWithShape="1">
                <a:blip xmlns:r="http://schemas.openxmlformats.org/officeDocument/2006/relationships" r:embed="rId3">
                  <a:duotone>
                    <a:schemeClr val="accent1">
                      <a:tint val="65000"/>
                      <a:shade val="36000"/>
                      <a:satMod val="120000"/>
                    </a:schemeClr>
                    <a:schemeClr val="accent1">
                      <a:tint val="65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D-E5CA-4D8C-BF4E-B996219FE06E}"/>
              </c:ext>
            </c:extLst>
          </c:dPt>
          <c:dPt>
            <c:idx val="3"/>
            <c:bubble3D val="0"/>
            <c:spPr>
              <a:blipFill rotWithShape="1">
                <a:blip xmlns:r="http://schemas.openxmlformats.org/officeDocument/2006/relationships" r:embed="rId3">
                  <a:duotone>
                    <a:schemeClr val="accent1">
                      <a:tint val="30000"/>
                      <a:shade val="36000"/>
                      <a:satMod val="120000"/>
                    </a:schemeClr>
                    <a:schemeClr val="accent1">
                      <a:tint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F-E5CA-4D8C-BF4E-B996219FE0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STATUS!$A$5:$A$8</c:f>
              <c:strCache>
                <c:ptCount val="3"/>
                <c:pt idx="0">
                  <c:v>Paid</c:v>
                </c:pt>
                <c:pt idx="1">
                  <c:v>Pending</c:v>
                </c:pt>
                <c:pt idx="2">
                  <c:v>Unpaid</c:v>
                </c:pt>
              </c:strCache>
            </c:strRef>
          </c:cat>
          <c:val>
            <c:numRef>
              <c:f>STATUS!$C$5:$C$8</c:f>
              <c:numCache>
                <c:formatCode>General</c:formatCode>
                <c:ptCount val="3"/>
                <c:pt idx="0">
                  <c:v>2283475.36</c:v>
                </c:pt>
                <c:pt idx="1">
                  <c:v>2993774.96</c:v>
                </c:pt>
                <c:pt idx="2">
                  <c:v>2538794.17</c:v>
                </c:pt>
              </c:numCache>
            </c:numRef>
          </c:val>
          <c:extLst>
            <c:ext xmlns:c16="http://schemas.microsoft.com/office/drawing/2014/chart" uri="{C3380CC4-5D6E-409C-BE32-E72D297353CC}">
              <c16:uniqueId val="{00000001-486D-4344-9171-1CACC6C9C95D}"/>
            </c:ext>
          </c:extLst>
        </c:ser>
        <c:ser>
          <c:idx val="2"/>
          <c:order val="2"/>
          <c:tx>
            <c:strRef>
              <c:f>STATUS!$D$3:$D$4</c:f>
              <c:strCache>
                <c:ptCount val="1"/>
                <c:pt idx="0">
                  <c:v>Rejected</c:v>
                </c:pt>
              </c:strCache>
            </c:strRef>
          </c:tx>
          <c:dPt>
            <c:idx val="0"/>
            <c:bubble3D val="0"/>
            <c:spPr>
              <a:gradFill>
                <a:gsLst>
                  <a:gs pos="0">
                    <a:schemeClr val="accent1">
                      <a:shade val="51000"/>
                      <a:satMod val="130000"/>
                    </a:schemeClr>
                  </a:gs>
                  <a:gs pos="80000">
                    <a:schemeClr val="accent1">
                      <a:shade val="93000"/>
                      <a:satMod val="130000"/>
                    </a:schemeClr>
                  </a:gs>
                  <a:gs pos="100000">
                    <a:schemeClr val="accent1">
                      <a:shade val="94000"/>
                      <a:satMod val="135000"/>
                    </a:schemeClr>
                  </a:gs>
                </a:gsLst>
              </a:grad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1-E5CA-4D8C-BF4E-B996219FE06E}"/>
              </c:ext>
            </c:extLst>
          </c:dPt>
          <c:dPt>
            <c:idx val="1"/>
            <c:bubble3D val="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3-E5CA-4D8C-BF4E-B996219FE06E}"/>
              </c:ext>
            </c:extLst>
          </c:dPt>
          <c:dPt>
            <c:idx val="2"/>
            <c:bubble3D val="0"/>
            <c:spPr>
              <a:blipFill rotWithShape="1">
                <a:blip xmlns:r="http://schemas.openxmlformats.org/officeDocument/2006/relationships" r:embed="rId3">
                  <a:duotone>
                    <a:schemeClr val="accent1">
                      <a:tint val="65000"/>
                      <a:shade val="36000"/>
                      <a:satMod val="120000"/>
                    </a:schemeClr>
                    <a:schemeClr val="accent1">
                      <a:tint val="65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5-E5CA-4D8C-BF4E-B996219FE06E}"/>
              </c:ext>
            </c:extLst>
          </c:dPt>
          <c:dPt>
            <c:idx val="3"/>
            <c:bubble3D val="0"/>
            <c:spPr>
              <a:blipFill rotWithShape="1">
                <a:blip xmlns:r="http://schemas.openxmlformats.org/officeDocument/2006/relationships" r:embed="rId3">
                  <a:duotone>
                    <a:schemeClr val="accent1">
                      <a:tint val="30000"/>
                      <a:shade val="36000"/>
                      <a:satMod val="120000"/>
                    </a:schemeClr>
                    <a:schemeClr val="accent1">
                      <a:tint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7-E5CA-4D8C-BF4E-B996219FE0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STATUS!$A$5:$A$8</c:f>
              <c:strCache>
                <c:ptCount val="3"/>
                <c:pt idx="0">
                  <c:v>Paid</c:v>
                </c:pt>
                <c:pt idx="1">
                  <c:v>Pending</c:v>
                </c:pt>
                <c:pt idx="2">
                  <c:v>Unpaid</c:v>
                </c:pt>
              </c:strCache>
            </c:strRef>
          </c:cat>
          <c:val>
            <c:numRef>
              <c:f>STATUS!$D$5:$D$8</c:f>
              <c:numCache>
                <c:formatCode>General</c:formatCode>
                <c:ptCount val="3"/>
                <c:pt idx="0">
                  <c:v>2728931.9599999995</c:v>
                </c:pt>
                <c:pt idx="1">
                  <c:v>2885626.87</c:v>
                </c:pt>
                <c:pt idx="2">
                  <c:v>2647636.5899999985</c:v>
                </c:pt>
              </c:numCache>
            </c:numRef>
          </c:val>
          <c:extLst>
            <c:ext xmlns:c16="http://schemas.microsoft.com/office/drawing/2014/chart" uri="{C3380CC4-5D6E-409C-BE32-E72D297353CC}">
              <c16:uniqueId val="{00000002-486D-4344-9171-1CACC6C9C95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management.xlsx]OVERALL!PivotTable2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OVERALL!$B$3:$B$5</c:f>
              <c:strCache>
                <c:ptCount val="1"/>
                <c:pt idx="0">
                  <c:v>Paid - Sum of Invoice Amount</c:v>
                </c:pt>
              </c:strCache>
            </c:strRef>
          </c:tx>
          <c:spPr>
            <a:solidFill>
              <a:schemeClr val="accent1"/>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OVERALL!$B$6:$B$26</c:f>
              <c:numCache>
                <c:formatCode>General</c:formatCode>
                <c:ptCount val="15"/>
                <c:pt idx="0">
                  <c:v>465786.43000000005</c:v>
                </c:pt>
                <c:pt idx="1">
                  <c:v>662156.77000000014</c:v>
                </c:pt>
                <c:pt idx="2">
                  <c:v>255320.50999999998</c:v>
                </c:pt>
                <c:pt idx="3">
                  <c:v>549733.13</c:v>
                </c:pt>
                <c:pt idx="4">
                  <c:v>772317.99000000011</c:v>
                </c:pt>
                <c:pt idx="5">
                  <c:v>656788.43999999994</c:v>
                </c:pt>
                <c:pt idx="6">
                  <c:v>706579.26000000013</c:v>
                </c:pt>
                <c:pt idx="7">
                  <c:v>346891.59</c:v>
                </c:pt>
                <c:pt idx="8">
                  <c:v>594932.39999999991</c:v>
                </c:pt>
                <c:pt idx="9">
                  <c:v>360097.76</c:v>
                </c:pt>
                <c:pt idx="10">
                  <c:v>160434.46</c:v>
                </c:pt>
                <c:pt idx="11">
                  <c:v>379246.07</c:v>
                </c:pt>
                <c:pt idx="12">
                  <c:v>472188.99999999994</c:v>
                </c:pt>
                <c:pt idx="13">
                  <c:v>341674.55</c:v>
                </c:pt>
                <c:pt idx="14">
                  <c:v>842644.54</c:v>
                </c:pt>
              </c:numCache>
            </c:numRef>
          </c:val>
          <c:extLst>
            <c:ext xmlns:c16="http://schemas.microsoft.com/office/drawing/2014/chart" uri="{C3380CC4-5D6E-409C-BE32-E72D297353CC}">
              <c16:uniqueId val="{00000000-7D08-4891-8E2F-7C00AF4669B5}"/>
            </c:ext>
          </c:extLst>
        </c:ser>
        <c:ser>
          <c:idx val="1"/>
          <c:order val="1"/>
          <c:tx>
            <c:strRef>
              <c:f>OVERALL!$C$3:$C$5</c:f>
              <c:strCache>
                <c:ptCount val="1"/>
                <c:pt idx="0">
                  <c:v>Paid - Sum of Cost Incurred</c:v>
                </c:pt>
              </c:strCache>
            </c:strRef>
          </c:tx>
          <c:spPr>
            <a:solidFill>
              <a:schemeClr val="accent2"/>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OVERALL!$C$6:$C$26</c:f>
              <c:numCache>
                <c:formatCode>General</c:formatCode>
                <c:ptCount val="15"/>
                <c:pt idx="0">
                  <c:v>284164.54000000004</c:v>
                </c:pt>
                <c:pt idx="1">
                  <c:v>349922.01</c:v>
                </c:pt>
                <c:pt idx="2">
                  <c:v>143390.6</c:v>
                </c:pt>
                <c:pt idx="3">
                  <c:v>273970.04000000004</c:v>
                </c:pt>
                <c:pt idx="4">
                  <c:v>431334.09000000008</c:v>
                </c:pt>
                <c:pt idx="5">
                  <c:v>390871.63</c:v>
                </c:pt>
                <c:pt idx="6">
                  <c:v>253086.19</c:v>
                </c:pt>
                <c:pt idx="7">
                  <c:v>286843.5</c:v>
                </c:pt>
                <c:pt idx="8">
                  <c:v>200640.51</c:v>
                </c:pt>
                <c:pt idx="9">
                  <c:v>171018.77000000002</c:v>
                </c:pt>
                <c:pt idx="10">
                  <c:v>64835.43</c:v>
                </c:pt>
                <c:pt idx="11">
                  <c:v>251767.79</c:v>
                </c:pt>
                <c:pt idx="12">
                  <c:v>174487.8</c:v>
                </c:pt>
                <c:pt idx="13">
                  <c:v>263418.51</c:v>
                </c:pt>
                <c:pt idx="14">
                  <c:v>367178.01</c:v>
                </c:pt>
              </c:numCache>
            </c:numRef>
          </c:val>
          <c:extLst>
            <c:ext xmlns:c16="http://schemas.microsoft.com/office/drawing/2014/chart" uri="{C3380CC4-5D6E-409C-BE32-E72D297353CC}">
              <c16:uniqueId val="{00000001-7D08-4891-8E2F-7C00AF4669B5}"/>
            </c:ext>
          </c:extLst>
        </c:ser>
        <c:ser>
          <c:idx val="2"/>
          <c:order val="2"/>
          <c:tx>
            <c:strRef>
              <c:f>OVERALL!$D$3:$D$5</c:f>
              <c:strCache>
                <c:ptCount val="1"/>
                <c:pt idx="0">
                  <c:v>Paid - Sum of Budgeted Cost</c:v>
                </c:pt>
              </c:strCache>
            </c:strRef>
          </c:tx>
          <c:spPr>
            <a:solidFill>
              <a:schemeClr val="accent3"/>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OVERALL!$D$6:$D$26</c:f>
              <c:numCache>
                <c:formatCode>General</c:formatCode>
                <c:ptCount val="15"/>
                <c:pt idx="0">
                  <c:v>389098.63</c:v>
                </c:pt>
                <c:pt idx="1">
                  <c:v>470272.5</c:v>
                </c:pt>
                <c:pt idx="2">
                  <c:v>124280.10999999999</c:v>
                </c:pt>
                <c:pt idx="3">
                  <c:v>438111.7</c:v>
                </c:pt>
                <c:pt idx="4">
                  <c:v>543347.49</c:v>
                </c:pt>
                <c:pt idx="5">
                  <c:v>754326.07</c:v>
                </c:pt>
                <c:pt idx="6">
                  <c:v>433160.63000000006</c:v>
                </c:pt>
                <c:pt idx="7">
                  <c:v>322466.93</c:v>
                </c:pt>
                <c:pt idx="8">
                  <c:v>246308.96</c:v>
                </c:pt>
                <c:pt idx="9">
                  <c:v>298898.32</c:v>
                </c:pt>
                <c:pt idx="10">
                  <c:v>127118.54999999999</c:v>
                </c:pt>
                <c:pt idx="11">
                  <c:v>381399.89</c:v>
                </c:pt>
                <c:pt idx="12">
                  <c:v>462028.31999999995</c:v>
                </c:pt>
                <c:pt idx="13">
                  <c:v>416137.05</c:v>
                </c:pt>
                <c:pt idx="14">
                  <c:v>541372.69000000006</c:v>
                </c:pt>
              </c:numCache>
            </c:numRef>
          </c:val>
          <c:extLst>
            <c:ext xmlns:c16="http://schemas.microsoft.com/office/drawing/2014/chart" uri="{C3380CC4-5D6E-409C-BE32-E72D297353CC}">
              <c16:uniqueId val="{00000002-7D08-4891-8E2F-7C00AF4669B5}"/>
            </c:ext>
          </c:extLst>
        </c:ser>
        <c:ser>
          <c:idx val="3"/>
          <c:order val="3"/>
          <c:tx>
            <c:strRef>
              <c:f>OVERALL!$E$3:$E$5</c:f>
              <c:strCache>
                <c:ptCount val="1"/>
                <c:pt idx="0">
                  <c:v>Paid - Sum of Variance</c:v>
                </c:pt>
              </c:strCache>
            </c:strRef>
          </c:tx>
          <c:spPr>
            <a:solidFill>
              <a:schemeClr val="accent4"/>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OVERALL!$E$6:$E$26</c:f>
              <c:numCache>
                <c:formatCode>General</c:formatCode>
                <c:ptCount val="15"/>
                <c:pt idx="0">
                  <c:v>-4684.6100000000006</c:v>
                </c:pt>
                <c:pt idx="1">
                  <c:v>3922.2300000000009</c:v>
                </c:pt>
                <c:pt idx="2">
                  <c:v>7277.09</c:v>
                </c:pt>
                <c:pt idx="3">
                  <c:v>8456.57</c:v>
                </c:pt>
                <c:pt idx="4">
                  <c:v>10524.36</c:v>
                </c:pt>
                <c:pt idx="5">
                  <c:v>-3466.1600000000017</c:v>
                </c:pt>
                <c:pt idx="6">
                  <c:v>-2087.6599999999994</c:v>
                </c:pt>
                <c:pt idx="7">
                  <c:v>6095.5399999999991</c:v>
                </c:pt>
                <c:pt idx="8">
                  <c:v>1967.5699999999988</c:v>
                </c:pt>
                <c:pt idx="9">
                  <c:v>2220.46</c:v>
                </c:pt>
                <c:pt idx="10">
                  <c:v>-6476.09</c:v>
                </c:pt>
                <c:pt idx="11">
                  <c:v>-2362.1200000000008</c:v>
                </c:pt>
                <c:pt idx="12">
                  <c:v>-2525.8800000000019</c:v>
                </c:pt>
                <c:pt idx="13">
                  <c:v>8796.49</c:v>
                </c:pt>
                <c:pt idx="14">
                  <c:v>6504.7199999999993</c:v>
                </c:pt>
              </c:numCache>
            </c:numRef>
          </c:val>
          <c:extLst>
            <c:ext xmlns:c16="http://schemas.microsoft.com/office/drawing/2014/chart" uri="{C3380CC4-5D6E-409C-BE32-E72D297353CC}">
              <c16:uniqueId val="{00000003-7D08-4891-8E2F-7C00AF4669B5}"/>
            </c:ext>
          </c:extLst>
        </c:ser>
        <c:ser>
          <c:idx val="4"/>
          <c:order val="4"/>
          <c:tx>
            <c:strRef>
              <c:f>OVERALL!$F$3:$F$5</c:f>
              <c:strCache>
                <c:ptCount val="1"/>
                <c:pt idx="0">
                  <c:v>Pending - Sum of Invoice Amount</c:v>
                </c:pt>
              </c:strCache>
            </c:strRef>
          </c:tx>
          <c:spPr>
            <a:solidFill>
              <a:schemeClr val="accent5"/>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OVERALL!$F$6:$F$26</c:f>
              <c:numCache>
                <c:formatCode>General</c:formatCode>
                <c:ptCount val="15"/>
                <c:pt idx="0">
                  <c:v>796512.58</c:v>
                </c:pt>
                <c:pt idx="1">
                  <c:v>392733.96</c:v>
                </c:pt>
                <c:pt idx="2">
                  <c:v>738683.69999999972</c:v>
                </c:pt>
                <c:pt idx="3">
                  <c:v>701987.42</c:v>
                </c:pt>
                <c:pt idx="4">
                  <c:v>412701.53</c:v>
                </c:pt>
                <c:pt idx="5">
                  <c:v>471064.43999999994</c:v>
                </c:pt>
                <c:pt idx="6">
                  <c:v>556618.37</c:v>
                </c:pt>
                <c:pt idx="7">
                  <c:v>786177.84000000008</c:v>
                </c:pt>
                <c:pt idx="8">
                  <c:v>644237.29999999993</c:v>
                </c:pt>
                <c:pt idx="9">
                  <c:v>704652.47</c:v>
                </c:pt>
                <c:pt idx="10">
                  <c:v>736700.55000000016</c:v>
                </c:pt>
                <c:pt idx="11">
                  <c:v>384953.69999999995</c:v>
                </c:pt>
                <c:pt idx="12">
                  <c:v>631761.1399999999</c:v>
                </c:pt>
                <c:pt idx="13">
                  <c:v>665461.07999999996</c:v>
                </c:pt>
                <c:pt idx="14">
                  <c:v>646687.73</c:v>
                </c:pt>
              </c:numCache>
            </c:numRef>
          </c:val>
          <c:extLst>
            <c:ext xmlns:c16="http://schemas.microsoft.com/office/drawing/2014/chart" uri="{C3380CC4-5D6E-409C-BE32-E72D297353CC}">
              <c16:uniqueId val="{00000004-7D08-4891-8E2F-7C00AF4669B5}"/>
            </c:ext>
          </c:extLst>
        </c:ser>
        <c:ser>
          <c:idx val="5"/>
          <c:order val="5"/>
          <c:tx>
            <c:strRef>
              <c:f>OVERALL!$G$3:$G$5</c:f>
              <c:strCache>
                <c:ptCount val="1"/>
                <c:pt idx="0">
                  <c:v>Pending - Sum of Cost Incurred</c:v>
                </c:pt>
              </c:strCache>
            </c:strRef>
          </c:tx>
          <c:spPr>
            <a:solidFill>
              <a:schemeClr val="accent6"/>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OVERALL!$G$6:$G$26</c:f>
              <c:numCache>
                <c:formatCode>General</c:formatCode>
                <c:ptCount val="15"/>
                <c:pt idx="0">
                  <c:v>335379.58000000007</c:v>
                </c:pt>
                <c:pt idx="1">
                  <c:v>279863.65000000002</c:v>
                </c:pt>
                <c:pt idx="2">
                  <c:v>203775.38</c:v>
                </c:pt>
                <c:pt idx="3">
                  <c:v>335375.44000000006</c:v>
                </c:pt>
                <c:pt idx="4">
                  <c:v>264608.20999999996</c:v>
                </c:pt>
                <c:pt idx="5">
                  <c:v>178911.38</c:v>
                </c:pt>
                <c:pt idx="6">
                  <c:v>262722.74999999994</c:v>
                </c:pt>
                <c:pt idx="7">
                  <c:v>318985.7</c:v>
                </c:pt>
                <c:pt idx="8">
                  <c:v>226338.27000000002</c:v>
                </c:pt>
                <c:pt idx="9">
                  <c:v>322786.16000000003</c:v>
                </c:pt>
                <c:pt idx="10">
                  <c:v>520967.79</c:v>
                </c:pt>
                <c:pt idx="11">
                  <c:v>309317.37999999995</c:v>
                </c:pt>
                <c:pt idx="12">
                  <c:v>352128.37999999995</c:v>
                </c:pt>
                <c:pt idx="13">
                  <c:v>311155.32</c:v>
                </c:pt>
                <c:pt idx="14">
                  <c:v>226159.9</c:v>
                </c:pt>
              </c:numCache>
            </c:numRef>
          </c:val>
          <c:extLst>
            <c:ext xmlns:c16="http://schemas.microsoft.com/office/drawing/2014/chart" uri="{C3380CC4-5D6E-409C-BE32-E72D297353CC}">
              <c16:uniqueId val="{00000005-7D08-4891-8E2F-7C00AF4669B5}"/>
            </c:ext>
          </c:extLst>
        </c:ser>
        <c:ser>
          <c:idx val="6"/>
          <c:order val="6"/>
          <c:tx>
            <c:strRef>
              <c:f>OVERALL!$H$3:$H$5</c:f>
              <c:strCache>
                <c:ptCount val="1"/>
                <c:pt idx="0">
                  <c:v>Pending - Sum of Budgeted Cost</c:v>
                </c:pt>
              </c:strCache>
            </c:strRef>
          </c:tx>
          <c:spPr>
            <a:solidFill>
              <a:schemeClr val="accent1">
                <a:lumMod val="60000"/>
              </a:schemeClr>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OVERALL!$H$6:$H$26</c:f>
              <c:numCache>
                <c:formatCode>General</c:formatCode>
                <c:ptCount val="15"/>
                <c:pt idx="0">
                  <c:v>744353.7699999999</c:v>
                </c:pt>
                <c:pt idx="1">
                  <c:v>347851.13999999996</c:v>
                </c:pt>
                <c:pt idx="2">
                  <c:v>618396.7699999999</c:v>
                </c:pt>
                <c:pt idx="3">
                  <c:v>393216.58</c:v>
                </c:pt>
                <c:pt idx="4">
                  <c:v>328301.4599999999</c:v>
                </c:pt>
                <c:pt idx="5">
                  <c:v>491586.76999999996</c:v>
                </c:pt>
                <c:pt idx="6">
                  <c:v>612605.33000000007</c:v>
                </c:pt>
                <c:pt idx="7">
                  <c:v>579599.14</c:v>
                </c:pt>
                <c:pt idx="8">
                  <c:v>327598.81</c:v>
                </c:pt>
                <c:pt idx="9">
                  <c:v>441697.43999999994</c:v>
                </c:pt>
                <c:pt idx="10">
                  <c:v>699474.46</c:v>
                </c:pt>
                <c:pt idx="11">
                  <c:v>443286.12999999995</c:v>
                </c:pt>
                <c:pt idx="12">
                  <c:v>446973.97</c:v>
                </c:pt>
                <c:pt idx="13">
                  <c:v>544826.53</c:v>
                </c:pt>
                <c:pt idx="14">
                  <c:v>510244.47</c:v>
                </c:pt>
              </c:numCache>
            </c:numRef>
          </c:val>
          <c:extLst>
            <c:ext xmlns:c16="http://schemas.microsoft.com/office/drawing/2014/chart" uri="{C3380CC4-5D6E-409C-BE32-E72D297353CC}">
              <c16:uniqueId val="{00000006-7D08-4891-8E2F-7C00AF4669B5}"/>
            </c:ext>
          </c:extLst>
        </c:ser>
        <c:ser>
          <c:idx val="7"/>
          <c:order val="7"/>
          <c:tx>
            <c:strRef>
              <c:f>OVERALL!$I$3:$I$5</c:f>
              <c:strCache>
                <c:ptCount val="1"/>
                <c:pt idx="0">
                  <c:v>Pending - Sum of Variance</c:v>
                </c:pt>
              </c:strCache>
            </c:strRef>
          </c:tx>
          <c:spPr>
            <a:solidFill>
              <a:schemeClr val="accent2">
                <a:lumMod val="60000"/>
              </a:schemeClr>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OVERALL!$I$6:$I$26</c:f>
              <c:numCache>
                <c:formatCode>General</c:formatCode>
                <c:ptCount val="15"/>
                <c:pt idx="0">
                  <c:v>16082.7</c:v>
                </c:pt>
                <c:pt idx="1">
                  <c:v>829.15999999999985</c:v>
                </c:pt>
                <c:pt idx="2">
                  <c:v>-14026.670000000002</c:v>
                </c:pt>
                <c:pt idx="3">
                  <c:v>-4751.1400000000003</c:v>
                </c:pt>
                <c:pt idx="4">
                  <c:v>-8468.9200000000019</c:v>
                </c:pt>
                <c:pt idx="5">
                  <c:v>17549.78</c:v>
                </c:pt>
                <c:pt idx="6">
                  <c:v>-3549.9199999999996</c:v>
                </c:pt>
                <c:pt idx="7">
                  <c:v>7157.0099999999984</c:v>
                </c:pt>
                <c:pt idx="8">
                  <c:v>3998.88</c:v>
                </c:pt>
                <c:pt idx="9">
                  <c:v>2621.1599999999994</c:v>
                </c:pt>
                <c:pt idx="10">
                  <c:v>-3448.3900000000008</c:v>
                </c:pt>
                <c:pt idx="11">
                  <c:v>1129.8500000000004</c:v>
                </c:pt>
                <c:pt idx="12">
                  <c:v>16082.41</c:v>
                </c:pt>
                <c:pt idx="13">
                  <c:v>3301.900000000001</c:v>
                </c:pt>
                <c:pt idx="14">
                  <c:v>10491.27</c:v>
                </c:pt>
              </c:numCache>
            </c:numRef>
          </c:val>
          <c:extLst>
            <c:ext xmlns:c16="http://schemas.microsoft.com/office/drawing/2014/chart" uri="{C3380CC4-5D6E-409C-BE32-E72D297353CC}">
              <c16:uniqueId val="{00000007-7D08-4891-8E2F-7C00AF4669B5}"/>
            </c:ext>
          </c:extLst>
        </c:ser>
        <c:ser>
          <c:idx val="8"/>
          <c:order val="8"/>
          <c:tx>
            <c:strRef>
              <c:f>OVERALL!$J$3:$J$5</c:f>
              <c:strCache>
                <c:ptCount val="1"/>
                <c:pt idx="0">
                  <c:v>Unpaid - Sum of Invoice Amount</c:v>
                </c:pt>
              </c:strCache>
            </c:strRef>
          </c:tx>
          <c:spPr>
            <a:solidFill>
              <a:schemeClr val="accent3">
                <a:lumMod val="60000"/>
              </a:schemeClr>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OVERALL!$J$6:$J$26</c:f>
              <c:numCache>
                <c:formatCode>General</c:formatCode>
                <c:ptCount val="15"/>
                <c:pt idx="0">
                  <c:v>885095.25999999989</c:v>
                </c:pt>
                <c:pt idx="1">
                  <c:v>399673.04</c:v>
                </c:pt>
                <c:pt idx="2">
                  <c:v>556158.27</c:v>
                </c:pt>
                <c:pt idx="3">
                  <c:v>494319.09000000008</c:v>
                </c:pt>
                <c:pt idx="4">
                  <c:v>759306.42999999993</c:v>
                </c:pt>
                <c:pt idx="5">
                  <c:v>775875.41</c:v>
                </c:pt>
                <c:pt idx="6">
                  <c:v>443054.75999999995</c:v>
                </c:pt>
                <c:pt idx="7">
                  <c:v>492721.38999999996</c:v>
                </c:pt>
                <c:pt idx="8">
                  <c:v>464600.73</c:v>
                </c:pt>
                <c:pt idx="9">
                  <c:v>866194.59</c:v>
                </c:pt>
                <c:pt idx="10">
                  <c:v>497502.07</c:v>
                </c:pt>
                <c:pt idx="11">
                  <c:v>392304.10000000003</c:v>
                </c:pt>
                <c:pt idx="12">
                  <c:v>885817.54</c:v>
                </c:pt>
                <c:pt idx="13">
                  <c:v>389591.23999999993</c:v>
                </c:pt>
                <c:pt idx="14">
                  <c:v>458698.0799999999</c:v>
                </c:pt>
              </c:numCache>
            </c:numRef>
          </c:val>
          <c:extLst>
            <c:ext xmlns:c16="http://schemas.microsoft.com/office/drawing/2014/chart" uri="{C3380CC4-5D6E-409C-BE32-E72D297353CC}">
              <c16:uniqueId val="{00000008-7D08-4891-8E2F-7C00AF4669B5}"/>
            </c:ext>
          </c:extLst>
        </c:ser>
        <c:ser>
          <c:idx val="9"/>
          <c:order val="9"/>
          <c:tx>
            <c:strRef>
              <c:f>OVERALL!$K$3:$K$5</c:f>
              <c:strCache>
                <c:ptCount val="1"/>
                <c:pt idx="0">
                  <c:v>Unpaid - Sum of Cost Incurred</c:v>
                </c:pt>
              </c:strCache>
            </c:strRef>
          </c:tx>
          <c:spPr>
            <a:solidFill>
              <a:schemeClr val="accent4">
                <a:lumMod val="60000"/>
              </a:schemeClr>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OVERALL!$K$6:$K$26</c:f>
              <c:numCache>
                <c:formatCode>General</c:formatCode>
                <c:ptCount val="15"/>
                <c:pt idx="0">
                  <c:v>377598.56</c:v>
                </c:pt>
                <c:pt idx="1">
                  <c:v>230354.18</c:v>
                </c:pt>
                <c:pt idx="2">
                  <c:v>439821.51999999996</c:v>
                </c:pt>
                <c:pt idx="3">
                  <c:v>200179.74</c:v>
                </c:pt>
                <c:pt idx="4">
                  <c:v>421664.71999999991</c:v>
                </c:pt>
                <c:pt idx="5">
                  <c:v>275313.39</c:v>
                </c:pt>
                <c:pt idx="6">
                  <c:v>206661.21000000002</c:v>
                </c:pt>
                <c:pt idx="7">
                  <c:v>305546.5</c:v>
                </c:pt>
                <c:pt idx="8">
                  <c:v>195458.4</c:v>
                </c:pt>
                <c:pt idx="9">
                  <c:v>360973.28</c:v>
                </c:pt>
                <c:pt idx="10">
                  <c:v>300773.99999999994</c:v>
                </c:pt>
                <c:pt idx="11">
                  <c:v>130007.65</c:v>
                </c:pt>
                <c:pt idx="12">
                  <c:v>413591.52000000008</c:v>
                </c:pt>
                <c:pt idx="13">
                  <c:v>186747.81000000003</c:v>
                </c:pt>
                <c:pt idx="14">
                  <c:v>283762.84000000003</c:v>
                </c:pt>
              </c:numCache>
            </c:numRef>
          </c:val>
          <c:extLst>
            <c:ext xmlns:c16="http://schemas.microsoft.com/office/drawing/2014/chart" uri="{C3380CC4-5D6E-409C-BE32-E72D297353CC}">
              <c16:uniqueId val="{00000009-7D08-4891-8E2F-7C00AF4669B5}"/>
            </c:ext>
          </c:extLst>
        </c:ser>
        <c:ser>
          <c:idx val="10"/>
          <c:order val="10"/>
          <c:tx>
            <c:strRef>
              <c:f>OVERALL!$L$3:$L$5</c:f>
              <c:strCache>
                <c:ptCount val="1"/>
                <c:pt idx="0">
                  <c:v>Unpaid - Sum of Budgeted Cost</c:v>
                </c:pt>
              </c:strCache>
            </c:strRef>
          </c:tx>
          <c:spPr>
            <a:solidFill>
              <a:schemeClr val="accent5">
                <a:lumMod val="60000"/>
              </a:schemeClr>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OVERALL!$L$6:$L$26</c:f>
              <c:numCache>
                <c:formatCode>General</c:formatCode>
                <c:ptCount val="15"/>
                <c:pt idx="0">
                  <c:v>737558.69</c:v>
                </c:pt>
                <c:pt idx="1">
                  <c:v>204660.52000000002</c:v>
                </c:pt>
                <c:pt idx="2">
                  <c:v>542048.47000000009</c:v>
                </c:pt>
                <c:pt idx="3">
                  <c:v>348194.06</c:v>
                </c:pt>
                <c:pt idx="4">
                  <c:v>359293.33999999997</c:v>
                </c:pt>
                <c:pt idx="5">
                  <c:v>480689.31999999995</c:v>
                </c:pt>
                <c:pt idx="6">
                  <c:v>397988.74999999994</c:v>
                </c:pt>
                <c:pt idx="7">
                  <c:v>567613.41</c:v>
                </c:pt>
                <c:pt idx="8">
                  <c:v>264316.85000000003</c:v>
                </c:pt>
                <c:pt idx="9">
                  <c:v>692391.80999999994</c:v>
                </c:pt>
                <c:pt idx="10">
                  <c:v>402236.17000000004</c:v>
                </c:pt>
                <c:pt idx="11">
                  <c:v>223142.12</c:v>
                </c:pt>
                <c:pt idx="12">
                  <c:v>739425.92000000016</c:v>
                </c:pt>
                <c:pt idx="13">
                  <c:v>305479.70999999996</c:v>
                </c:pt>
                <c:pt idx="14">
                  <c:v>486257.39</c:v>
                </c:pt>
              </c:numCache>
            </c:numRef>
          </c:val>
          <c:extLst>
            <c:ext xmlns:c16="http://schemas.microsoft.com/office/drawing/2014/chart" uri="{C3380CC4-5D6E-409C-BE32-E72D297353CC}">
              <c16:uniqueId val="{0000000A-7D08-4891-8E2F-7C00AF4669B5}"/>
            </c:ext>
          </c:extLst>
        </c:ser>
        <c:ser>
          <c:idx val="11"/>
          <c:order val="11"/>
          <c:tx>
            <c:strRef>
              <c:f>OVERALL!$M$3:$M$5</c:f>
              <c:strCache>
                <c:ptCount val="1"/>
                <c:pt idx="0">
                  <c:v>Unpaid - Sum of Variance</c:v>
                </c:pt>
              </c:strCache>
            </c:strRef>
          </c:tx>
          <c:spPr>
            <a:solidFill>
              <a:schemeClr val="accent6">
                <a:lumMod val="60000"/>
              </a:schemeClr>
            </a:solidFill>
            <a:ln>
              <a:noFill/>
            </a:ln>
            <a:effectLst/>
            <a:sp3d/>
          </c:spPr>
          <c:invertIfNegative val="0"/>
          <c:cat>
            <c:multiLvlStrRef>
              <c:f>OVERALL!$A$6:$A$26</c:f>
              <c:multiLvlStrCache>
                <c:ptCount val="15"/>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Approved</c:v>
                  </c:pt>
                  <c:pt idx="13">
                    <c:v>Pending</c:v>
                  </c:pt>
                  <c:pt idx="14">
                    <c:v>Rejected</c:v>
                  </c:pt>
                </c:lvl>
                <c:lvl>
                  <c:pt idx="0">
                    <c:v>Logistics</c:v>
                  </c:pt>
                  <c:pt idx="3">
                    <c:v>Maintenance</c:v>
                  </c:pt>
                  <c:pt idx="6">
                    <c:v>Manufacturing</c:v>
                  </c:pt>
                  <c:pt idx="9">
                    <c:v>R&amp;D</c:v>
                  </c:pt>
                  <c:pt idx="12">
                    <c:v>Testing</c:v>
                  </c:pt>
                </c:lvl>
              </c:multiLvlStrCache>
            </c:multiLvlStrRef>
          </c:cat>
          <c:val>
            <c:numRef>
              <c:f>OVERALL!$M$6:$M$26</c:f>
              <c:numCache>
                <c:formatCode>General</c:formatCode>
                <c:ptCount val="15"/>
                <c:pt idx="0">
                  <c:v>-15404.580000000002</c:v>
                </c:pt>
                <c:pt idx="1">
                  <c:v>-9680.9500000000007</c:v>
                </c:pt>
                <c:pt idx="2">
                  <c:v>9364.2199999999993</c:v>
                </c:pt>
                <c:pt idx="3">
                  <c:v>19618.239999999998</c:v>
                </c:pt>
                <c:pt idx="4">
                  <c:v>31520.97</c:v>
                </c:pt>
                <c:pt idx="5">
                  <c:v>-11933.33</c:v>
                </c:pt>
                <c:pt idx="6">
                  <c:v>-10527.980000000003</c:v>
                </c:pt>
                <c:pt idx="7">
                  <c:v>-16742.839999999997</c:v>
                </c:pt>
                <c:pt idx="8">
                  <c:v>-1975.1</c:v>
                </c:pt>
                <c:pt idx="9">
                  <c:v>14236.089999999998</c:v>
                </c:pt>
                <c:pt idx="10">
                  <c:v>2823.86</c:v>
                </c:pt>
                <c:pt idx="11">
                  <c:v>-8205.369999999999</c:v>
                </c:pt>
                <c:pt idx="12">
                  <c:v>8673.26</c:v>
                </c:pt>
                <c:pt idx="13">
                  <c:v>7923.1099999999988</c:v>
                </c:pt>
                <c:pt idx="14">
                  <c:v>1067.3000000000011</c:v>
                </c:pt>
              </c:numCache>
            </c:numRef>
          </c:val>
          <c:extLst>
            <c:ext xmlns:c16="http://schemas.microsoft.com/office/drawing/2014/chart" uri="{C3380CC4-5D6E-409C-BE32-E72D297353CC}">
              <c16:uniqueId val="{0000000B-7D08-4891-8E2F-7C00AF4669B5}"/>
            </c:ext>
          </c:extLst>
        </c:ser>
        <c:dLbls>
          <c:showLegendKey val="0"/>
          <c:showVal val="0"/>
          <c:showCatName val="0"/>
          <c:showSerName val="0"/>
          <c:showPercent val="0"/>
          <c:showBubbleSize val="0"/>
        </c:dLbls>
        <c:gapWidth val="150"/>
        <c:shape val="box"/>
        <c:axId val="527970063"/>
        <c:axId val="527971983"/>
        <c:axId val="0"/>
      </c:bar3DChart>
      <c:catAx>
        <c:axId val="527970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71983"/>
        <c:crosses val="autoZero"/>
        <c:auto val="1"/>
        <c:lblAlgn val="ctr"/>
        <c:lblOffset val="100"/>
        <c:noMultiLvlLbl val="0"/>
      </c:catAx>
      <c:valAx>
        <c:axId val="52797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70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management.xlsx]PROJECT PHASE !PivotTable2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'PROJECT PHASE '!$B$3:$B$4</c:f>
              <c:strCache>
                <c:ptCount val="1"/>
                <c:pt idx="0">
                  <c:v>Approved</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'PROJECT PHASE '!$A$5:$A$9</c:f>
              <c:strCache>
                <c:ptCount val="4"/>
                <c:pt idx="0">
                  <c:v>Design</c:v>
                </c:pt>
                <c:pt idx="1">
                  <c:v>Development</c:v>
                </c:pt>
                <c:pt idx="2">
                  <c:v>Production</c:v>
                </c:pt>
                <c:pt idx="3">
                  <c:v>Testing</c:v>
                </c:pt>
              </c:strCache>
            </c:strRef>
          </c:cat>
          <c:val>
            <c:numRef>
              <c:f>'PROJECT PHASE '!$B$5:$B$9</c:f>
              <c:numCache>
                <c:formatCode>General</c:formatCode>
                <c:ptCount val="4"/>
                <c:pt idx="0">
                  <c:v>1148179.48</c:v>
                </c:pt>
                <c:pt idx="1">
                  <c:v>1140732.1400000001</c:v>
                </c:pt>
                <c:pt idx="2">
                  <c:v>980299.19000000006</c:v>
                </c:pt>
                <c:pt idx="3">
                  <c:v>1054913.1499999999</c:v>
                </c:pt>
              </c:numCache>
            </c:numRef>
          </c:val>
          <c:extLst>
            <c:ext xmlns:c16="http://schemas.microsoft.com/office/drawing/2014/chart" uri="{C3380CC4-5D6E-409C-BE32-E72D297353CC}">
              <c16:uniqueId val="{00000000-85CE-43F2-AE0E-F1F872285AD1}"/>
            </c:ext>
          </c:extLst>
        </c:ser>
        <c:ser>
          <c:idx val="1"/>
          <c:order val="1"/>
          <c:tx>
            <c:strRef>
              <c:f>'PROJECT PHASE '!$C$3:$C$4</c:f>
              <c:strCache>
                <c:ptCount val="1"/>
                <c:pt idx="0">
                  <c:v>Pending</c:v>
                </c:pt>
              </c:strCache>
            </c:strRef>
          </c:tx>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'PROJECT PHASE '!$A$5:$A$9</c:f>
              <c:strCache>
                <c:ptCount val="4"/>
                <c:pt idx="0">
                  <c:v>Design</c:v>
                </c:pt>
                <c:pt idx="1">
                  <c:v>Development</c:v>
                </c:pt>
                <c:pt idx="2">
                  <c:v>Production</c:v>
                </c:pt>
                <c:pt idx="3">
                  <c:v>Testing</c:v>
                </c:pt>
              </c:strCache>
            </c:strRef>
          </c:cat>
          <c:val>
            <c:numRef>
              <c:f>'PROJECT PHASE '!$C$5:$C$9</c:f>
              <c:numCache>
                <c:formatCode>General</c:formatCode>
                <c:ptCount val="4"/>
                <c:pt idx="0">
                  <c:v>1378296.6599999997</c:v>
                </c:pt>
                <c:pt idx="1">
                  <c:v>1092987.48</c:v>
                </c:pt>
                <c:pt idx="2">
                  <c:v>1077687.6400000001</c:v>
                </c:pt>
                <c:pt idx="3">
                  <c:v>988049.64000000025</c:v>
                </c:pt>
              </c:numCache>
            </c:numRef>
          </c:val>
          <c:extLst>
            <c:ext xmlns:c16="http://schemas.microsoft.com/office/drawing/2014/chart" uri="{C3380CC4-5D6E-409C-BE32-E72D297353CC}">
              <c16:uniqueId val="{00000001-85CE-43F2-AE0E-F1F872285AD1}"/>
            </c:ext>
          </c:extLst>
        </c:ser>
        <c:ser>
          <c:idx val="2"/>
          <c:order val="2"/>
          <c:tx>
            <c:strRef>
              <c:f>'PROJECT PHASE '!$D$3:$D$4</c:f>
              <c:strCache>
                <c:ptCount val="1"/>
                <c:pt idx="0">
                  <c:v>Rejected</c:v>
                </c:pt>
              </c:strCache>
            </c:strRef>
          </c:tx>
          <c:spPr>
            <a:blipFill rotWithShape="1">
              <a:blip xmlns:r="http://schemas.openxmlformats.org/officeDocument/2006/relationships" r:embed="rId3">
                <a:duotone>
                  <a:schemeClr val="accent3">
                    <a:shade val="36000"/>
                    <a:satMod val="120000"/>
                  </a:schemeClr>
                  <a:schemeClr val="accent3">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'PROJECT PHASE '!$A$5:$A$9</c:f>
              <c:strCache>
                <c:ptCount val="4"/>
                <c:pt idx="0">
                  <c:v>Design</c:v>
                </c:pt>
                <c:pt idx="1">
                  <c:v>Development</c:v>
                </c:pt>
                <c:pt idx="2">
                  <c:v>Production</c:v>
                </c:pt>
                <c:pt idx="3">
                  <c:v>Testing</c:v>
                </c:pt>
              </c:strCache>
            </c:strRef>
          </c:cat>
          <c:val>
            <c:numRef>
              <c:f>'PROJECT PHASE '!$D$5:$D$9</c:f>
              <c:numCache>
                <c:formatCode>General</c:formatCode>
                <c:ptCount val="4"/>
                <c:pt idx="0">
                  <c:v>1009883.3000000003</c:v>
                </c:pt>
                <c:pt idx="1">
                  <c:v>1055577.1400000001</c:v>
                </c:pt>
                <c:pt idx="2">
                  <c:v>822173.5299999998</c:v>
                </c:pt>
                <c:pt idx="3">
                  <c:v>935080.68000000028</c:v>
                </c:pt>
              </c:numCache>
            </c:numRef>
          </c:val>
          <c:extLst>
            <c:ext xmlns:c16="http://schemas.microsoft.com/office/drawing/2014/chart" uri="{C3380CC4-5D6E-409C-BE32-E72D297353CC}">
              <c16:uniqueId val="{00000002-85CE-43F2-AE0E-F1F872285AD1}"/>
            </c:ext>
          </c:extLst>
        </c:ser>
        <c:dLbls>
          <c:showLegendKey val="0"/>
          <c:showVal val="1"/>
          <c:showCatName val="0"/>
          <c:showSerName val="0"/>
          <c:showPercent val="0"/>
          <c:showBubbleSize val="0"/>
        </c:dLbls>
        <c:gapWidth val="150"/>
        <c:shape val="box"/>
        <c:axId val="1700062479"/>
        <c:axId val="1700061039"/>
        <c:axId val="0"/>
      </c:bar3DChart>
      <c:catAx>
        <c:axId val="1700062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0061039"/>
        <c:crosses val="autoZero"/>
        <c:auto val="1"/>
        <c:lblAlgn val="ctr"/>
        <c:lblOffset val="100"/>
        <c:noMultiLvlLbl val="0"/>
      </c:catAx>
      <c:valAx>
        <c:axId val="17000610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006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management.xlsx]STATUS!PivotTable1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STATUS!$B$3:$B$4</c:f>
              <c:strCache>
                <c:ptCount val="1"/>
                <c:pt idx="0">
                  <c:v>Approved</c:v>
                </c:pt>
              </c:strCache>
            </c:strRef>
          </c:tx>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STATUS!$A$5:$A$8</c:f>
              <c:strCache>
                <c:ptCount val="3"/>
                <c:pt idx="0">
                  <c:v>Paid</c:v>
                </c:pt>
                <c:pt idx="1">
                  <c:v>Pending</c:v>
                </c:pt>
                <c:pt idx="2">
                  <c:v>Unpaid</c:v>
                </c:pt>
              </c:strCache>
            </c:strRef>
          </c:cat>
          <c:val>
            <c:numRef>
              <c:f>STATUS!$B$5:$B$8</c:f>
              <c:numCache>
                <c:formatCode>General</c:formatCode>
                <c:ptCount val="3"/>
                <c:pt idx="0">
                  <c:v>2554385.5799999996</c:v>
                </c:pt>
                <c:pt idx="1">
                  <c:v>3391531.9799999995</c:v>
                </c:pt>
                <c:pt idx="2">
                  <c:v>3574481.2400000012</c:v>
                </c:pt>
              </c:numCache>
            </c:numRef>
          </c:val>
          <c:extLst>
            <c:ext xmlns:c16="http://schemas.microsoft.com/office/drawing/2014/chart" uri="{C3380CC4-5D6E-409C-BE32-E72D297353CC}">
              <c16:uniqueId val="{00000000-04A9-4C8F-8B59-77F0F42A93CC}"/>
            </c:ext>
          </c:extLst>
        </c:ser>
        <c:ser>
          <c:idx val="1"/>
          <c:order val="1"/>
          <c:tx>
            <c:strRef>
              <c:f>STATUS!$C$3:$C$4</c:f>
              <c:strCache>
                <c:ptCount val="1"/>
                <c:pt idx="0">
                  <c:v>Pending</c:v>
                </c:pt>
              </c:strCache>
            </c:strRef>
          </c:tx>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STATUS!$A$5:$A$8</c:f>
              <c:strCache>
                <c:ptCount val="3"/>
                <c:pt idx="0">
                  <c:v>Paid</c:v>
                </c:pt>
                <c:pt idx="1">
                  <c:v>Pending</c:v>
                </c:pt>
                <c:pt idx="2">
                  <c:v>Unpaid</c:v>
                </c:pt>
              </c:strCache>
            </c:strRef>
          </c:cat>
          <c:val>
            <c:numRef>
              <c:f>STATUS!$C$5:$C$8</c:f>
              <c:numCache>
                <c:formatCode>General</c:formatCode>
                <c:ptCount val="3"/>
                <c:pt idx="0">
                  <c:v>2283475.36</c:v>
                </c:pt>
                <c:pt idx="1">
                  <c:v>2993774.96</c:v>
                </c:pt>
                <c:pt idx="2">
                  <c:v>2538794.17</c:v>
                </c:pt>
              </c:numCache>
            </c:numRef>
          </c:val>
          <c:extLst>
            <c:ext xmlns:c16="http://schemas.microsoft.com/office/drawing/2014/chart" uri="{C3380CC4-5D6E-409C-BE32-E72D297353CC}">
              <c16:uniqueId val="{00000001-04A9-4C8F-8B59-77F0F42A93CC}"/>
            </c:ext>
          </c:extLst>
        </c:ser>
        <c:ser>
          <c:idx val="2"/>
          <c:order val="2"/>
          <c:tx>
            <c:strRef>
              <c:f>STATUS!$D$3:$D$4</c:f>
              <c:strCache>
                <c:ptCount val="1"/>
                <c:pt idx="0">
                  <c:v>Rejected</c:v>
                </c:pt>
              </c:strCache>
            </c:strRef>
          </c:tx>
          <c:spPr>
            <a:blipFill rotWithShape="1">
              <a:blip xmlns:r="http://schemas.openxmlformats.org/officeDocument/2006/relationships" r:embed="rId3">
                <a:duotone>
                  <a:schemeClr val="accent3">
                    <a:shade val="36000"/>
                    <a:satMod val="120000"/>
                  </a:schemeClr>
                  <a:schemeClr val="accent3">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invertIfNegative val="0"/>
          <c:cat>
            <c:strRef>
              <c:f>STATUS!$A$5:$A$8</c:f>
              <c:strCache>
                <c:ptCount val="3"/>
                <c:pt idx="0">
                  <c:v>Paid</c:v>
                </c:pt>
                <c:pt idx="1">
                  <c:v>Pending</c:v>
                </c:pt>
                <c:pt idx="2">
                  <c:v>Unpaid</c:v>
                </c:pt>
              </c:strCache>
            </c:strRef>
          </c:cat>
          <c:val>
            <c:numRef>
              <c:f>STATUS!$D$5:$D$8</c:f>
              <c:numCache>
                <c:formatCode>General</c:formatCode>
                <c:ptCount val="3"/>
                <c:pt idx="0">
                  <c:v>2728931.9599999995</c:v>
                </c:pt>
                <c:pt idx="1">
                  <c:v>2885626.87</c:v>
                </c:pt>
                <c:pt idx="2">
                  <c:v>2647636.5899999985</c:v>
                </c:pt>
              </c:numCache>
            </c:numRef>
          </c:val>
          <c:extLst>
            <c:ext xmlns:c16="http://schemas.microsoft.com/office/drawing/2014/chart" uri="{C3380CC4-5D6E-409C-BE32-E72D297353CC}">
              <c16:uniqueId val="{00000002-04A9-4C8F-8B59-77F0F42A93CC}"/>
            </c:ext>
          </c:extLst>
        </c:ser>
        <c:dLbls>
          <c:showLegendKey val="0"/>
          <c:showVal val="0"/>
          <c:showCatName val="0"/>
          <c:showSerName val="0"/>
          <c:showPercent val="0"/>
          <c:showBubbleSize val="0"/>
        </c:dLbls>
        <c:gapWidth val="150"/>
        <c:shape val="box"/>
        <c:axId val="2012899199"/>
        <c:axId val="2012902559"/>
        <c:axId val="0"/>
      </c:bar3DChart>
      <c:catAx>
        <c:axId val="2012899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2902559"/>
        <c:crosses val="autoZero"/>
        <c:auto val="1"/>
        <c:lblAlgn val="ctr"/>
        <c:lblOffset val="100"/>
        <c:noMultiLvlLbl val="0"/>
      </c:catAx>
      <c:valAx>
        <c:axId val="20129025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289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 cost management.xlsx]PROJECT TRACKER!PivotTable1</c:name>
    <c:fmtId val="0"/>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TRACKER'!$B$1:$B$2</c:f>
              <c:strCache>
                <c:ptCount val="1"/>
                <c:pt idx="0">
                  <c:v>DESIGN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TRACKER'!$A$3:$A$15</c:f>
              <c:multiLvlStrCache>
                <c:ptCount val="6"/>
                <c:lvl>
                  <c:pt idx="0">
                    <c:v>TEAM DESIGN</c:v>
                  </c:pt>
                  <c:pt idx="1">
                    <c:v>TEAM DEVELOPMENT</c:v>
                  </c:pt>
                  <c:pt idx="2">
                    <c:v>TEAM PRODUCTION</c:v>
                  </c:pt>
                  <c:pt idx="3">
                    <c:v>TEAM PRORTOTYPE</c:v>
                  </c:pt>
                  <c:pt idx="4">
                    <c:v>TEAM RECYCLE</c:v>
                  </c:pt>
                  <c:pt idx="5">
                    <c:v>TEAM TESTING  </c:v>
                  </c:pt>
                </c:lvl>
                <c:lvl>
                  <c:pt idx="0">
                    <c:v>LOGISTICS</c:v>
                  </c:pt>
                  <c:pt idx="1">
                    <c:v>MAINTAINANCE</c:v>
                  </c:pt>
                  <c:pt idx="2">
                    <c:v>MANUFACTURING</c:v>
                  </c:pt>
                  <c:pt idx="3">
                    <c:v>R&amp;D</c:v>
                  </c:pt>
                  <c:pt idx="4">
                    <c:v>RE - DEVELOPMENT </c:v>
                  </c:pt>
                  <c:pt idx="5">
                    <c:v>TESTING </c:v>
                  </c:pt>
                </c:lvl>
              </c:multiLvlStrCache>
            </c:multiLvlStrRef>
          </c:cat>
          <c:val>
            <c:numRef>
              <c:f>'PROJECT TRACKER'!$B$3:$B$15</c:f>
              <c:numCache>
                <c:formatCode>General</c:formatCode>
                <c:ptCount val="6"/>
                <c:pt idx="0">
                  <c:v>7566792.9000000004</c:v>
                </c:pt>
              </c:numCache>
            </c:numRef>
          </c:val>
          <c:extLst>
            <c:ext xmlns:c16="http://schemas.microsoft.com/office/drawing/2014/chart" uri="{C3380CC4-5D6E-409C-BE32-E72D297353CC}">
              <c16:uniqueId val="{00000000-C1F9-4683-9980-BA68855065E0}"/>
            </c:ext>
          </c:extLst>
        </c:ser>
        <c:ser>
          <c:idx val="1"/>
          <c:order val="1"/>
          <c:tx>
            <c:strRef>
              <c:f>'PROJECT TRACKER'!$C$1:$C$2</c:f>
              <c:strCache>
                <c:ptCount val="1"/>
                <c:pt idx="0">
                  <c:v>DEVELOPMENT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TRACKER'!$A$3:$A$15</c:f>
              <c:multiLvlStrCache>
                <c:ptCount val="6"/>
                <c:lvl>
                  <c:pt idx="0">
                    <c:v>TEAM DESIGN</c:v>
                  </c:pt>
                  <c:pt idx="1">
                    <c:v>TEAM DEVELOPMENT</c:v>
                  </c:pt>
                  <c:pt idx="2">
                    <c:v>TEAM PRODUCTION</c:v>
                  </c:pt>
                  <c:pt idx="3">
                    <c:v>TEAM PRORTOTYPE</c:v>
                  </c:pt>
                  <c:pt idx="4">
                    <c:v>TEAM RECYCLE</c:v>
                  </c:pt>
                  <c:pt idx="5">
                    <c:v>TEAM TESTING  </c:v>
                  </c:pt>
                </c:lvl>
                <c:lvl>
                  <c:pt idx="0">
                    <c:v>LOGISTICS</c:v>
                  </c:pt>
                  <c:pt idx="1">
                    <c:v>MAINTAINANCE</c:v>
                  </c:pt>
                  <c:pt idx="2">
                    <c:v>MANUFACTURING</c:v>
                  </c:pt>
                  <c:pt idx="3">
                    <c:v>R&amp;D</c:v>
                  </c:pt>
                  <c:pt idx="4">
                    <c:v>RE - DEVELOPMENT </c:v>
                  </c:pt>
                  <c:pt idx="5">
                    <c:v>TESTING </c:v>
                  </c:pt>
                </c:lvl>
              </c:multiLvlStrCache>
            </c:multiLvlStrRef>
          </c:cat>
          <c:val>
            <c:numRef>
              <c:f>'PROJECT TRACKER'!$C$3:$C$15</c:f>
              <c:numCache>
                <c:formatCode>General</c:formatCode>
                <c:ptCount val="6"/>
                <c:pt idx="1">
                  <c:v>3906929.42</c:v>
                </c:pt>
              </c:numCache>
            </c:numRef>
          </c:val>
          <c:extLst>
            <c:ext xmlns:c16="http://schemas.microsoft.com/office/drawing/2014/chart" uri="{C3380CC4-5D6E-409C-BE32-E72D297353CC}">
              <c16:uniqueId val="{00000024-C1F9-4683-9980-BA68855065E0}"/>
            </c:ext>
          </c:extLst>
        </c:ser>
        <c:ser>
          <c:idx val="2"/>
          <c:order val="2"/>
          <c:tx>
            <c:strRef>
              <c:f>'PROJECT TRACKER'!$D$1:$D$2</c:f>
              <c:strCache>
                <c:ptCount val="1"/>
                <c:pt idx="0">
                  <c:v>OUTPUT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TRACKER'!$A$3:$A$15</c:f>
              <c:multiLvlStrCache>
                <c:ptCount val="6"/>
                <c:lvl>
                  <c:pt idx="0">
                    <c:v>TEAM DESIGN</c:v>
                  </c:pt>
                  <c:pt idx="1">
                    <c:v>TEAM DEVELOPMENT</c:v>
                  </c:pt>
                  <c:pt idx="2">
                    <c:v>TEAM PRODUCTION</c:v>
                  </c:pt>
                  <c:pt idx="3">
                    <c:v>TEAM PRORTOTYPE</c:v>
                  </c:pt>
                  <c:pt idx="4">
                    <c:v>TEAM RECYCLE</c:v>
                  </c:pt>
                  <c:pt idx="5">
                    <c:v>TEAM TESTING  </c:v>
                  </c:pt>
                </c:lvl>
                <c:lvl>
                  <c:pt idx="0">
                    <c:v>LOGISTICS</c:v>
                  </c:pt>
                  <c:pt idx="1">
                    <c:v>MAINTAINANCE</c:v>
                  </c:pt>
                  <c:pt idx="2">
                    <c:v>MANUFACTURING</c:v>
                  </c:pt>
                  <c:pt idx="3">
                    <c:v>R&amp;D</c:v>
                  </c:pt>
                  <c:pt idx="4">
                    <c:v>RE - DEVELOPMENT </c:v>
                  </c:pt>
                  <c:pt idx="5">
                    <c:v>TESTING </c:v>
                  </c:pt>
                </c:lvl>
              </c:multiLvlStrCache>
            </c:multiLvlStrRef>
          </c:cat>
          <c:val>
            <c:numRef>
              <c:f>'PROJECT TRACKER'!$D$3:$D$15</c:f>
              <c:numCache>
                <c:formatCode>General</c:formatCode>
                <c:ptCount val="6"/>
                <c:pt idx="5">
                  <c:v>7530012.7699999996</c:v>
                </c:pt>
              </c:numCache>
            </c:numRef>
          </c:val>
          <c:extLst>
            <c:ext xmlns:c16="http://schemas.microsoft.com/office/drawing/2014/chart" uri="{C3380CC4-5D6E-409C-BE32-E72D297353CC}">
              <c16:uniqueId val="{00000025-C1F9-4683-9980-BA68855065E0}"/>
            </c:ext>
          </c:extLst>
        </c:ser>
        <c:ser>
          <c:idx val="3"/>
          <c:order val="3"/>
          <c:tx>
            <c:strRef>
              <c:f>'PROJECT TRACKER'!$E$1:$E$2</c:f>
              <c:strCache>
                <c:ptCount val="1"/>
                <c:pt idx="0">
                  <c:v>PRODUCTION</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TRACKER'!$A$3:$A$15</c:f>
              <c:multiLvlStrCache>
                <c:ptCount val="6"/>
                <c:lvl>
                  <c:pt idx="0">
                    <c:v>TEAM DESIGN</c:v>
                  </c:pt>
                  <c:pt idx="1">
                    <c:v>TEAM DEVELOPMENT</c:v>
                  </c:pt>
                  <c:pt idx="2">
                    <c:v>TEAM PRODUCTION</c:v>
                  </c:pt>
                  <c:pt idx="3">
                    <c:v>TEAM PRORTOTYPE</c:v>
                  </c:pt>
                  <c:pt idx="4">
                    <c:v>TEAM RECYCLE</c:v>
                  </c:pt>
                  <c:pt idx="5">
                    <c:v>TEAM TESTING  </c:v>
                  </c:pt>
                </c:lvl>
                <c:lvl>
                  <c:pt idx="0">
                    <c:v>LOGISTICS</c:v>
                  </c:pt>
                  <c:pt idx="1">
                    <c:v>MAINTAINANCE</c:v>
                  </c:pt>
                  <c:pt idx="2">
                    <c:v>MANUFACTURING</c:v>
                  </c:pt>
                  <c:pt idx="3">
                    <c:v>R&amp;D</c:v>
                  </c:pt>
                  <c:pt idx="4">
                    <c:v>RE - DEVELOPMENT </c:v>
                  </c:pt>
                  <c:pt idx="5">
                    <c:v>TESTING </c:v>
                  </c:pt>
                </c:lvl>
              </c:multiLvlStrCache>
            </c:multiLvlStrRef>
          </c:cat>
          <c:val>
            <c:numRef>
              <c:f>'PROJECT TRACKER'!$E$3:$E$15</c:f>
              <c:numCache>
                <c:formatCode>General</c:formatCode>
                <c:ptCount val="6"/>
                <c:pt idx="2">
                  <c:v>5948327.8399999999</c:v>
                </c:pt>
              </c:numCache>
            </c:numRef>
          </c:val>
          <c:extLst>
            <c:ext xmlns:c16="http://schemas.microsoft.com/office/drawing/2014/chart" uri="{C3380CC4-5D6E-409C-BE32-E72D297353CC}">
              <c16:uniqueId val="{00000026-C1F9-4683-9980-BA68855065E0}"/>
            </c:ext>
          </c:extLst>
        </c:ser>
        <c:ser>
          <c:idx val="4"/>
          <c:order val="4"/>
          <c:tx>
            <c:strRef>
              <c:f>'PROJECT TRACKER'!$F$1:$F$2</c:f>
              <c:strCache>
                <c:ptCount val="1"/>
                <c:pt idx="0">
                  <c:v>PROTOTYPE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TRACKER'!$A$3:$A$15</c:f>
              <c:multiLvlStrCache>
                <c:ptCount val="6"/>
                <c:lvl>
                  <c:pt idx="0">
                    <c:v>TEAM DESIGN</c:v>
                  </c:pt>
                  <c:pt idx="1">
                    <c:v>TEAM DEVELOPMENT</c:v>
                  </c:pt>
                  <c:pt idx="2">
                    <c:v>TEAM PRODUCTION</c:v>
                  </c:pt>
                  <c:pt idx="3">
                    <c:v>TEAM PRORTOTYPE</c:v>
                  </c:pt>
                  <c:pt idx="4">
                    <c:v>TEAM RECYCLE</c:v>
                  </c:pt>
                  <c:pt idx="5">
                    <c:v>TEAM TESTING  </c:v>
                  </c:pt>
                </c:lvl>
                <c:lvl>
                  <c:pt idx="0">
                    <c:v>LOGISTICS</c:v>
                  </c:pt>
                  <c:pt idx="1">
                    <c:v>MAINTAINANCE</c:v>
                  </c:pt>
                  <c:pt idx="2">
                    <c:v>MANUFACTURING</c:v>
                  </c:pt>
                  <c:pt idx="3">
                    <c:v>R&amp;D</c:v>
                  </c:pt>
                  <c:pt idx="4">
                    <c:v>RE - DEVELOPMENT </c:v>
                  </c:pt>
                  <c:pt idx="5">
                    <c:v>TESTING </c:v>
                  </c:pt>
                </c:lvl>
              </c:multiLvlStrCache>
            </c:multiLvlStrRef>
          </c:cat>
          <c:val>
            <c:numRef>
              <c:f>'PROJECT TRACKER'!$F$3:$F$15</c:f>
              <c:numCache>
                <c:formatCode>General</c:formatCode>
                <c:ptCount val="6"/>
                <c:pt idx="3">
                  <c:v>9270933.8100000005</c:v>
                </c:pt>
              </c:numCache>
            </c:numRef>
          </c:val>
          <c:extLst>
            <c:ext xmlns:c16="http://schemas.microsoft.com/office/drawing/2014/chart" uri="{C3380CC4-5D6E-409C-BE32-E72D297353CC}">
              <c16:uniqueId val="{00000027-C1F9-4683-9980-BA68855065E0}"/>
            </c:ext>
          </c:extLst>
        </c:ser>
        <c:ser>
          <c:idx val="5"/>
          <c:order val="5"/>
          <c:tx>
            <c:strRef>
              <c:f>'PROJECT TRACKER'!$G$1:$G$2</c:f>
              <c:strCache>
                <c:ptCount val="1"/>
                <c:pt idx="0">
                  <c:v>TESTING</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'PROJECT TRACKER'!$A$3:$A$15</c:f>
              <c:multiLvlStrCache>
                <c:ptCount val="6"/>
                <c:lvl>
                  <c:pt idx="0">
                    <c:v>TEAM DESIGN</c:v>
                  </c:pt>
                  <c:pt idx="1">
                    <c:v>TEAM DEVELOPMENT</c:v>
                  </c:pt>
                  <c:pt idx="2">
                    <c:v>TEAM PRODUCTION</c:v>
                  </c:pt>
                  <c:pt idx="3">
                    <c:v>TEAM PRORTOTYPE</c:v>
                  </c:pt>
                  <c:pt idx="4">
                    <c:v>TEAM RECYCLE</c:v>
                  </c:pt>
                  <c:pt idx="5">
                    <c:v>TEAM TESTING  </c:v>
                  </c:pt>
                </c:lvl>
                <c:lvl>
                  <c:pt idx="0">
                    <c:v>LOGISTICS</c:v>
                  </c:pt>
                  <c:pt idx="1">
                    <c:v>MAINTAINANCE</c:v>
                  </c:pt>
                  <c:pt idx="2">
                    <c:v>MANUFACTURING</c:v>
                  </c:pt>
                  <c:pt idx="3">
                    <c:v>R&amp;D</c:v>
                  </c:pt>
                  <c:pt idx="4">
                    <c:v>RE - DEVELOPMENT </c:v>
                  </c:pt>
                  <c:pt idx="5">
                    <c:v>TESTING </c:v>
                  </c:pt>
                </c:lvl>
              </c:multiLvlStrCache>
            </c:multiLvlStrRef>
          </c:cat>
          <c:val>
            <c:numRef>
              <c:f>'PROJECT TRACKER'!$G$3:$G$15</c:f>
              <c:numCache>
                <c:formatCode>General</c:formatCode>
                <c:ptCount val="6"/>
                <c:pt idx="4">
                  <c:v>4448475.29</c:v>
                </c:pt>
              </c:numCache>
            </c:numRef>
          </c:val>
          <c:extLst>
            <c:ext xmlns:c16="http://schemas.microsoft.com/office/drawing/2014/chart" uri="{C3380CC4-5D6E-409C-BE32-E72D297353CC}">
              <c16:uniqueId val="{00000028-C1F9-4683-9980-BA68855065E0}"/>
            </c:ext>
          </c:extLst>
        </c:ser>
        <c:dLbls>
          <c:dLblPos val="outEnd"/>
          <c:showLegendKey val="0"/>
          <c:showVal val="1"/>
          <c:showCatName val="0"/>
          <c:showSerName val="0"/>
          <c:showPercent val="0"/>
          <c:showBubbleSize val="0"/>
        </c:dLbls>
        <c:gapWidth val="315"/>
        <c:overlap val="-40"/>
        <c:axId val="1134446367"/>
        <c:axId val="1134446847"/>
      </c:barChart>
      <c:catAx>
        <c:axId val="11344463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4446847"/>
        <c:crosses val="autoZero"/>
        <c:auto val="1"/>
        <c:lblAlgn val="ctr"/>
        <c:lblOffset val="100"/>
        <c:noMultiLvlLbl val="0"/>
      </c:catAx>
      <c:valAx>
        <c:axId val="11344468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444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rgbClr val="FFFF00"/>
                </a:solidFill>
              </a:rPr>
              <a:t>VENDORS</a:t>
            </a:r>
            <a:r>
              <a:rPr lang="en-IN" b="1" baseline="0">
                <a:solidFill>
                  <a:srgbClr val="FFFF00"/>
                </a:solidFill>
              </a:rPr>
              <a:t> COST</a:t>
            </a:r>
            <a:r>
              <a:rPr lang="en-IN" baseline="0">
                <a:solidFill>
                  <a:srgbClr val="FFFF00"/>
                </a:solidFill>
              </a:rPr>
              <a:t> </a:t>
            </a:r>
            <a:endParaRPr lang="en-IN">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3"/>
          <c:dPt>
            <c:idx val="0"/>
            <c:bubble3D val="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1-12B1-4B0D-93B5-C432FBB67E0E}"/>
              </c:ext>
            </c:extLst>
          </c:dPt>
          <c:dPt>
            <c:idx val="1"/>
            <c:bubble3D val="0"/>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3-12B1-4B0D-93B5-C432FBB67E0E}"/>
              </c:ext>
            </c:extLst>
          </c:dPt>
          <c:dPt>
            <c:idx val="2"/>
            <c:bubble3D val="0"/>
            <c:spPr>
              <a:blipFill rotWithShape="1">
                <a:blip xmlns:r="http://schemas.openxmlformats.org/officeDocument/2006/relationships" r:embed="rId3">
                  <a:duotone>
                    <a:schemeClr val="accent3">
                      <a:shade val="36000"/>
                      <a:satMod val="120000"/>
                    </a:schemeClr>
                    <a:schemeClr val="accent3">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5-12B1-4B0D-93B5-C432FBB67E0E}"/>
              </c:ext>
            </c:extLst>
          </c:dPt>
          <c:dPt>
            <c:idx val="3"/>
            <c:bubble3D val="0"/>
            <c:spPr>
              <a:blipFill rotWithShape="1">
                <a:blip xmlns:r="http://schemas.openxmlformats.org/officeDocument/2006/relationships" r:embed="rId3">
                  <a:duotone>
                    <a:schemeClr val="accent4">
                      <a:shade val="36000"/>
                      <a:satMod val="120000"/>
                    </a:schemeClr>
                    <a:schemeClr val="accent4">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7-12B1-4B0D-93B5-C432FBB67E0E}"/>
              </c:ext>
            </c:extLst>
          </c:dPt>
          <c:dPt>
            <c:idx val="4"/>
            <c:bubble3D val="0"/>
            <c:spPr>
              <a:blipFill rotWithShape="1">
                <a:blip xmlns:r="http://schemas.openxmlformats.org/officeDocument/2006/relationships" r:embed="rId3">
                  <a:duotone>
                    <a:schemeClr val="accent5">
                      <a:shade val="36000"/>
                      <a:satMod val="120000"/>
                    </a:schemeClr>
                    <a:schemeClr val="accent5">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9-12B1-4B0D-93B5-C432FBB67E0E}"/>
              </c:ext>
            </c:extLst>
          </c:dPt>
          <c:dPt>
            <c:idx val="5"/>
            <c:bubble3D val="0"/>
            <c:spPr>
              <a:blipFill rotWithShape="1">
                <a:blip xmlns:r="http://schemas.openxmlformats.org/officeDocument/2006/relationships" r:embed="rId3">
                  <a:duotone>
                    <a:schemeClr val="accent6">
                      <a:shade val="36000"/>
                      <a:satMod val="120000"/>
                    </a:schemeClr>
                    <a:schemeClr val="accent6">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B-12B1-4B0D-93B5-C432FBB67E0E}"/>
              </c:ext>
            </c:extLst>
          </c:dPt>
          <c:dPt>
            <c:idx val="6"/>
            <c:bubble3D val="0"/>
            <c:spPr>
              <a:blipFill rotWithShape="1">
                <a:blip xmlns:r="http://schemas.openxmlformats.org/officeDocument/2006/relationships" r:embed="rId3">
                  <a:duotone>
                    <a:schemeClr val="accent1">
                      <a:lumMod val="60000"/>
                      <a:shade val="36000"/>
                      <a:satMod val="120000"/>
                    </a:schemeClr>
                    <a:schemeClr val="accent1">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D-12B1-4B0D-93B5-C432FBB67E0E}"/>
              </c:ext>
            </c:extLst>
          </c:dPt>
          <c:dPt>
            <c:idx val="7"/>
            <c:bubble3D val="0"/>
            <c:spPr>
              <a:blipFill rotWithShape="1">
                <a:blip xmlns:r="http://schemas.openxmlformats.org/officeDocument/2006/relationships" r:embed="rId3">
                  <a:duotone>
                    <a:schemeClr val="accent2">
                      <a:lumMod val="60000"/>
                      <a:shade val="36000"/>
                      <a:satMod val="120000"/>
                    </a:schemeClr>
                    <a:schemeClr val="accent2">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0F-12B1-4B0D-93B5-C432FBB67E0E}"/>
              </c:ext>
            </c:extLst>
          </c:dPt>
          <c:dPt>
            <c:idx val="8"/>
            <c:bubble3D val="0"/>
            <c:spPr>
              <a:blipFill rotWithShape="1">
                <a:blip xmlns:r="http://schemas.openxmlformats.org/officeDocument/2006/relationships" r:embed="rId3">
                  <a:duotone>
                    <a:schemeClr val="accent3">
                      <a:lumMod val="60000"/>
                      <a:shade val="36000"/>
                      <a:satMod val="120000"/>
                    </a:schemeClr>
                    <a:schemeClr val="accent3">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1-12B1-4B0D-93B5-C432FBB67E0E}"/>
              </c:ext>
            </c:extLst>
          </c:dPt>
          <c:dPt>
            <c:idx val="9"/>
            <c:bubble3D val="0"/>
            <c:spPr>
              <a:blipFill rotWithShape="1">
                <a:blip xmlns:r="http://schemas.openxmlformats.org/officeDocument/2006/relationships" r:embed="rId3">
                  <a:duotone>
                    <a:schemeClr val="accent4">
                      <a:lumMod val="60000"/>
                      <a:shade val="36000"/>
                      <a:satMod val="120000"/>
                    </a:schemeClr>
                    <a:schemeClr val="accent4">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3-12B1-4B0D-93B5-C432FBB67E0E}"/>
              </c:ext>
            </c:extLst>
          </c:dPt>
          <c:dPt>
            <c:idx val="10"/>
            <c:bubble3D val="0"/>
            <c:spPr>
              <a:blipFill rotWithShape="1">
                <a:blip xmlns:r="http://schemas.openxmlformats.org/officeDocument/2006/relationships" r:embed="rId3">
                  <a:duotone>
                    <a:schemeClr val="accent5">
                      <a:lumMod val="60000"/>
                      <a:shade val="36000"/>
                      <a:satMod val="120000"/>
                    </a:schemeClr>
                    <a:schemeClr val="accent5">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5-12B1-4B0D-93B5-C432FBB67E0E}"/>
              </c:ext>
            </c:extLst>
          </c:dPt>
          <c:dPt>
            <c:idx val="11"/>
            <c:bubble3D val="0"/>
            <c:spPr>
              <a:blipFill rotWithShape="1">
                <a:blip xmlns:r="http://schemas.openxmlformats.org/officeDocument/2006/relationships" r:embed="rId3">
                  <a:duotone>
                    <a:schemeClr val="accent6">
                      <a:lumMod val="60000"/>
                      <a:shade val="36000"/>
                      <a:satMod val="120000"/>
                    </a:schemeClr>
                    <a:schemeClr val="accent6">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7-12B1-4B0D-93B5-C432FBB67E0E}"/>
              </c:ext>
            </c:extLst>
          </c:dPt>
          <c:dPt>
            <c:idx val="12"/>
            <c:bubble3D val="0"/>
            <c:spPr>
              <a:blipFill rotWithShape="1">
                <a:blip xmlns:r="http://schemas.openxmlformats.org/officeDocument/2006/relationships" r:embed="rId3">
                  <a:duotone>
                    <a:schemeClr val="accent1">
                      <a:lumMod val="80000"/>
                      <a:lumOff val="20000"/>
                      <a:shade val="36000"/>
                      <a:satMod val="120000"/>
                    </a:schemeClr>
                    <a:schemeClr val="accent1">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9-12B1-4B0D-93B5-C432FBB67E0E}"/>
              </c:ext>
            </c:extLst>
          </c:dPt>
          <c:dPt>
            <c:idx val="13"/>
            <c:bubble3D val="0"/>
            <c:spPr>
              <a:blipFill rotWithShape="1">
                <a:blip xmlns:r="http://schemas.openxmlformats.org/officeDocument/2006/relationships" r:embed="rId3">
                  <a:duotone>
                    <a:schemeClr val="accent2">
                      <a:lumMod val="80000"/>
                      <a:lumOff val="20000"/>
                      <a:shade val="36000"/>
                      <a:satMod val="120000"/>
                    </a:schemeClr>
                    <a:schemeClr val="accent2">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B-12B1-4B0D-93B5-C432FBB67E0E}"/>
              </c:ext>
            </c:extLst>
          </c:dPt>
          <c:dPt>
            <c:idx val="14"/>
            <c:bubble3D val="0"/>
            <c:spPr>
              <a:blipFill rotWithShape="1">
                <a:blip xmlns:r="http://schemas.openxmlformats.org/officeDocument/2006/relationships" r:embed="rId3">
                  <a:duotone>
                    <a:schemeClr val="accent3">
                      <a:lumMod val="80000"/>
                      <a:lumOff val="20000"/>
                      <a:shade val="36000"/>
                      <a:satMod val="120000"/>
                    </a:schemeClr>
                    <a:schemeClr val="accent3">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D-12B1-4B0D-93B5-C432FBB67E0E}"/>
              </c:ext>
            </c:extLst>
          </c:dPt>
          <c:dPt>
            <c:idx val="15"/>
            <c:bubble3D val="0"/>
            <c:spPr>
              <a:blipFill rotWithShape="1">
                <a:blip xmlns:r="http://schemas.openxmlformats.org/officeDocument/2006/relationships" r:embed="rId3">
                  <a:duotone>
                    <a:schemeClr val="accent4">
                      <a:lumMod val="80000"/>
                      <a:lumOff val="20000"/>
                      <a:shade val="36000"/>
                      <a:satMod val="120000"/>
                    </a:schemeClr>
                    <a:schemeClr val="accent4">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1F-12B1-4B0D-93B5-C432FBB67E0E}"/>
              </c:ext>
            </c:extLst>
          </c:dPt>
          <c:dPt>
            <c:idx val="16"/>
            <c:bubble3D val="0"/>
            <c:spPr>
              <a:blipFill rotWithShape="1">
                <a:blip xmlns:r="http://schemas.openxmlformats.org/officeDocument/2006/relationships" r:embed="rId3">
                  <a:duotone>
                    <a:schemeClr val="accent5">
                      <a:lumMod val="80000"/>
                      <a:lumOff val="20000"/>
                      <a:shade val="36000"/>
                      <a:satMod val="120000"/>
                    </a:schemeClr>
                    <a:schemeClr val="accent5">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1-12B1-4B0D-93B5-C432FBB67E0E}"/>
              </c:ext>
            </c:extLst>
          </c:dPt>
          <c:dPt>
            <c:idx val="17"/>
            <c:bubble3D val="0"/>
            <c:spPr>
              <a:blipFill rotWithShape="1">
                <a:blip xmlns:r="http://schemas.openxmlformats.org/officeDocument/2006/relationships" r:embed="rId3">
                  <a:duotone>
                    <a:schemeClr val="accent6">
                      <a:lumMod val="80000"/>
                      <a:lumOff val="20000"/>
                      <a:shade val="36000"/>
                      <a:satMod val="120000"/>
                    </a:schemeClr>
                    <a:schemeClr val="accent6">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3-12B1-4B0D-93B5-C432FBB67E0E}"/>
              </c:ext>
            </c:extLst>
          </c:dPt>
          <c:dPt>
            <c:idx val="18"/>
            <c:bubble3D val="0"/>
            <c:spPr>
              <a:blipFill rotWithShape="1">
                <a:blip xmlns:r="http://schemas.openxmlformats.org/officeDocument/2006/relationships" r:embed="rId3">
                  <a:duotone>
                    <a:schemeClr val="accent1">
                      <a:lumMod val="80000"/>
                      <a:shade val="36000"/>
                      <a:satMod val="120000"/>
                    </a:schemeClr>
                    <a:schemeClr val="accent1">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5-12B1-4B0D-93B5-C432FBB67E0E}"/>
              </c:ext>
            </c:extLst>
          </c:dPt>
          <c:dPt>
            <c:idx val="19"/>
            <c:bubble3D val="0"/>
            <c:spPr>
              <a:blipFill rotWithShape="1">
                <a:blip xmlns:r="http://schemas.openxmlformats.org/officeDocument/2006/relationships" r:embed="rId3">
                  <a:duotone>
                    <a:schemeClr val="accent2">
                      <a:lumMod val="80000"/>
                      <a:shade val="36000"/>
                      <a:satMod val="120000"/>
                    </a:schemeClr>
                    <a:schemeClr val="accent2">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7-12B1-4B0D-93B5-C432FBB67E0E}"/>
              </c:ext>
            </c:extLst>
          </c:dPt>
          <c:dPt>
            <c:idx val="20"/>
            <c:bubble3D val="0"/>
            <c:spPr>
              <a:blipFill rotWithShape="1">
                <a:blip xmlns:r="http://schemas.openxmlformats.org/officeDocument/2006/relationships" r:embed="rId3">
                  <a:duotone>
                    <a:schemeClr val="accent3">
                      <a:lumMod val="80000"/>
                      <a:shade val="36000"/>
                      <a:satMod val="120000"/>
                    </a:schemeClr>
                    <a:schemeClr val="accent3">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9-12B1-4B0D-93B5-C432FBB67E0E}"/>
              </c:ext>
            </c:extLst>
          </c:dPt>
          <c:dPt>
            <c:idx val="21"/>
            <c:bubble3D val="0"/>
            <c:spPr>
              <a:blipFill rotWithShape="1">
                <a:blip xmlns:r="http://schemas.openxmlformats.org/officeDocument/2006/relationships" r:embed="rId3">
                  <a:duotone>
                    <a:schemeClr val="accent4">
                      <a:lumMod val="80000"/>
                      <a:shade val="36000"/>
                      <a:satMod val="120000"/>
                    </a:schemeClr>
                    <a:schemeClr val="accent4">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B-12B1-4B0D-93B5-C432FBB67E0E}"/>
              </c:ext>
            </c:extLst>
          </c:dPt>
          <c:dPt>
            <c:idx val="22"/>
            <c:bubble3D val="0"/>
            <c:spPr>
              <a:blipFill rotWithShape="1">
                <a:blip xmlns:r="http://schemas.openxmlformats.org/officeDocument/2006/relationships" r:embed="rId3">
                  <a:duotone>
                    <a:schemeClr val="accent5">
                      <a:lumMod val="80000"/>
                      <a:shade val="36000"/>
                      <a:satMod val="120000"/>
                    </a:schemeClr>
                    <a:schemeClr val="accent5">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D-12B1-4B0D-93B5-C432FBB67E0E}"/>
              </c:ext>
            </c:extLst>
          </c:dPt>
          <c:dPt>
            <c:idx val="23"/>
            <c:bubble3D val="0"/>
            <c:spPr>
              <a:blipFill rotWithShape="1">
                <a:blip xmlns:r="http://schemas.openxmlformats.org/officeDocument/2006/relationships" r:embed="rId3">
                  <a:duotone>
                    <a:schemeClr val="accent6">
                      <a:lumMod val="80000"/>
                      <a:shade val="36000"/>
                      <a:satMod val="120000"/>
                    </a:schemeClr>
                    <a:schemeClr val="accent6">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2F-12B1-4B0D-93B5-C432FBB67E0E}"/>
              </c:ext>
            </c:extLst>
          </c:dPt>
          <c:dPt>
            <c:idx val="24"/>
            <c:bubble3D val="0"/>
            <c:spPr>
              <a:blipFill rotWithShape="1">
                <a:blip xmlns:r="http://schemas.openxmlformats.org/officeDocument/2006/relationships" r:embed="rId3">
                  <a:duotone>
                    <a:schemeClr val="accent1">
                      <a:lumMod val="60000"/>
                      <a:lumOff val="40000"/>
                      <a:shade val="36000"/>
                      <a:satMod val="120000"/>
                    </a:schemeClr>
                    <a:schemeClr val="accent1">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1-12B1-4B0D-93B5-C432FBB67E0E}"/>
              </c:ext>
            </c:extLst>
          </c:dPt>
          <c:dPt>
            <c:idx val="25"/>
            <c:bubble3D val="0"/>
            <c:spPr>
              <a:blipFill rotWithShape="1">
                <a:blip xmlns:r="http://schemas.openxmlformats.org/officeDocument/2006/relationships" r:embed="rId3">
                  <a:duotone>
                    <a:schemeClr val="accent2">
                      <a:lumMod val="60000"/>
                      <a:lumOff val="40000"/>
                      <a:shade val="36000"/>
                      <a:satMod val="120000"/>
                    </a:schemeClr>
                    <a:schemeClr val="accent2">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3-12B1-4B0D-93B5-C432FBB67E0E}"/>
              </c:ext>
            </c:extLst>
          </c:dPt>
          <c:dPt>
            <c:idx val="26"/>
            <c:bubble3D val="0"/>
            <c:spPr>
              <a:blipFill rotWithShape="1">
                <a:blip xmlns:r="http://schemas.openxmlformats.org/officeDocument/2006/relationships" r:embed="rId3">
                  <a:duotone>
                    <a:schemeClr val="accent3">
                      <a:lumMod val="60000"/>
                      <a:lumOff val="40000"/>
                      <a:shade val="36000"/>
                      <a:satMod val="120000"/>
                    </a:schemeClr>
                    <a:schemeClr val="accent3">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5-12B1-4B0D-93B5-C432FBB67E0E}"/>
              </c:ext>
            </c:extLst>
          </c:dPt>
          <c:dPt>
            <c:idx val="27"/>
            <c:bubble3D val="0"/>
            <c:spPr>
              <a:blipFill rotWithShape="1">
                <a:blip xmlns:r="http://schemas.openxmlformats.org/officeDocument/2006/relationships" r:embed="rId3">
                  <a:duotone>
                    <a:schemeClr val="accent4">
                      <a:lumMod val="60000"/>
                      <a:lumOff val="40000"/>
                      <a:shade val="36000"/>
                      <a:satMod val="120000"/>
                    </a:schemeClr>
                    <a:schemeClr val="accent4">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7-12B1-4B0D-93B5-C432FBB67E0E}"/>
              </c:ext>
            </c:extLst>
          </c:dPt>
          <c:dPt>
            <c:idx val="28"/>
            <c:bubble3D val="0"/>
            <c:spPr>
              <a:blipFill rotWithShape="1">
                <a:blip xmlns:r="http://schemas.openxmlformats.org/officeDocument/2006/relationships" r:embed="rId3">
                  <a:duotone>
                    <a:schemeClr val="accent5">
                      <a:lumMod val="60000"/>
                      <a:lumOff val="40000"/>
                      <a:shade val="36000"/>
                      <a:satMod val="120000"/>
                    </a:schemeClr>
                    <a:schemeClr val="accent5">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9-12B1-4B0D-93B5-C432FBB67E0E}"/>
              </c:ext>
            </c:extLst>
          </c:dPt>
          <c:dPt>
            <c:idx val="29"/>
            <c:bubble3D val="0"/>
            <c:spPr>
              <a:blipFill rotWithShape="1">
                <a:blip xmlns:r="http://schemas.openxmlformats.org/officeDocument/2006/relationships" r:embed="rId3">
                  <a:duotone>
                    <a:schemeClr val="accent6">
                      <a:lumMod val="60000"/>
                      <a:lumOff val="40000"/>
                      <a:shade val="36000"/>
                      <a:satMod val="120000"/>
                    </a:schemeClr>
                    <a:schemeClr val="accent6">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B-12B1-4B0D-93B5-C432FBB67E0E}"/>
              </c:ext>
            </c:extLst>
          </c:dPt>
          <c:dPt>
            <c:idx val="30"/>
            <c:bubble3D val="0"/>
            <c:spPr>
              <a:blipFill rotWithShape="1">
                <a:blip xmlns:r="http://schemas.openxmlformats.org/officeDocument/2006/relationships" r:embed="rId3">
                  <a:duotone>
                    <a:schemeClr val="accent1">
                      <a:lumMod val="50000"/>
                      <a:shade val="36000"/>
                      <a:satMod val="120000"/>
                    </a:schemeClr>
                    <a:schemeClr val="accent1">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D-12B1-4B0D-93B5-C432FBB67E0E}"/>
              </c:ext>
            </c:extLst>
          </c:dPt>
          <c:dPt>
            <c:idx val="31"/>
            <c:bubble3D val="0"/>
            <c:spPr>
              <a:blipFill rotWithShape="1">
                <a:blip xmlns:r="http://schemas.openxmlformats.org/officeDocument/2006/relationships" r:embed="rId3">
                  <a:duotone>
                    <a:schemeClr val="accent2">
                      <a:lumMod val="50000"/>
                      <a:shade val="36000"/>
                      <a:satMod val="120000"/>
                    </a:schemeClr>
                    <a:schemeClr val="accent2">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3F-12B1-4B0D-93B5-C432FBB67E0E}"/>
              </c:ext>
            </c:extLst>
          </c:dPt>
          <c:dPt>
            <c:idx val="32"/>
            <c:bubble3D val="0"/>
            <c:spPr>
              <a:blipFill rotWithShape="1">
                <a:blip xmlns:r="http://schemas.openxmlformats.org/officeDocument/2006/relationships" r:embed="rId3">
                  <a:duotone>
                    <a:schemeClr val="accent3">
                      <a:lumMod val="50000"/>
                      <a:shade val="36000"/>
                      <a:satMod val="120000"/>
                    </a:schemeClr>
                    <a:schemeClr val="accent3">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1-12B1-4B0D-93B5-C432FBB67E0E}"/>
              </c:ext>
            </c:extLst>
          </c:dPt>
          <c:dPt>
            <c:idx val="33"/>
            <c:bubble3D val="0"/>
            <c:spPr>
              <a:blipFill rotWithShape="1">
                <a:blip xmlns:r="http://schemas.openxmlformats.org/officeDocument/2006/relationships" r:embed="rId3">
                  <a:duotone>
                    <a:schemeClr val="accent4">
                      <a:lumMod val="50000"/>
                      <a:shade val="36000"/>
                      <a:satMod val="120000"/>
                    </a:schemeClr>
                    <a:schemeClr val="accent4">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3-12B1-4B0D-93B5-C432FBB67E0E}"/>
              </c:ext>
            </c:extLst>
          </c:dPt>
          <c:dPt>
            <c:idx val="34"/>
            <c:bubble3D val="0"/>
            <c:spPr>
              <a:blipFill rotWithShape="1">
                <a:blip xmlns:r="http://schemas.openxmlformats.org/officeDocument/2006/relationships" r:embed="rId3">
                  <a:duotone>
                    <a:schemeClr val="accent5">
                      <a:lumMod val="50000"/>
                      <a:shade val="36000"/>
                      <a:satMod val="120000"/>
                    </a:schemeClr>
                    <a:schemeClr val="accent5">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5-12B1-4B0D-93B5-C432FBB67E0E}"/>
              </c:ext>
            </c:extLst>
          </c:dPt>
          <c:dPt>
            <c:idx val="35"/>
            <c:bubble3D val="0"/>
            <c:spPr>
              <a:blipFill rotWithShape="1">
                <a:blip xmlns:r="http://schemas.openxmlformats.org/officeDocument/2006/relationships" r:embed="rId3">
                  <a:duotone>
                    <a:schemeClr val="accent6">
                      <a:lumMod val="50000"/>
                      <a:shade val="36000"/>
                      <a:satMod val="120000"/>
                    </a:schemeClr>
                    <a:schemeClr val="accent6">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7-12B1-4B0D-93B5-C432FBB67E0E}"/>
              </c:ext>
            </c:extLst>
          </c:dPt>
          <c:dPt>
            <c:idx val="36"/>
            <c:bubble3D val="0"/>
            <c:spPr>
              <a:blipFill rotWithShape="1">
                <a:blip xmlns:r="http://schemas.openxmlformats.org/officeDocument/2006/relationships" r:embed="rId3">
                  <a:duotone>
                    <a:schemeClr val="accent1">
                      <a:lumMod val="70000"/>
                      <a:lumOff val="30000"/>
                      <a:shade val="36000"/>
                      <a:satMod val="120000"/>
                    </a:schemeClr>
                    <a:schemeClr val="accent1">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9-12B1-4B0D-93B5-C432FBB67E0E}"/>
              </c:ext>
            </c:extLst>
          </c:dPt>
          <c:dPt>
            <c:idx val="37"/>
            <c:bubble3D val="0"/>
            <c:spPr>
              <a:blipFill rotWithShape="1">
                <a:blip xmlns:r="http://schemas.openxmlformats.org/officeDocument/2006/relationships" r:embed="rId3">
                  <a:duotone>
                    <a:schemeClr val="accent2">
                      <a:lumMod val="70000"/>
                      <a:lumOff val="30000"/>
                      <a:shade val="36000"/>
                      <a:satMod val="120000"/>
                    </a:schemeClr>
                    <a:schemeClr val="accent2">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B-12B1-4B0D-93B5-C432FBB67E0E}"/>
              </c:ext>
            </c:extLst>
          </c:dPt>
          <c:dPt>
            <c:idx val="38"/>
            <c:bubble3D val="0"/>
            <c:spPr>
              <a:blipFill rotWithShape="1">
                <a:blip xmlns:r="http://schemas.openxmlformats.org/officeDocument/2006/relationships" r:embed="rId3">
                  <a:duotone>
                    <a:schemeClr val="accent3">
                      <a:lumMod val="70000"/>
                      <a:lumOff val="30000"/>
                      <a:shade val="36000"/>
                      <a:satMod val="120000"/>
                    </a:schemeClr>
                    <a:schemeClr val="accent3">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D-12B1-4B0D-93B5-C432FBB67E0E}"/>
              </c:ext>
            </c:extLst>
          </c:dPt>
          <c:dPt>
            <c:idx val="39"/>
            <c:bubble3D val="0"/>
            <c:spPr>
              <a:blipFill rotWithShape="1">
                <a:blip xmlns:r="http://schemas.openxmlformats.org/officeDocument/2006/relationships" r:embed="rId3">
                  <a:duotone>
                    <a:schemeClr val="accent4">
                      <a:lumMod val="70000"/>
                      <a:lumOff val="30000"/>
                      <a:shade val="36000"/>
                      <a:satMod val="120000"/>
                    </a:schemeClr>
                    <a:schemeClr val="accent4">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4F-12B1-4B0D-93B5-C432FBB67E0E}"/>
              </c:ext>
            </c:extLst>
          </c:dPt>
          <c:dPt>
            <c:idx val="40"/>
            <c:bubble3D val="0"/>
            <c:spPr>
              <a:blipFill rotWithShape="1">
                <a:blip xmlns:r="http://schemas.openxmlformats.org/officeDocument/2006/relationships" r:embed="rId3">
                  <a:duotone>
                    <a:schemeClr val="accent5">
                      <a:lumMod val="70000"/>
                      <a:lumOff val="30000"/>
                      <a:shade val="36000"/>
                      <a:satMod val="120000"/>
                    </a:schemeClr>
                    <a:schemeClr val="accent5">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1-12B1-4B0D-93B5-C432FBB67E0E}"/>
              </c:ext>
            </c:extLst>
          </c:dPt>
          <c:dPt>
            <c:idx val="41"/>
            <c:bubble3D val="0"/>
            <c:spPr>
              <a:blipFill rotWithShape="1">
                <a:blip xmlns:r="http://schemas.openxmlformats.org/officeDocument/2006/relationships" r:embed="rId3">
                  <a:duotone>
                    <a:schemeClr val="accent6">
                      <a:lumMod val="70000"/>
                      <a:lumOff val="30000"/>
                      <a:shade val="36000"/>
                      <a:satMod val="120000"/>
                    </a:schemeClr>
                    <a:schemeClr val="accent6">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3-12B1-4B0D-93B5-C432FBB67E0E}"/>
              </c:ext>
            </c:extLst>
          </c:dPt>
          <c:dPt>
            <c:idx val="42"/>
            <c:bubble3D val="0"/>
            <c:spPr>
              <a:blipFill rotWithShape="1">
                <a:blip xmlns:r="http://schemas.openxmlformats.org/officeDocument/2006/relationships" r:embed="rId3">
                  <a:duotone>
                    <a:schemeClr val="accent1">
                      <a:lumMod val="70000"/>
                      <a:shade val="36000"/>
                      <a:satMod val="120000"/>
                    </a:schemeClr>
                    <a:schemeClr val="accent1">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5-12B1-4B0D-93B5-C432FBB67E0E}"/>
              </c:ext>
            </c:extLst>
          </c:dPt>
          <c:dPt>
            <c:idx val="43"/>
            <c:bubble3D val="0"/>
            <c:spPr>
              <a:blipFill rotWithShape="1">
                <a:blip xmlns:r="http://schemas.openxmlformats.org/officeDocument/2006/relationships" r:embed="rId3">
                  <a:duotone>
                    <a:schemeClr val="accent2">
                      <a:lumMod val="70000"/>
                      <a:shade val="36000"/>
                      <a:satMod val="120000"/>
                    </a:schemeClr>
                    <a:schemeClr val="accent2">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7-12B1-4B0D-93B5-C432FBB67E0E}"/>
              </c:ext>
            </c:extLst>
          </c:dPt>
          <c:dPt>
            <c:idx val="44"/>
            <c:bubble3D val="0"/>
            <c:spPr>
              <a:blipFill rotWithShape="1">
                <a:blip xmlns:r="http://schemas.openxmlformats.org/officeDocument/2006/relationships" r:embed="rId3">
                  <a:duotone>
                    <a:schemeClr val="accent3">
                      <a:lumMod val="70000"/>
                      <a:shade val="36000"/>
                      <a:satMod val="120000"/>
                    </a:schemeClr>
                    <a:schemeClr val="accent3">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9-12B1-4B0D-93B5-C432FBB67E0E}"/>
              </c:ext>
            </c:extLst>
          </c:dPt>
          <c:dPt>
            <c:idx val="45"/>
            <c:bubble3D val="0"/>
            <c:spPr>
              <a:blipFill rotWithShape="1">
                <a:blip xmlns:r="http://schemas.openxmlformats.org/officeDocument/2006/relationships" r:embed="rId3">
                  <a:duotone>
                    <a:schemeClr val="accent4">
                      <a:lumMod val="70000"/>
                      <a:shade val="36000"/>
                      <a:satMod val="120000"/>
                    </a:schemeClr>
                    <a:schemeClr val="accent4">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B-12B1-4B0D-93B5-C432FBB67E0E}"/>
              </c:ext>
            </c:extLst>
          </c:dPt>
          <c:dPt>
            <c:idx val="46"/>
            <c:bubble3D val="0"/>
            <c:spPr>
              <a:blipFill rotWithShape="1">
                <a:blip xmlns:r="http://schemas.openxmlformats.org/officeDocument/2006/relationships" r:embed="rId3">
                  <a:duotone>
                    <a:schemeClr val="accent5">
                      <a:lumMod val="70000"/>
                      <a:shade val="36000"/>
                      <a:satMod val="120000"/>
                    </a:schemeClr>
                    <a:schemeClr val="accent5">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D-12B1-4B0D-93B5-C432FBB67E0E}"/>
              </c:ext>
            </c:extLst>
          </c:dPt>
          <c:dPt>
            <c:idx val="47"/>
            <c:bubble3D val="0"/>
            <c:spPr>
              <a:blipFill rotWithShape="1">
                <a:blip xmlns:r="http://schemas.openxmlformats.org/officeDocument/2006/relationships" r:embed="rId3">
                  <a:duotone>
                    <a:schemeClr val="accent6">
                      <a:lumMod val="70000"/>
                      <a:shade val="36000"/>
                      <a:satMod val="120000"/>
                    </a:schemeClr>
                    <a:schemeClr val="accent6">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5F-12B1-4B0D-93B5-C432FBB67E0E}"/>
              </c:ext>
            </c:extLst>
          </c:dPt>
          <c:dPt>
            <c:idx val="48"/>
            <c:bubble3D val="0"/>
            <c:spPr>
              <a:blipFill rotWithShape="1">
                <a:blip xmlns:r="http://schemas.openxmlformats.org/officeDocument/2006/relationships" r:embed="rId3">
                  <a:duotone>
                    <a:schemeClr val="accent1">
                      <a:lumMod val="50000"/>
                      <a:lumOff val="50000"/>
                      <a:shade val="36000"/>
                      <a:satMod val="120000"/>
                    </a:schemeClr>
                    <a:schemeClr val="accent1">
                      <a:lumMod val="50000"/>
                      <a:lumOff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1-12B1-4B0D-93B5-C432FBB67E0E}"/>
              </c:ext>
            </c:extLst>
          </c:dPt>
          <c:dPt>
            <c:idx val="49"/>
            <c:bubble3D val="0"/>
            <c:spPr>
              <a:blipFill rotWithShape="1">
                <a:blip xmlns:r="http://schemas.openxmlformats.org/officeDocument/2006/relationships" r:embed="rId3">
                  <a:duotone>
                    <a:schemeClr val="accent2">
                      <a:lumMod val="50000"/>
                      <a:lumOff val="50000"/>
                      <a:shade val="36000"/>
                      <a:satMod val="120000"/>
                    </a:schemeClr>
                    <a:schemeClr val="accent2">
                      <a:lumMod val="50000"/>
                      <a:lumOff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3-12B1-4B0D-93B5-C432FBB67E0E}"/>
              </c:ext>
            </c:extLst>
          </c:dPt>
          <c:dPt>
            <c:idx val="50"/>
            <c:bubble3D val="0"/>
            <c:spPr>
              <a:blipFill rotWithShape="1">
                <a:blip xmlns:r="http://schemas.openxmlformats.org/officeDocument/2006/relationships" r:embed="rId3">
                  <a:duotone>
                    <a:schemeClr val="accent3">
                      <a:lumMod val="50000"/>
                      <a:lumOff val="50000"/>
                      <a:shade val="36000"/>
                      <a:satMod val="120000"/>
                    </a:schemeClr>
                    <a:schemeClr val="accent3">
                      <a:lumMod val="50000"/>
                      <a:lumOff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5-12B1-4B0D-93B5-C432FBB67E0E}"/>
              </c:ext>
            </c:extLst>
          </c:dPt>
          <c:dPt>
            <c:idx val="51"/>
            <c:bubble3D val="0"/>
            <c:spPr>
              <a:blipFill rotWithShape="1">
                <a:blip xmlns:r="http://schemas.openxmlformats.org/officeDocument/2006/relationships" r:embed="rId3">
                  <a:duotone>
                    <a:schemeClr val="accent4">
                      <a:lumMod val="50000"/>
                      <a:lumOff val="50000"/>
                      <a:shade val="36000"/>
                      <a:satMod val="120000"/>
                    </a:schemeClr>
                    <a:schemeClr val="accent4">
                      <a:lumMod val="50000"/>
                      <a:lumOff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7-12B1-4B0D-93B5-C432FBB67E0E}"/>
              </c:ext>
            </c:extLst>
          </c:dPt>
          <c:dPt>
            <c:idx val="52"/>
            <c:bubble3D val="0"/>
            <c:spPr>
              <a:blipFill rotWithShape="1">
                <a:blip xmlns:r="http://schemas.openxmlformats.org/officeDocument/2006/relationships" r:embed="rId3">
                  <a:duotone>
                    <a:schemeClr val="accent5">
                      <a:lumMod val="50000"/>
                      <a:lumOff val="50000"/>
                      <a:shade val="36000"/>
                      <a:satMod val="120000"/>
                    </a:schemeClr>
                    <a:schemeClr val="accent5">
                      <a:lumMod val="50000"/>
                      <a:lumOff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9-12B1-4B0D-93B5-C432FBB67E0E}"/>
              </c:ext>
            </c:extLst>
          </c:dPt>
          <c:dPt>
            <c:idx val="53"/>
            <c:bubble3D val="0"/>
            <c:spPr>
              <a:blipFill rotWithShape="1">
                <a:blip xmlns:r="http://schemas.openxmlformats.org/officeDocument/2006/relationships" r:embed="rId3">
                  <a:duotone>
                    <a:schemeClr val="accent6">
                      <a:lumMod val="50000"/>
                      <a:lumOff val="50000"/>
                      <a:shade val="36000"/>
                      <a:satMod val="120000"/>
                    </a:schemeClr>
                    <a:schemeClr val="accent6">
                      <a:lumMod val="50000"/>
                      <a:lumOff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B-12B1-4B0D-93B5-C432FBB67E0E}"/>
              </c:ext>
            </c:extLst>
          </c:dPt>
          <c:dPt>
            <c:idx val="54"/>
            <c:bubble3D val="0"/>
            <c:spPr>
              <a:blipFill rotWithShape="1">
                <a:blip xmlns:r="http://schemas.openxmlformats.org/officeDocument/2006/relationships" r:embed="rId3">
                  <a:duotone>
                    <a:schemeClr val="accent1">
                      <a:shade val="36000"/>
                      <a:satMod val="120000"/>
                    </a:schemeClr>
                    <a:schemeClr val="accent1">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D-12B1-4B0D-93B5-C432FBB67E0E}"/>
              </c:ext>
            </c:extLst>
          </c:dPt>
          <c:dPt>
            <c:idx val="55"/>
            <c:bubble3D val="0"/>
            <c:spPr>
              <a:blipFill rotWithShape="1">
                <a:blip xmlns:r="http://schemas.openxmlformats.org/officeDocument/2006/relationships" r:embed="rId3">
                  <a:duotone>
                    <a:schemeClr val="accent2">
                      <a:shade val="36000"/>
                      <a:satMod val="120000"/>
                    </a:schemeClr>
                    <a:schemeClr val="accent2">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6F-12B1-4B0D-93B5-C432FBB67E0E}"/>
              </c:ext>
            </c:extLst>
          </c:dPt>
          <c:dPt>
            <c:idx val="56"/>
            <c:bubble3D val="0"/>
            <c:spPr>
              <a:blipFill rotWithShape="1">
                <a:blip xmlns:r="http://schemas.openxmlformats.org/officeDocument/2006/relationships" r:embed="rId3">
                  <a:duotone>
                    <a:schemeClr val="accent3">
                      <a:shade val="36000"/>
                      <a:satMod val="120000"/>
                    </a:schemeClr>
                    <a:schemeClr val="accent3">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1-12B1-4B0D-93B5-C432FBB67E0E}"/>
              </c:ext>
            </c:extLst>
          </c:dPt>
          <c:dPt>
            <c:idx val="57"/>
            <c:bubble3D val="0"/>
            <c:spPr>
              <a:blipFill rotWithShape="1">
                <a:blip xmlns:r="http://schemas.openxmlformats.org/officeDocument/2006/relationships" r:embed="rId3">
                  <a:duotone>
                    <a:schemeClr val="accent4">
                      <a:shade val="36000"/>
                      <a:satMod val="120000"/>
                    </a:schemeClr>
                    <a:schemeClr val="accent4">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3-12B1-4B0D-93B5-C432FBB67E0E}"/>
              </c:ext>
            </c:extLst>
          </c:dPt>
          <c:dPt>
            <c:idx val="58"/>
            <c:bubble3D val="0"/>
            <c:spPr>
              <a:blipFill rotWithShape="1">
                <a:blip xmlns:r="http://schemas.openxmlformats.org/officeDocument/2006/relationships" r:embed="rId3">
                  <a:duotone>
                    <a:schemeClr val="accent5">
                      <a:shade val="36000"/>
                      <a:satMod val="120000"/>
                    </a:schemeClr>
                    <a:schemeClr val="accent5">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5-12B1-4B0D-93B5-C432FBB67E0E}"/>
              </c:ext>
            </c:extLst>
          </c:dPt>
          <c:dPt>
            <c:idx val="59"/>
            <c:bubble3D val="0"/>
            <c:spPr>
              <a:blipFill rotWithShape="1">
                <a:blip xmlns:r="http://schemas.openxmlformats.org/officeDocument/2006/relationships" r:embed="rId3">
                  <a:duotone>
                    <a:schemeClr val="accent6">
                      <a:shade val="36000"/>
                      <a:satMod val="120000"/>
                    </a:schemeClr>
                    <a:schemeClr val="accent6">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7-12B1-4B0D-93B5-C432FBB67E0E}"/>
              </c:ext>
            </c:extLst>
          </c:dPt>
          <c:dPt>
            <c:idx val="60"/>
            <c:bubble3D val="0"/>
            <c:spPr>
              <a:blipFill rotWithShape="1">
                <a:blip xmlns:r="http://schemas.openxmlformats.org/officeDocument/2006/relationships" r:embed="rId3">
                  <a:duotone>
                    <a:schemeClr val="accent1">
                      <a:lumMod val="60000"/>
                      <a:shade val="36000"/>
                      <a:satMod val="120000"/>
                    </a:schemeClr>
                    <a:schemeClr val="accent1">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9-12B1-4B0D-93B5-C432FBB67E0E}"/>
              </c:ext>
            </c:extLst>
          </c:dPt>
          <c:dPt>
            <c:idx val="61"/>
            <c:bubble3D val="0"/>
            <c:spPr>
              <a:blipFill rotWithShape="1">
                <a:blip xmlns:r="http://schemas.openxmlformats.org/officeDocument/2006/relationships" r:embed="rId3">
                  <a:duotone>
                    <a:schemeClr val="accent2">
                      <a:lumMod val="60000"/>
                      <a:shade val="36000"/>
                      <a:satMod val="120000"/>
                    </a:schemeClr>
                    <a:schemeClr val="accent2">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B-12B1-4B0D-93B5-C432FBB67E0E}"/>
              </c:ext>
            </c:extLst>
          </c:dPt>
          <c:dPt>
            <c:idx val="62"/>
            <c:bubble3D val="0"/>
            <c:spPr>
              <a:blipFill rotWithShape="1">
                <a:blip xmlns:r="http://schemas.openxmlformats.org/officeDocument/2006/relationships" r:embed="rId3">
                  <a:duotone>
                    <a:schemeClr val="accent3">
                      <a:lumMod val="60000"/>
                      <a:shade val="36000"/>
                      <a:satMod val="120000"/>
                    </a:schemeClr>
                    <a:schemeClr val="accent3">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D-12B1-4B0D-93B5-C432FBB67E0E}"/>
              </c:ext>
            </c:extLst>
          </c:dPt>
          <c:dPt>
            <c:idx val="63"/>
            <c:bubble3D val="0"/>
            <c:spPr>
              <a:blipFill rotWithShape="1">
                <a:blip xmlns:r="http://schemas.openxmlformats.org/officeDocument/2006/relationships" r:embed="rId3">
                  <a:duotone>
                    <a:schemeClr val="accent4">
                      <a:lumMod val="60000"/>
                      <a:shade val="36000"/>
                      <a:satMod val="120000"/>
                    </a:schemeClr>
                    <a:schemeClr val="accent4">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7F-12B1-4B0D-93B5-C432FBB67E0E}"/>
              </c:ext>
            </c:extLst>
          </c:dPt>
          <c:dPt>
            <c:idx val="64"/>
            <c:bubble3D val="0"/>
            <c:spPr>
              <a:blipFill rotWithShape="1">
                <a:blip xmlns:r="http://schemas.openxmlformats.org/officeDocument/2006/relationships" r:embed="rId3">
                  <a:duotone>
                    <a:schemeClr val="accent5">
                      <a:lumMod val="60000"/>
                      <a:shade val="36000"/>
                      <a:satMod val="120000"/>
                    </a:schemeClr>
                    <a:schemeClr val="accent5">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1-12B1-4B0D-93B5-C432FBB67E0E}"/>
              </c:ext>
            </c:extLst>
          </c:dPt>
          <c:dPt>
            <c:idx val="65"/>
            <c:bubble3D val="0"/>
            <c:spPr>
              <a:blipFill rotWithShape="1">
                <a:blip xmlns:r="http://schemas.openxmlformats.org/officeDocument/2006/relationships" r:embed="rId3">
                  <a:duotone>
                    <a:schemeClr val="accent6">
                      <a:lumMod val="60000"/>
                      <a:shade val="36000"/>
                      <a:satMod val="120000"/>
                    </a:schemeClr>
                    <a:schemeClr val="accent6">
                      <a:lumMod val="6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3-12B1-4B0D-93B5-C432FBB67E0E}"/>
              </c:ext>
            </c:extLst>
          </c:dPt>
          <c:dPt>
            <c:idx val="66"/>
            <c:bubble3D val="0"/>
            <c:spPr>
              <a:blipFill rotWithShape="1">
                <a:blip xmlns:r="http://schemas.openxmlformats.org/officeDocument/2006/relationships" r:embed="rId3">
                  <a:duotone>
                    <a:schemeClr val="accent1">
                      <a:lumMod val="80000"/>
                      <a:lumOff val="20000"/>
                      <a:shade val="36000"/>
                      <a:satMod val="120000"/>
                    </a:schemeClr>
                    <a:schemeClr val="accent1">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5-12B1-4B0D-93B5-C432FBB67E0E}"/>
              </c:ext>
            </c:extLst>
          </c:dPt>
          <c:dPt>
            <c:idx val="67"/>
            <c:bubble3D val="0"/>
            <c:spPr>
              <a:blipFill rotWithShape="1">
                <a:blip xmlns:r="http://schemas.openxmlformats.org/officeDocument/2006/relationships" r:embed="rId3">
                  <a:duotone>
                    <a:schemeClr val="accent2">
                      <a:lumMod val="80000"/>
                      <a:lumOff val="20000"/>
                      <a:shade val="36000"/>
                      <a:satMod val="120000"/>
                    </a:schemeClr>
                    <a:schemeClr val="accent2">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7-12B1-4B0D-93B5-C432FBB67E0E}"/>
              </c:ext>
            </c:extLst>
          </c:dPt>
          <c:dPt>
            <c:idx val="68"/>
            <c:bubble3D val="0"/>
            <c:spPr>
              <a:blipFill rotWithShape="1">
                <a:blip xmlns:r="http://schemas.openxmlformats.org/officeDocument/2006/relationships" r:embed="rId3">
                  <a:duotone>
                    <a:schemeClr val="accent3">
                      <a:lumMod val="80000"/>
                      <a:lumOff val="20000"/>
                      <a:shade val="36000"/>
                      <a:satMod val="120000"/>
                    </a:schemeClr>
                    <a:schemeClr val="accent3">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9-12B1-4B0D-93B5-C432FBB67E0E}"/>
              </c:ext>
            </c:extLst>
          </c:dPt>
          <c:dPt>
            <c:idx val="69"/>
            <c:bubble3D val="0"/>
            <c:spPr>
              <a:blipFill rotWithShape="1">
                <a:blip xmlns:r="http://schemas.openxmlformats.org/officeDocument/2006/relationships" r:embed="rId3">
                  <a:duotone>
                    <a:schemeClr val="accent4">
                      <a:lumMod val="80000"/>
                      <a:lumOff val="20000"/>
                      <a:shade val="36000"/>
                      <a:satMod val="120000"/>
                    </a:schemeClr>
                    <a:schemeClr val="accent4">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B-12B1-4B0D-93B5-C432FBB67E0E}"/>
              </c:ext>
            </c:extLst>
          </c:dPt>
          <c:dPt>
            <c:idx val="70"/>
            <c:bubble3D val="0"/>
            <c:spPr>
              <a:blipFill rotWithShape="1">
                <a:blip xmlns:r="http://schemas.openxmlformats.org/officeDocument/2006/relationships" r:embed="rId3">
                  <a:duotone>
                    <a:schemeClr val="accent5">
                      <a:lumMod val="80000"/>
                      <a:lumOff val="20000"/>
                      <a:shade val="36000"/>
                      <a:satMod val="120000"/>
                    </a:schemeClr>
                    <a:schemeClr val="accent5">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D-12B1-4B0D-93B5-C432FBB67E0E}"/>
              </c:ext>
            </c:extLst>
          </c:dPt>
          <c:dPt>
            <c:idx val="71"/>
            <c:bubble3D val="0"/>
            <c:spPr>
              <a:blipFill rotWithShape="1">
                <a:blip xmlns:r="http://schemas.openxmlformats.org/officeDocument/2006/relationships" r:embed="rId3">
                  <a:duotone>
                    <a:schemeClr val="accent6">
                      <a:lumMod val="80000"/>
                      <a:lumOff val="20000"/>
                      <a:shade val="36000"/>
                      <a:satMod val="120000"/>
                    </a:schemeClr>
                    <a:schemeClr val="accent6">
                      <a:lumMod val="80000"/>
                      <a:lumOff val="2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8F-12B1-4B0D-93B5-C432FBB67E0E}"/>
              </c:ext>
            </c:extLst>
          </c:dPt>
          <c:dPt>
            <c:idx val="72"/>
            <c:bubble3D val="0"/>
            <c:spPr>
              <a:blipFill rotWithShape="1">
                <a:blip xmlns:r="http://schemas.openxmlformats.org/officeDocument/2006/relationships" r:embed="rId3">
                  <a:duotone>
                    <a:schemeClr val="accent1">
                      <a:lumMod val="80000"/>
                      <a:shade val="36000"/>
                      <a:satMod val="120000"/>
                    </a:schemeClr>
                    <a:schemeClr val="accent1">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1-12B1-4B0D-93B5-C432FBB67E0E}"/>
              </c:ext>
            </c:extLst>
          </c:dPt>
          <c:dPt>
            <c:idx val="73"/>
            <c:bubble3D val="0"/>
            <c:spPr>
              <a:blipFill rotWithShape="1">
                <a:blip xmlns:r="http://schemas.openxmlformats.org/officeDocument/2006/relationships" r:embed="rId3">
                  <a:duotone>
                    <a:schemeClr val="accent2">
                      <a:lumMod val="80000"/>
                      <a:shade val="36000"/>
                      <a:satMod val="120000"/>
                    </a:schemeClr>
                    <a:schemeClr val="accent2">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3-12B1-4B0D-93B5-C432FBB67E0E}"/>
              </c:ext>
            </c:extLst>
          </c:dPt>
          <c:dPt>
            <c:idx val="74"/>
            <c:bubble3D val="0"/>
            <c:spPr>
              <a:blipFill rotWithShape="1">
                <a:blip xmlns:r="http://schemas.openxmlformats.org/officeDocument/2006/relationships" r:embed="rId3">
                  <a:duotone>
                    <a:schemeClr val="accent3">
                      <a:lumMod val="80000"/>
                      <a:shade val="36000"/>
                      <a:satMod val="120000"/>
                    </a:schemeClr>
                    <a:schemeClr val="accent3">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5-12B1-4B0D-93B5-C432FBB67E0E}"/>
              </c:ext>
            </c:extLst>
          </c:dPt>
          <c:dPt>
            <c:idx val="75"/>
            <c:bubble3D val="0"/>
            <c:spPr>
              <a:blipFill rotWithShape="1">
                <a:blip xmlns:r="http://schemas.openxmlformats.org/officeDocument/2006/relationships" r:embed="rId3">
                  <a:duotone>
                    <a:schemeClr val="accent4">
                      <a:lumMod val="80000"/>
                      <a:shade val="36000"/>
                      <a:satMod val="120000"/>
                    </a:schemeClr>
                    <a:schemeClr val="accent4">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7-12B1-4B0D-93B5-C432FBB67E0E}"/>
              </c:ext>
            </c:extLst>
          </c:dPt>
          <c:dPt>
            <c:idx val="76"/>
            <c:bubble3D val="0"/>
            <c:spPr>
              <a:blipFill rotWithShape="1">
                <a:blip xmlns:r="http://schemas.openxmlformats.org/officeDocument/2006/relationships" r:embed="rId3">
                  <a:duotone>
                    <a:schemeClr val="accent5">
                      <a:lumMod val="80000"/>
                      <a:shade val="36000"/>
                      <a:satMod val="120000"/>
                    </a:schemeClr>
                    <a:schemeClr val="accent5">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9-12B1-4B0D-93B5-C432FBB67E0E}"/>
              </c:ext>
            </c:extLst>
          </c:dPt>
          <c:dPt>
            <c:idx val="77"/>
            <c:bubble3D val="0"/>
            <c:spPr>
              <a:blipFill rotWithShape="1">
                <a:blip xmlns:r="http://schemas.openxmlformats.org/officeDocument/2006/relationships" r:embed="rId3">
                  <a:duotone>
                    <a:schemeClr val="accent6">
                      <a:lumMod val="80000"/>
                      <a:shade val="36000"/>
                      <a:satMod val="120000"/>
                    </a:schemeClr>
                    <a:schemeClr val="accent6">
                      <a:lumMod val="8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B-12B1-4B0D-93B5-C432FBB67E0E}"/>
              </c:ext>
            </c:extLst>
          </c:dPt>
          <c:dPt>
            <c:idx val="78"/>
            <c:bubble3D val="0"/>
            <c:spPr>
              <a:blipFill rotWithShape="1">
                <a:blip xmlns:r="http://schemas.openxmlformats.org/officeDocument/2006/relationships" r:embed="rId3">
                  <a:duotone>
                    <a:schemeClr val="accent1">
                      <a:lumMod val="60000"/>
                      <a:lumOff val="40000"/>
                      <a:shade val="36000"/>
                      <a:satMod val="120000"/>
                    </a:schemeClr>
                    <a:schemeClr val="accent1">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D-12B1-4B0D-93B5-C432FBB67E0E}"/>
              </c:ext>
            </c:extLst>
          </c:dPt>
          <c:dPt>
            <c:idx val="79"/>
            <c:bubble3D val="0"/>
            <c:spPr>
              <a:blipFill rotWithShape="1">
                <a:blip xmlns:r="http://schemas.openxmlformats.org/officeDocument/2006/relationships" r:embed="rId3">
                  <a:duotone>
                    <a:schemeClr val="accent2">
                      <a:lumMod val="60000"/>
                      <a:lumOff val="40000"/>
                      <a:shade val="36000"/>
                      <a:satMod val="120000"/>
                    </a:schemeClr>
                    <a:schemeClr val="accent2">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9F-12B1-4B0D-93B5-C432FBB67E0E}"/>
              </c:ext>
            </c:extLst>
          </c:dPt>
          <c:dPt>
            <c:idx val="80"/>
            <c:bubble3D val="0"/>
            <c:spPr>
              <a:blipFill rotWithShape="1">
                <a:blip xmlns:r="http://schemas.openxmlformats.org/officeDocument/2006/relationships" r:embed="rId3">
                  <a:duotone>
                    <a:schemeClr val="accent3">
                      <a:lumMod val="60000"/>
                      <a:lumOff val="40000"/>
                      <a:shade val="36000"/>
                      <a:satMod val="120000"/>
                    </a:schemeClr>
                    <a:schemeClr val="accent3">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1-12B1-4B0D-93B5-C432FBB67E0E}"/>
              </c:ext>
            </c:extLst>
          </c:dPt>
          <c:dPt>
            <c:idx val="81"/>
            <c:bubble3D val="0"/>
            <c:spPr>
              <a:blipFill rotWithShape="1">
                <a:blip xmlns:r="http://schemas.openxmlformats.org/officeDocument/2006/relationships" r:embed="rId3">
                  <a:duotone>
                    <a:schemeClr val="accent4">
                      <a:lumMod val="60000"/>
                      <a:lumOff val="40000"/>
                      <a:shade val="36000"/>
                      <a:satMod val="120000"/>
                    </a:schemeClr>
                    <a:schemeClr val="accent4">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3-12B1-4B0D-93B5-C432FBB67E0E}"/>
              </c:ext>
            </c:extLst>
          </c:dPt>
          <c:dPt>
            <c:idx val="82"/>
            <c:bubble3D val="0"/>
            <c:spPr>
              <a:blipFill rotWithShape="1">
                <a:blip xmlns:r="http://schemas.openxmlformats.org/officeDocument/2006/relationships" r:embed="rId3">
                  <a:duotone>
                    <a:schemeClr val="accent5">
                      <a:lumMod val="60000"/>
                      <a:lumOff val="40000"/>
                      <a:shade val="36000"/>
                      <a:satMod val="120000"/>
                    </a:schemeClr>
                    <a:schemeClr val="accent5">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5-12B1-4B0D-93B5-C432FBB67E0E}"/>
              </c:ext>
            </c:extLst>
          </c:dPt>
          <c:dPt>
            <c:idx val="83"/>
            <c:bubble3D val="0"/>
            <c:spPr>
              <a:blipFill rotWithShape="1">
                <a:blip xmlns:r="http://schemas.openxmlformats.org/officeDocument/2006/relationships" r:embed="rId3">
                  <a:duotone>
                    <a:schemeClr val="accent6">
                      <a:lumMod val="60000"/>
                      <a:lumOff val="40000"/>
                      <a:shade val="36000"/>
                      <a:satMod val="120000"/>
                    </a:schemeClr>
                    <a:schemeClr val="accent6">
                      <a:lumMod val="60000"/>
                      <a:lumOff val="4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7-12B1-4B0D-93B5-C432FBB67E0E}"/>
              </c:ext>
            </c:extLst>
          </c:dPt>
          <c:dPt>
            <c:idx val="84"/>
            <c:bubble3D val="0"/>
            <c:spPr>
              <a:blipFill rotWithShape="1">
                <a:blip xmlns:r="http://schemas.openxmlformats.org/officeDocument/2006/relationships" r:embed="rId3">
                  <a:duotone>
                    <a:schemeClr val="accent1">
                      <a:lumMod val="50000"/>
                      <a:shade val="36000"/>
                      <a:satMod val="120000"/>
                    </a:schemeClr>
                    <a:schemeClr val="accent1">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9-12B1-4B0D-93B5-C432FBB67E0E}"/>
              </c:ext>
            </c:extLst>
          </c:dPt>
          <c:dPt>
            <c:idx val="85"/>
            <c:bubble3D val="0"/>
            <c:spPr>
              <a:blipFill rotWithShape="1">
                <a:blip xmlns:r="http://schemas.openxmlformats.org/officeDocument/2006/relationships" r:embed="rId3">
                  <a:duotone>
                    <a:schemeClr val="accent2">
                      <a:lumMod val="50000"/>
                      <a:shade val="36000"/>
                      <a:satMod val="120000"/>
                    </a:schemeClr>
                    <a:schemeClr val="accent2">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B-12B1-4B0D-93B5-C432FBB67E0E}"/>
              </c:ext>
            </c:extLst>
          </c:dPt>
          <c:dPt>
            <c:idx val="86"/>
            <c:bubble3D val="0"/>
            <c:spPr>
              <a:blipFill rotWithShape="1">
                <a:blip xmlns:r="http://schemas.openxmlformats.org/officeDocument/2006/relationships" r:embed="rId3">
                  <a:duotone>
                    <a:schemeClr val="accent3">
                      <a:lumMod val="50000"/>
                      <a:shade val="36000"/>
                      <a:satMod val="120000"/>
                    </a:schemeClr>
                    <a:schemeClr val="accent3">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D-12B1-4B0D-93B5-C432FBB67E0E}"/>
              </c:ext>
            </c:extLst>
          </c:dPt>
          <c:dPt>
            <c:idx val="87"/>
            <c:bubble3D val="0"/>
            <c:spPr>
              <a:blipFill rotWithShape="1">
                <a:blip xmlns:r="http://schemas.openxmlformats.org/officeDocument/2006/relationships" r:embed="rId3">
                  <a:duotone>
                    <a:schemeClr val="accent4">
                      <a:lumMod val="50000"/>
                      <a:shade val="36000"/>
                      <a:satMod val="120000"/>
                    </a:schemeClr>
                    <a:schemeClr val="accent4">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AF-12B1-4B0D-93B5-C432FBB67E0E}"/>
              </c:ext>
            </c:extLst>
          </c:dPt>
          <c:dPt>
            <c:idx val="88"/>
            <c:bubble3D val="0"/>
            <c:spPr>
              <a:blipFill rotWithShape="1">
                <a:blip xmlns:r="http://schemas.openxmlformats.org/officeDocument/2006/relationships" r:embed="rId3">
                  <a:duotone>
                    <a:schemeClr val="accent5">
                      <a:lumMod val="50000"/>
                      <a:shade val="36000"/>
                      <a:satMod val="120000"/>
                    </a:schemeClr>
                    <a:schemeClr val="accent5">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1-12B1-4B0D-93B5-C432FBB67E0E}"/>
              </c:ext>
            </c:extLst>
          </c:dPt>
          <c:dPt>
            <c:idx val="89"/>
            <c:bubble3D val="0"/>
            <c:spPr>
              <a:blipFill rotWithShape="1">
                <a:blip xmlns:r="http://schemas.openxmlformats.org/officeDocument/2006/relationships" r:embed="rId3">
                  <a:duotone>
                    <a:schemeClr val="accent6">
                      <a:lumMod val="50000"/>
                      <a:shade val="36000"/>
                      <a:satMod val="120000"/>
                    </a:schemeClr>
                    <a:schemeClr val="accent6">
                      <a:lumMod val="5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3-12B1-4B0D-93B5-C432FBB67E0E}"/>
              </c:ext>
            </c:extLst>
          </c:dPt>
          <c:dPt>
            <c:idx val="90"/>
            <c:bubble3D val="0"/>
            <c:spPr>
              <a:blipFill rotWithShape="1">
                <a:blip xmlns:r="http://schemas.openxmlformats.org/officeDocument/2006/relationships" r:embed="rId3">
                  <a:duotone>
                    <a:schemeClr val="accent1">
                      <a:lumMod val="70000"/>
                      <a:lumOff val="30000"/>
                      <a:shade val="36000"/>
                      <a:satMod val="120000"/>
                    </a:schemeClr>
                    <a:schemeClr val="accent1">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5-12B1-4B0D-93B5-C432FBB67E0E}"/>
              </c:ext>
            </c:extLst>
          </c:dPt>
          <c:dPt>
            <c:idx val="91"/>
            <c:bubble3D val="0"/>
            <c:spPr>
              <a:blipFill rotWithShape="1">
                <a:blip xmlns:r="http://schemas.openxmlformats.org/officeDocument/2006/relationships" r:embed="rId3">
                  <a:duotone>
                    <a:schemeClr val="accent2">
                      <a:lumMod val="70000"/>
                      <a:lumOff val="30000"/>
                      <a:shade val="36000"/>
                      <a:satMod val="120000"/>
                    </a:schemeClr>
                    <a:schemeClr val="accent2">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7-12B1-4B0D-93B5-C432FBB67E0E}"/>
              </c:ext>
            </c:extLst>
          </c:dPt>
          <c:dPt>
            <c:idx val="92"/>
            <c:bubble3D val="0"/>
            <c:spPr>
              <a:blipFill rotWithShape="1">
                <a:blip xmlns:r="http://schemas.openxmlformats.org/officeDocument/2006/relationships" r:embed="rId3">
                  <a:duotone>
                    <a:schemeClr val="accent3">
                      <a:lumMod val="70000"/>
                      <a:lumOff val="30000"/>
                      <a:shade val="36000"/>
                      <a:satMod val="120000"/>
                    </a:schemeClr>
                    <a:schemeClr val="accent3">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9-12B1-4B0D-93B5-C432FBB67E0E}"/>
              </c:ext>
            </c:extLst>
          </c:dPt>
          <c:dPt>
            <c:idx val="93"/>
            <c:bubble3D val="0"/>
            <c:spPr>
              <a:blipFill rotWithShape="1">
                <a:blip xmlns:r="http://schemas.openxmlformats.org/officeDocument/2006/relationships" r:embed="rId3">
                  <a:duotone>
                    <a:schemeClr val="accent4">
                      <a:lumMod val="70000"/>
                      <a:lumOff val="30000"/>
                      <a:shade val="36000"/>
                      <a:satMod val="120000"/>
                    </a:schemeClr>
                    <a:schemeClr val="accent4">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B-12B1-4B0D-93B5-C432FBB67E0E}"/>
              </c:ext>
            </c:extLst>
          </c:dPt>
          <c:dPt>
            <c:idx val="94"/>
            <c:bubble3D val="0"/>
            <c:spPr>
              <a:blipFill rotWithShape="1">
                <a:blip xmlns:r="http://schemas.openxmlformats.org/officeDocument/2006/relationships" r:embed="rId3">
                  <a:duotone>
                    <a:schemeClr val="accent5">
                      <a:lumMod val="70000"/>
                      <a:lumOff val="30000"/>
                      <a:shade val="36000"/>
                      <a:satMod val="120000"/>
                    </a:schemeClr>
                    <a:schemeClr val="accent5">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D-12B1-4B0D-93B5-C432FBB67E0E}"/>
              </c:ext>
            </c:extLst>
          </c:dPt>
          <c:dPt>
            <c:idx val="95"/>
            <c:bubble3D val="0"/>
            <c:spPr>
              <a:blipFill rotWithShape="1">
                <a:blip xmlns:r="http://schemas.openxmlformats.org/officeDocument/2006/relationships" r:embed="rId3">
                  <a:duotone>
                    <a:schemeClr val="accent6">
                      <a:lumMod val="70000"/>
                      <a:lumOff val="30000"/>
                      <a:shade val="36000"/>
                      <a:satMod val="120000"/>
                    </a:schemeClr>
                    <a:schemeClr val="accent6">
                      <a:lumMod val="70000"/>
                      <a:lumOff val="3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BF-12B1-4B0D-93B5-C432FBB67E0E}"/>
              </c:ext>
            </c:extLst>
          </c:dPt>
          <c:dPt>
            <c:idx val="96"/>
            <c:bubble3D val="0"/>
            <c:spPr>
              <a:blipFill rotWithShape="1">
                <a:blip xmlns:r="http://schemas.openxmlformats.org/officeDocument/2006/relationships" r:embed="rId3">
                  <a:duotone>
                    <a:schemeClr val="accent1">
                      <a:lumMod val="70000"/>
                      <a:shade val="36000"/>
                      <a:satMod val="120000"/>
                    </a:schemeClr>
                    <a:schemeClr val="accent1">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C1-12B1-4B0D-93B5-C432FBB67E0E}"/>
              </c:ext>
            </c:extLst>
          </c:dPt>
          <c:dPt>
            <c:idx val="97"/>
            <c:bubble3D val="0"/>
            <c:spPr>
              <a:blipFill rotWithShape="1">
                <a:blip xmlns:r="http://schemas.openxmlformats.org/officeDocument/2006/relationships" r:embed="rId3">
                  <a:duotone>
                    <a:schemeClr val="accent2">
                      <a:lumMod val="70000"/>
                      <a:shade val="36000"/>
                      <a:satMod val="120000"/>
                    </a:schemeClr>
                    <a:schemeClr val="accent2">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C3-12B1-4B0D-93B5-C432FBB67E0E}"/>
              </c:ext>
            </c:extLst>
          </c:dPt>
          <c:dPt>
            <c:idx val="98"/>
            <c:bubble3D val="0"/>
            <c:spPr>
              <a:blipFill rotWithShape="1">
                <a:blip xmlns:r="http://schemas.openxmlformats.org/officeDocument/2006/relationships" r:embed="rId3">
                  <a:duotone>
                    <a:schemeClr val="accent3">
                      <a:lumMod val="70000"/>
                      <a:shade val="36000"/>
                      <a:satMod val="120000"/>
                    </a:schemeClr>
                    <a:schemeClr val="accent3">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C5-12B1-4B0D-93B5-C432FBB67E0E}"/>
              </c:ext>
            </c:extLst>
          </c:dPt>
          <c:dPt>
            <c:idx val="99"/>
            <c:bubble3D val="0"/>
            <c:spPr>
              <a:blipFill rotWithShape="1">
                <a:blip xmlns:r="http://schemas.openxmlformats.org/officeDocument/2006/relationships" r:embed="rId3">
                  <a:duotone>
                    <a:schemeClr val="accent4">
                      <a:lumMod val="70000"/>
                      <a:shade val="36000"/>
                      <a:satMod val="120000"/>
                    </a:schemeClr>
                    <a:schemeClr val="accent4">
                      <a:lumMod val="70000"/>
                      <a:tint val="40000"/>
                    </a:schemeClr>
                  </a:duotone>
                </a:blip>
                <a:tile tx="0" ty="0" sx="60000" sy="59000" flip="none" algn="tl"/>
              </a:blipFill>
              <a:ln>
                <a:noFill/>
              </a:ln>
              <a:effectLst>
                <a:outerShdw blurRad="50800" dist="19050" dir="5400000" algn="tl" rotWithShape="0">
                  <a:srgbClr val="000000">
                    <a:alpha val="60000"/>
                  </a:srgbClr>
                </a:outerShdw>
                <a:softEdge rad="12700"/>
              </a:effectLst>
              <a:sp3d/>
            </c:spPr>
            <c:extLst>
              <c:ext xmlns:c16="http://schemas.microsoft.com/office/drawing/2014/chart" uri="{C3380CC4-5D6E-409C-BE32-E72D297353CC}">
                <c16:uniqueId val="{000000C7-12B1-4B0D-93B5-C432FBB67E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'VENDORS COST TRACKER '!$B$6:$H$105</c:f>
              <c:multiLvlStrCache>
                <c:ptCount val="32"/>
                <c:lvl>
                  <c:pt idx="0">
                    <c:v>2024-09-26</c:v>
                  </c:pt>
                  <c:pt idx="1">
                    <c:v>2024-09-14</c:v>
                  </c:pt>
                  <c:pt idx="2">
                    <c:v>2024-09-05</c:v>
                  </c:pt>
                  <c:pt idx="3">
                    <c:v>2024-09-09</c:v>
                  </c:pt>
                  <c:pt idx="4">
                    <c:v>2024-09-26</c:v>
                  </c:pt>
                  <c:pt idx="5">
                    <c:v>2024-09-24</c:v>
                  </c:pt>
                  <c:pt idx="6">
                    <c:v>2024-09-09</c:v>
                  </c:pt>
                  <c:pt idx="7">
                    <c:v>2024-09-15</c:v>
                  </c:pt>
                  <c:pt idx="8">
                    <c:v>2024-09-23</c:v>
                  </c:pt>
                  <c:pt idx="9">
                    <c:v>2024-09-12</c:v>
                  </c:pt>
                  <c:pt idx="10">
                    <c:v>2024-09-08</c:v>
                  </c:pt>
                  <c:pt idx="11">
                    <c:v>2024-09-20</c:v>
                  </c:pt>
                  <c:pt idx="12">
                    <c:v>2024-09-26</c:v>
                  </c:pt>
                  <c:pt idx="13">
                    <c:v>2024-08-31</c:v>
                  </c:pt>
                  <c:pt idx="14">
                    <c:v>2024-09-01</c:v>
                  </c:pt>
                  <c:pt idx="15">
                    <c:v>2024-09-25</c:v>
                  </c:pt>
                  <c:pt idx="16">
                    <c:v>2024-09-12</c:v>
                  </c:pt>
                  <c:pt idx="17">
                    <c:v>2024-09-14</c:v>
                  </c:pt>
                  <c:pt idx="18">
                    <c:v>2024-09-20</c:v>
                  </c:pt>
                  <c:pt idx="19">
                    <c:v>2024-09-19</c:v>
                  </c:pt>
                  <c:pt idx="20">
                    <c:v>2024-09-20</c:v>
                  </c:pt>
                  <c:pt idx="21">
                    <c:v>2024-09-17</c:v>
                  </c:pt>
                  <c:pt idx="22">
                    <c:v>2024-09-14</c:v>
                  </c:pt>
                  <c:pt idx="23">
                    <c:v>2024-09-27</c:v>
                  </c:pt>
                  <c:pt idx="24">
                    <c:v>2024-09-15</c:v>
                  </c:pt>
                  <c:pt idx="25">
                    <c:v>2024-09-10</c:v>
                  </c:pt>
                  <c:pt idx="26">
                    <c:v>2024-09-24</c:v>
                  </c:pt>
                  <c:pt idx="27">
                    <c:v>2024-09-20</c:v>
                  </c:pt>
                  <c:pt idx="28">
                    <c:v>2024-09-11</c:v>
                  </c:pt>
                  <c:pt idx="29">
                    <c:v>2024-09-02</c:v>
                  </c:pt>
                  <c:pt idx="30">
                    <c:v>2024-09-12</c:v>
                  </c:pt>
                  <c:pt idx="31">
                    <c:v>2024-09-17</c:v>
                  </c:pt>
                </c:lvl>
                <c:lvl>
                  <c:pt idx="0">
                    <c:v>INV15482</c:v>
                  </c:pt>
                  <c:pt idx="1">
                    <c:v>INV47907</c:v>
                  </c:pt>
                  <c:pt idx="2">
                    <c:v>INV37399</c:v>
                  </c:pt>
                  <c:pt idx="3">
                    <c:v>INV60407</c:v>
                  </c:pt>
                  <c:pt idx="4">
                    <c:v>INV58471</c:v>
                  </c:pt>
                  <c:pt idx="5">
                    <c:v>INV22461</c:v>
                  </c:pt>
                  <c:pt idx="6">
                    <c:v>INV83257</c:v>
                  </c:pt>
                  <c:pt idx="7">
                    <c:v>INV66990</c:v>
                  </c:pt>
                  <c:pt idx="8">
                    <c:v>INV51948</c:v>
                  </c:pt>
                  <c:pt idx="9">
                    <c:v>INV31584</c:v>
                  </c:pt>
                  <c:pt idx="10">
                    <c:v>INV34459</c:v>
                  </c:pt>
                  <c:pt idx="11">
                    <c:v>INV27295</c:v>
                  </c:pt>
                  <c:pt idx="12">
                    <c:v>INV37712</c:v>
                  </c:pt>
                  <c:pt idx="13">
                    <c:v>INV37110</c:v>
                  </c:pt>
                  <c:pt idx="14">
                    <c:v>INV84437</c:v>
                  </c:pt>
                  <c:pt idx="15">
                    <c:v>INV72558</c:v>
                  </c:pt>
                  <c:pt idx="16">
                    <c:v>INV49930</c:v>
                  </c:pt>
                  <c:pt idx="17">
                    <c:v>INV51699</c:v>
                  </c:pt>
                  <c:pt idx="18">
                    <c:v>INV29683</c:v>
                  </c:pt>
                  <c:pt idx="19">
                    <c:v>INV28504</c:v>
                  </c:pt>
                  <c:pt idx="20">
                    <c:v>INV85071</c:v>
                  </c:pt>
                  <c:pt idx="21">
                    <c:v>INV36999</c:v>
                  </c:pt>
                  <c:pt idx="22">
                    <c:v>INV82360</c:v>
                  </c:pt>
                  <c:pt idx="23">
                    <c:v>INV93459</c:v>
                  </c:pt>
                  <c:pt idx="24">
                    <c:v>INV34116</c:v>
                  </c:pt>
                  <c:pt idx="25">
                    <c:v>INV36830</c:v>
                  </c:pt>
                  <c:pt idx="26">
                    <c:v>INV21675</c:v>
                  </c:pt>
                  <c:pt idx="27">
                    <c:v>INV68834</c:v>
                  </c:pt>
                  <c:pt idx="28">
                    <c:v>INV25580</c:v>
                  </c:pt>
                  <c:pt idx="29">
                    <c:v>INV49254</c:v>
                  </c:pt>
                  <c:pt idx="30">
                    <c:v>INV68336</c:v>
                  </c:pt>
                  <c:pt idx="31">
                    <c:v>INV52524</c:v>
                  </c:pt>
                </c:lvl>
                <c:lvl>
                  <c:pt idx="0">
                    <c:v>2024-10-26</c:v>
                  </c:pt>
                  <c:pt idx="1">
                    <c:v>2024-09-30</c:v>
                  </c:pt>
                  <c:pt idx="2">
                    <c:v>2024-10-02</c:v>
                  </c:pt>
                  <c:pt idx="3">
                    <c:v>2024-10-20</c:v>
                  </c:pt>
                  <c:pt idx="4">
                    <c:v>2024-10-24</c:v>
                  </c:pt>
                  <c:pt idx="5">
                    <c:v>2024-10-09</c:v>
                  </c:pt>
                  <c:pt idx="6">
                    <c:v>2024-10-23</c:v>
                  </c:pt>
                  <c:pt idx="7">
                    <c:v>2024-10-14</c:v>
                  </c:pt>
                  <c:pt idx="8">
                    <c:v>2024-10-21</c:v>
                  </c:pt>
                  <c:pt idx="9">
                    <c:v>2024-10-24</c:v>
                  </c:pt>
                  <c:pt idx="10">
                    <c:v>2024-10-23</c:v>
                  </c:pt>
                  <c:pt idx="11">
                    <c:v>2024-10-23</c:v>
                  </c:pt>
                  <c:pt idx="12">
                    <c:v>2024-10-16</c:v>
                  </c:pt>
                  <c:pt idx="13">
                    <c:v>2024-10-02</c:v>
                  </c:pt>
                  <c:pt idx="14">
                    <c:v>2024-10-17</c:v>
                  </c:pt>
                  <c:pt idx="15">
                    <c:v>2024-10-09</c:v>
                  </c:pt>
                  <c:pt idx="16">
                    <c:v>2024-10-21</c:v>
                  </c:pt>
                  <c:pt idx="17">
                    <c:v>2024-10-04</c:v>
                  </c:pt>
                  <c:pt idx="18">
                    <c:v>2024-10-21</c:v>
                  </c:pt>
                  <c:pt idx="19">
                    <c:v>2024-10-16</c:v>
                  </c:pt>
                  <c:pt idx="20">
                    <c:v>2024-10-27</c:v>
                  </c:pt>
                  <c:pt idx="21">
                    <c:v>2024-10-20</c:v>
                  </c:pt>
                  <c:pt idx="22">
                    <c:v>2024-10-04</c:v>
                  </c:pt>
                  <c:pt idx="23">
                    <c:v>2024-10-26</c:v>
                  </c:pt>
                  <c:pt idx="24">
                    <c:v>2024-10-19</c:v>
                  </c:pt>
                  <c:pt idx="25">
                    <c:v>2024-10-08</c:v>
                  </c:pt>
                  <c:pt idx="26">
                    <c:v>2024-10-24</c:v>
                  </c:pt>
                  <c:pt idx="27">
                    <c:v>2024-10-11</c:v>
                  </c:pt>
                  <c:pt idx="28">
                    <c:v>2024-10-26</c:v>
                  </c:pt>
                  <c:pt idx="29">
                    <c:v>2024-10-04</c:v>
                  </c:pt>
                  <c:pt idx="30">
                    <c:v>2024-10-19</c:v>
                  </c:pt>
                  <c:pt idx="31">
                    <c:v>2024-10-03</c:v>
                  </c:pt>
                </c:lvl>
                <c:lvl>
                  <c:pt idx="0">
                    <c:v>Paid</c:v>
                  </c:pt>
                  <c:pt idx="1">
                    <c:v>Paid</c:v>
                  </c:pt>
                  <c:pt idx="2">
                    <c:v>Paid</c:v>
                  </c:pt>
                  <c:pt idx="3">
                    <c:v>Paid</c:v>
                  </c:pt>
                  <c:pt idx="4">
                    <c:v>Paid</c:v>
                  </c:pt>
                  <c:pt idx="5">
                    <c:v>Paid</c:v>
                  </c:pt>
                  <c:pt idx="6">
                    <c:v>Paid</c:v>
                  </c:pt>
                  <c:pt idx="7">
                    <c:v>Paid</c:v>
                  </c:pt>
                  <c:pt idx="8">
                    <c:v>Paid</c:v>
                  </c:pt>
                  <c:pt idx="9">
                    <c:v>Paid</c:v>
                  </c:pt>
                  <c:pt idx="10">
                    <c:v>Paid</c:v>
                  </c:pt>
                  <c:pt idx="11">
                    <c:v>Paid</c:v>
                  </c:pt>
                  <c:pt idx="12">
                    <c:v>Paid</c:v>
                  </c:pt>
                  <c:pt idx="13">
                    <c:v>Paid</c:v>
                  </c:pt>
                  <c:pt idx="14">
                    <c:v>Paid</c:v>
                  </c:pt>
                  <c:pt idx="15">
                    <c:v>Paid</c:v>
                  </c:pt>
                  <c:pt idx="16">
                    <c:v>Paid</c:v>
                  </c:pt>
                  <c:pt idx="17">
                    <c:v>Paid</c:v>
                  </c:pt>
                  <c:pt idx="18">
                    <c:v>Paid</c:v>
                  </c:pt>
                  <c:pt idx="19">
                    <c:v>Paid</c:v>
                  </c:pt>
                  <c:pt idx="20">
                    <c:v>Paid</c:v>
                  </c:pt>
                  <c:pt idx="21">
                    <c:v>Paid</c:v>
                  </c:pt>
                  <c:pt idx="22">
                    <c:v>Paid</c:v>
                  </c:pt>
                  <c:pt idx="23">
                    <c:v>Paid</c:v>
                  </c:pt>
                  <c:pt idx="24">
                    <c:v>Paid</c:v>
                  </c:pt>
                  <c:pt idx="25">
                    <c:v>Paid</c:v>
                  </c:pt>
                  <c:pt idx="26">
                    <c:v>Paid</c:v>
                  </c:pt>
                  <c:pt idx="27">
                    <c:v>Paid</c:v>
                  </c:pt>
                  <c:pt idx="28">
                    <c:v>Paid</c:v>
                  </c:pt>
                  <c:pt idx="29">
                    <c:v>Paid</c:v>
                  </c:pt>
                  <c:pt idx="30">
                    <c:v>Paid</c:v>
                  </c:pt>
                  <c:pt idx="31">
                    <c:v>Paid</c:v>
                  </c:pt>
                </c:lvl>
                <c:lvl>
                  <c:pt idx="0">
                    <c:v>Development</c:v>
                  </c:pt>
                  <c:pt idx="1">
                    <c:v>Production</c:v>
                  </c:pt>
                  <c:pt idx="2">
                    <c:v>Production</c:v>
                  </c:pt>
                  <c:pt idx="3">
                    <c:v>Design</c:v>
                  </c:pt>
                  <c:pt idx="4">
                    <c:v>Design</c:v>
                  </c:pt>
                  <c:pt idx="5">
                    <c:v>Design</c:v>
                  </c:pt>
                  <c:pt idx="6">
                    <c:v>Production</c:v>
                  </c:pt>
                  <c:pt idx="7">
                    <c:v>Development</c:v>
                  </c:pt>
                  <c:pt idx="8">
                    <c:v>Production</c:v>
                  </c:pt>
                  <c:pt idx="9">
                    <c:v>Design</c:v>
                  </c:pt>
                  <c:pt idx="10">
                    <c:v>Design</c:v>
                  </c:pt>
                  <c:pt idx="11">
                    <c:v>Testing</c:v>
                  </c:pt>
                  <c:pt idx="12">
                    <c:v>Testing</c:v>
                  </c:pt>
                  <c:pt idx="13">
                    <c:v>Design</c:v>
                  </c:pt>
                  <c:pt idx="14">
                    <c:v>Development</c:v>
                  </c:pt>
                  <c:pt idx="15">
                    <c:v>Design</c:v>
                  </c:pt>
                  <c:pt idx="16">
                    <c:v>Testing</c:v>
                  </c:pt>
                  <c:pt idx="17">
                    <c:v>Design</c:v>
                  </c:pt>
                  <c:pt idx="18">
                    <c:v>Production</c:v>
                  </c:pt>
                  <c:pt idx="19">
                    <c:v>Development</c:v>
                  </c:pt>
                  <c:pt idx="20">
                    <c:v>Testing</c:v>
                  </c:pt>
                  <c:pt idx="21">
                    <c:v>Design</c:v>
                  </c:pt>
                  <c:pt idx="22">
                    <c:v>Production</c:v>
                  </c:pt>
                  <c:pt idx="23">
                    <c:v>Production</c:v>
                  </c:pt>
                  <c:pt idx="24">
                    <c:v>Design</c:v>
                  </c:pt>
                  <c:pt idx="25">
                    <c:v>Design</c:v>
                  </c:pt>
                  <c:pt idx="26">
                    <c:v>Development</c:v>
                  </c:pt>
                  <c:pt idx="27">
                    <c:v>Production</c:v>
                  </c:pt>
                  <c:pt idx="28">
                    <c:v>Testing</c:v>
                  </c:pt>
                  <c:pt idx="29">
                    <c:v>Development</c:v>
                  </c:pt>
                  <c:pt idx="30">
                    <c:v>Design</c:v>
                  </c:pt>
                  <c:pt idx="31">
                    <c:v>Production</c:v>
                  </c:pt>
                </c:lvl>
                <c:lvl>
                  <c:pt idx="0">
                    <c:v>White-Bryant</c:v>
                  </c:pt>
                  <c:pt idx="1">
                    <c:v>Anderson Ltd</c:v>
                  </c:pt>
                  <c:pt idx="2">
                    <c:v>Davis-Burton</c:v>
                  </c:pt>
                  <c:pt idx="3">
                    <c:v>Adkins-Church</c:v>
                  </c:pt>
                  <c:pt idx="4">
                    <c:v>Bailey-Cross</c:v>
                  </c:pt>
                  <c:pt idx="5">
                    <c:v>Baker, Beard and Gordon</c:v>
                  </c:pt>
                  <c:pt idx="6">
                    <c:v>Brown-Burnett</c:v>
                  </c:pt>
                  <c:pt idx="7">
                    <c:v>Lee, Graham and King</c:v>
                  </c:pt>
                  <c:pt idx="8">
                    <c:v>Burch Inc</c:v>
                  </c:pt>
                  <c:pt idx="9">
                    <c:v>Kelly LLC</c:v>
                  </c:pt>
                  <c:pt idx="10">
                    <c:v>Martin-Salazar</c:v>
                  </c:pt>
                  <c:pt idx="11">
                    <c:v>Baldwin and Sons</c:v>
                  </c:pt>
                  <c:pt idx="12">
                    <c:v>Hobbs and Sons</c:v>
                  </c:pt>
                  <c:pt idx="13">
                    <c:v>Moore-Johnson</c:v>
                  </c:pt>
                  <c:pt idx="14">
                    <c:v>Thomas-Jones</c:v>
                  </c:pt>
                  <c:pt idx="15">
                    <c:v>Gonzalez Inc</c:v>
                  </c:pt>
                  <c:pt idx="16">
                    <c:v>Foley, Morse and Carter</c:v>
                  </c:pt>
                  <c:pt idx="17">
                    <c:v>Melendez-Andrews</c:v>
                  </c:pt>
                  <c:pt idx="18">
                    <c:v>Gonzalez, Taylor and Glover</c:v>
                  </c:pt>
                  <c:pt idx="19">
                    <c:v>Edwards, Hurst and Walker</c:v>
                  </c:pt>
                  <c:pt idx="20">
                    <c:v>Galvan LLC</c:v>
                  </c:pt>
                  <c:pt idx="21">
                    <c:v>Flores-Wallace</c:v>
                  </c:pt>
                  <c:pt idx="22">
                    <c:v>Taylor-Preston</c:v>
                  </c:pt>
                  <c:pt idx="23">
                    <c:v>Valdez, Allen and Crosby</c:v>
                  </c:pt>
                  <c:pt idx="24">
                    <c:v>Walters-Watson</c:v>
                  </c:pt>
                  <c:pt idx="25">
                    <c:v>Mcgrath-Riley</c:v>
                  </c:pt>
                  <c:pt idx="26">
                    <c:v>White Group</c:v>
                  </c:pt>
                  <c:pt idx="27">
                    <c:v>Norris-Castro</c:v>
                  </c:pt>
                  <c:pt idx="28">
                    <c:v>Alvarado-Cantu</c:v>
                  </c:pt>
                  <c:pt idx="29">
                    <c:v>Morton, Mccarthy and Wilson</c:v>
                  </c:pt>
                  <c:pt idx="30">
                    <c:v>Gonzales PLC</c:v>
                  </c:pt>
                  <c:pt idx="31">
                    <c:v>Hughes, Patterson and Logan</c:v>
                  </c:pt>
                </c:lvl>
                <c:lvl>
                  <c:pt idx="0">
                    <c:v>1</c:v>
                  </c:pt>
                  <c:pt idx="1">
                    <c:v>11</c:v>
                  </c:pt>
                  <c:pt idx="2">
                    <c:v>12</c:v>
                  </c:pt>
                  <c:pt idx="3">
                    <c:v>13</c:v>
                  </c:pt>
                  <c:pt idx="4">
                    <c:v>18</c:v>
                  </c:pt>
                  <c:pt idx="5">
                    <c:v>19</c:v>
                  </c:pt>
                  <c:pt idx="6">
                    <c:v>22</c:v>
                  </c:pt>
                  <c:pt idx="7">
                    <c:v>24</c:v>
                  </c:pt>
                  <c:pt idx="8">
                    <c:v>26</c:v>
                  </c:pt>
                  <c:pt idx="9">
                    <c:v>32</c:v>
                  </c:pt>
                  <c:pt idx="10">
                    <c:v>42</c:v>
                  </c:pt>
                  <c:pt idx="11">
                    <c:v>43</c:v>
                  </c:pt>
                  <c:pt idx="12">
                    <c:v>44</c:v>
                  </c:pt>
                  <c:pt idx="13">
                    <c:v>45</c:v>
                  </c:pt>
                  <c:pt idx="14">
                    <c:v>47</c:v>
                  </c:pt>
                  <c:pt idx="15">
                    <c:v>50</c:v>
                  </c:pt>
                  <c:pt idx="16">
                    <c:v>53</c:v>
                  </c:pt>
                  <c:pt idx="17">
                    <c:v>55</c:v>
                  </c:pt>
                  <c:pt idx="18">
                    <c:v>59</c:v>
                  </c:pt>
                  <c:pt idx="19">
                    <c:v>60</c:v>
                  </c:pt>
                  <c:pt idx="20">
                    <c:v>62</c:v>
                  </c:pt>
                  <c:pt idx="21">
                    <c:v>64</c:v>
                  </c:pt>
                  <c:pt idx="22">
                    <c:v>68</c:v>
                  </c:pt>
                  <c:pt idx="23">
                    <c:v>71</c:v>
                  </c:pt>
                  <c:pt idx="24">
                    <c:v>74</c:v>
                  </c:pt>
                  <c:pt idx="25">
                    <c:v>78</c:v>
                  </c:pt>
                  <c:pt idx="26">
                    <c:v>83</c:v>
                  </c:pt>
                  <c:pt idx="27">
                    <c:v>84</c:v>
                  </c:pt>
                  <c:pt idx="28">
                    <c:v>85</c:v>
                  </c:pt>
                  <c:pt idx="29">
                    <c:v>93</c:v>
                  </c:pt>
                  <c:pt idx="30">
                    <c:v>96</c:v>
                  </c:pt>
                  <c:pt idx="31">
                    <c:v>99</c:v>
                  </c:pt>
                </c:lvl>
              </c:multiLvlStrCache>
            </c:multiLvlStrRef>
          </c:cat>
          <c:val>
            <c:numRef>
              <c:f>'VENDORS COST TRACKER '!$I$6:$I$105</c:f>
              <c:numCache>
                <c:formatCode>General</c:formatCode>
                <c:ptCount val="32"/>
                <c:pt idx="0">
                  <c:v>78297.850000000006</c:v>
                </c:pt>
                <c:pt idx="1">
                  <c:v>34283.949999999997</c:v>
                </c:pt>
                <c:pt idx="2">
                  <c:v>56049.55</c:v>
                </c:pt>
                <c:pt idx="3">
                  <c:v>98527.77</c:v>
                </c:pt>
                <c:pt idx="4">
                  <c:v>70227.08</c:v>
                </c:pt>
                <c:pt idx="5">
                  <c:v>50239.38</c:v>
                </c:pt>
                <c:pt idx="6">
                  <c:v>67622.62</c:v>
                </c:pt>
                <c:pt idx="7">
                  <c:v>89559.17</c:v>
                </c:pt>
                <c:pt idx="8">
                  <c:v>6823.16</c:v>
                </c:pt>
                <c:pt idx="9">
                  <c:v>42799.76</c:v>
                </c:pt>
                <c:pt idx="10">
                  <c:v>75624.91</c:v>
                </c:pt>
                <c:pt idx="11">
                  <c:v>83524.460000000006</c:v>
                </c:pt>
                <c:pt idx="12">
                  <c:v>84566.58</c:v>
                </c:pt>
                <c:pt idx="13">
                  <c:v>6730.44</c:v>
                </c:pt>
                <c:pt idx="14">
                  <c:v>26800.95</c:v>
                </c:pt>
                <c:pt idx="15">
                  <c:v>11574.27</c:v>
                </c:pt>
                <c:pt idx="16">
                  <c:v>35223.699999999997</c:v>
                </c:pt>
                <c:pt idx="17">
                  <c:v>55302.42</c:v>
                </c:pt>
                <c:pt idx="18">
                  <c:v>5276.79</c:v>
                </c:pt>
                <c:pt idx="19">
                  <c:v>40304.129999999997</c:v>
                </c:pt>
                <c:pt idx="20">
                  <c:v>83570.75</c:v>
                </c:pt>
                <c:pt idx="21">
                  <c:v>88219.07</c:v>
                </c:pt>
                <c:pt idx="22">
                  <c:v>36380</c:v>
                </c:pt>
                <c:pt idx="23">
                  <c:v>65197.72</c:v>
                </c:pt>
                <c:pt idx="24">
                  <c:v>39388.730000000003</c:v>
                </c:pt>
                <c:pt idx="25">
                  <c:v>34314.53</c:v>
                </c:pt>
                <c:pt idx="26">
                  <c:v>36128.519999999997</c:v>
                </c:pt>
                <c:pt idx="27">
                  <c:v>29076.02</c:v>
                </c:pt>
                <c:pt idx="28">
                  <c:v>34006.25</c:v>
                </c:pt>
                <c:pt idx="29">
                  <c:v>49387.6</c:v>
                </c:pt>
                <c:pt idx="30">
                  <c:v>79790.94</c:v>
                </c:pt>
                <c:pt idx="31">
                  <c:v>60315.54</c:v>
                </c:pt>
              </c:numCache>
            </c:numRef>
          </c:val>
          <c:extLst>
            <c:ext xmlns:c16="http://schemas.microsoft.com/office/drawing/2014/chart" uri="{C3380CC4-5D6E-409C-BE32-E72D297353CC}">
              <c16:uniqueId val="{00000000-A500-4BB0-B9D7-C9D85B1F819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'FUTURE COST EXP.'!$B$1</c:f>
              <c:strCache>
                <c:ptCount val="1"/>
                <c:pt idx="0">
                  <c:v>INCURRED COST</c:v>
                </c:pt>
              </c:strCache>
            </c:strRef>
          </c:tx>
          <c:spPr>
            <a:ln w="34925" cap="rnd">
              <a:solidFill>
                <a:schemeClr val="accent1"/>
              </a:solidFill>
              <a:round/>
            </a:ln>
            <a:effectLst>
              <a:outerShdw blurRad="50800" dist="19050" dir="5400000" algn="tl" rotWithShape="0">
                <a:srgbClr val="000000">
                  <a:alpha val="60000"/>
                </a:srgbClr>
              </a:outerShdw>
              <a:softEdge rad="12700"/>
            </a:effectLst>
          </c:spPr>
          <c:marker>
            <c:symbol val="none"/>
          </c:marker>
          <c:val>
            <c:numRef>
              <c:f>'FUTURE COST EXP.'!$B$2:$B$39</c:f>
              <c:numCache>
                <c:formatCode>General</c:formatCode>
                <c:ptCount val="38"/>
                <c:pt idx="0">
                  <c:v>23008.722666666668</c:v>
                </c:pt>
                <c:pt idx="1">
                  <c:v>34101.423333333332</c:v>
                </c:pt>
                <c:pt idx="2">
                  <c:v>27194.738888888893</c:v>
                </c:pt>
                <c:pt idx="3">
                  <c:v>25188.101538461542</c:v>
                </c:pt>
                <c:pt idx="4">
                  <c:v>26591.544615384621</c:v>
                </c:pt>
                <c:pt idx="5">
                  <c:v>27068.719374999997</c:v>
                </c:pt>
                <c:pt idx="6">
                  <c:v>23215.384117647056</c:v>
                </c:pt>
                <c:pt idx="7">
                  <c:v>27256.899090909094</c:v>
                </c:pt>
                <c:pt idx="8">
                  <c:v>25993.024166666659</c:v>
                </c:pt>
                <c:pt idx="9">
                  <c:v>28103.871000000003</c:v>
                </c:pt>
                <c:pt idx="10">
                  <c:v>26461.84307692308</c:v>
                </c:pt>
                <c:pt idx="11">
                  <c:v>25698.086923076928</c:v>
                </c:pt>
                <c:pt idx="12">
                  <c:v>21691.405999999999</c:v>
                </c:pt>
                <c:pt idx="13">
                  <c:v>23024.535333333337</c:v>
                </c:pt>
                <c:pt idx="14">
                  <c:v>26099.023076923077</c:v>
                </c:pt>
                <c:pt idx="15">
                  <c:v>25538.454782608685</c:v>
                </c:pt>
                <c:pt idx="16">
                  <c:v>25389.562105263161</c:v>
                </c:pt>
                <c:pt idx="17">
                  <c:v>30022.026249999995</c:v>
                </c:pt>
                <c:pt idx="18">
                  <c:v>26367.648499999999</c:v>
                </c:pt>
                <c:pt idx="19">
                  <c:v>36795.876000000004</c:v>
                </c:pt>
                <c:pt idx="20">
                  <c:v>21481.258095238096</c:v>
                </c:pt>
                <c:pt idx="21">
                  <c:v>30462.190909090914</c:v>
                </c:pt>
                <c:pt idx="22">
                  <c:v>29011.445000000003</c:v>
                </c:pt>
                <c:pt idx="23">
                  <c:v>21429.026818181821</c:v>
                </c:pt>
                <c:pt idx="24">
                  <c:v>27256.431666666667</c:v>
                </c:pt>
                <c:pt idx="25">
                  <c:v>24485.69666666667</c:v>
                </c:pt>
                <c:pt idx="26">
                  <c:v>20252.185263157895</c:v>
                </c:pt>
                <c:pt idx="27">
                  <c:v>20569.920499999997</c:v>
                </c:pt>
                <c:pt idx="28">
                  <c:v>22267.759999999998</c:v>
                </c:pt>
                <c:pt idx="29">
                  <c:v>19302.382857142857</c:v>
                </c:pt>
              </c:numCache>
            </c:numRef>
          </c:val>
          <c:smooth val="0"/>
          <c:extLst>
            <c:ext xmlns:c16="http://schemas.microsoft.com/office/drawing/2014/chart" uri="{C3380CC4-5D6E-409C-BE32-E72D297353CC}">
              <c16:uniqueId val="{00000000-21C7-4DAD-94F2-C62E53834E1D}"/>
            </c:ext>
          </c:extLst>
        </c:ser>
        <c:ser>
          <c:idx val="1"/>
          <c:order val="1"/>
          <c:tx>
            <c:strRef>
              <c:f>'FUTURE COST EXP.'!$C$1</c:f>
              <c:strCache>
                <c:ptCount val="1"/>
                <c:pt idx="0">
                  <c:v>Forecast(INCURRED COST)</c:v>
                </c:pt>
              </c:strCache>
            </c:strRef>
          </c:tx>
          <c:spPr>
            <a:ln w="34925" cap="rnd">
              <a:solidFill>
                <a:schemeClr val="accent2"/>
              </a:solidFill>
              <a:round/>
            </a:ln>
            <a:effectLst>
              <a:outerShdw blurRad="50800" dist="19050" dir="5400000" algn="tl" rotWithShape="0">
                <a:srgbClr val="000000">
                  <a:alpha val="60000"/>
                </a:srgbClr>
              </a:outerShdw>
              <a:softEdge rad="12700"/>
            </a:effectLst>
          </c:spPr>
          <c:marker>
            <c:symbol val="none"/>
          </c:marker>
          <c:cat>
            <c:numRef>
              <c:f>'FUTURE COST EXP.'!$A$2:$A$39</c:f>
              <c:numCache>
                <c:formatCode>yyyy\-mm\-dd</c:formatCode>
                <c:ptCount val="38"/>
                <c:pt idx="0">
                  <c:v>45535</c:v>
                </c:pt>
                <c:pt idx="1">
                  <c:v>45536</c:v>
                </c:pt>
                <c:pt idx="2">
                  <c:v>45537</c:v>
                </c:pt>
                <c:pt idx="3">
                  <c:v>45538</c:v>
                </c:pt>
                <c:pt idx="4">
                  <c:v>45539</c:v>
                </c:pt>
                <c:pt idx="5">
                  <c:v>45540</c:v>
                </c:pt>
                <c:pt idx="6">
                  <c:v>45541</c:v>
                </c:pt>
                <c:pt idx="7">
                  <c:v>45542</c:v>
                </c:pt>
                <c:pt idx="8">
                  <c:v>45543</c:v>
                </c:pt>
                <c:pt idx="9">
                  <c:v>45544</c:v>
                </c:pt>
                <c:pt idx="10">
                  <c:v>45545</c:v>
                </c:pt>
                <c:pt idx="11">
                  <c:v>45546</c:v>
                </c:pt>
                <c:pt idx="12">
                  <c:v>45547</c:v>
                </c:pt>
                <c:pt idx="13">
                  <c:v>45548</c:v>
                </c:pt>
                <c:pt idx="14">
                  <c:v>45549</c:v>
                </c:pt>
                <c:pt idx="15">
                  <c:v>45550</c:v>
                </c:pt>
                <c:pt idx="16">
                  <c:v>45551</c:v>
                </c:pt>
                <c:pt idx="17">
                  <c:v>45552</c:v>
                </c:pt>
                <c:pt idx="18">
                  <c:v>45553</c:v>
                </c:pt>
                <c:pt idx="19">
                  <c:v>45554</c:v>
                </c:pt>
                <c:pt idx="20">
                  <c:v>45555</c:v>
                </c:pt>
                <c:pt idx="21">
                  <c:v>45556</c:v>
                </c:pt>
                <c:pt idx="22">
                  <c:v>45557</c:v>
                </c:pt>
                <c:pt idx="23">
                  <c:v>45558</c:v>
                </c:pt>
                <c:pt idx="24">
                  <c:v>45559</c:v>
                </c:pt>
                <c:pt idx="25">
                  <c:v>45560</c:v>
                </c:pt>
                <c:pt idx="26">
                  <c:v>45561</c:v>
                </c:pt>
                <c:pt idx="27">
                  <c:v>45562</c:v>
                </c:pt>
                <c:pt idx="28">
                  <c:v>45563</c:v>
                </c:pt>
                <c:pt idx="29">
                  <c:v>45564</c:v>
                </c:pt>
                <c:pt idx="30">
                  <c:v>45565</c:v>
                </c:pt>
                <c:pt idx="31">
                  <c:v>45566</c:v>
                </c:pt>
                <c:pt idx="32">
                  <c:v>45567</c:v>
                </c:pt>
                <c:pt idx="33">
                  <c:v>45568</c:v>
                </c:pt>
                <c:pt idx="34">
                  <c:v>45569</c:v>
                </c:pt>
                <c:pt idx="35">
                  <c:v>45570</c:v>
                </c:pt>
                <c:pt idx="36">
                  <c:v>45571</c:v>
                </c:pt>
                <c:pt idx="37">
                  <c:v>45572</c:v>
                </c:pt>
              </c:numCache>
            </c:numRef>
          </c:cat>
          <c:val>
            <c:numRef>
              <c:f>'FUTURE COST EXP.'!$C$2:$C$39</c:f>
              <c:numCache>
                <c:formatCode>General</c:formatCode>
                <c:ptCount val="38"/>
                <c:pt idx="16">
                  <c:v>25389.562105263161</c:v>
                </c:pt>
                <c:pt idx="17">
                  <c:v>24528.638629397741</c:v>
                </c:pt>
                <c:pt idx="18">
                  <c:v>24363.206455534641</c:v>
                </c:pt>
                <c:pt idx="19">
                  <c:v>24197.77428167154</c:v>
                </c:pt>
                <c:pt idx="20">
                  <c:v>24032.342107808439</c:v>
                </c:pt>
                <c:pt idx="21">
                  <c:v>23866.909933945339</c:v>
                </c:pt>
                <c:pt idx="22">
                  <c:v>23701.477760082234</c:v>
                </c:pt>
                <c:pt idx="23">
                  <c:v>23536.045586219134</c:v>
                </c:pt>
                <c:pt idx="24">
                  <c:v>23370.613412356033</c:v>
                </c:pt>
                <c:pt idx="25">
                  <c:v>23205.181238492933</c:v>
                </c:pt>
                <c:pt idx="26">
                  <c:v>23039.749064629832</c:v>
                </c:pt>
                <c:pt idx="27">
                  <c:v>22874.316890766731</c:v>
                </c:pt>
                <c:pt idx="28">
                  <c:v>22708.884716903631</c:v>
                </c:pt>
                <c:pt idx="29">
                  <c:v>22543.45254304053</c:v>
                </c:pt>
                <c:pt idx="30">
                  <c:v>22378.02036917743</c:v>
                </c:pt>
                <c:pt idx="31">
                  <c:v>22212.588195314329</c:v>
                </c:pt>
                <c:pt idx="32">
                  <c:v>22047.156021451228</c:v>
                </c:pt>
                <c:pt idx="33">
                  <c:v>21881.723847588124</c:v>
                </c:pt>
                <c:pt idx="34">
                  <c:v>21716.291673725023</c:v>
                </c:pt>
                <c:pt idx="35">
                  <c:v>21550.859499861923</c:v>
                </c:pt>
                <c:pt idx="36">
                  <c:v>21385.427325998822</c:v>
                </c:pt>
                <c:pt idx="37">
                  <c:v>21219.995152135722</c:v>
                </c:pt>
              </c:numCache>
            </c:numRef>
          </c:val>
          <c:smooth val="0"/>
          <c:extLst>
            <c:ext xmlns:c16="http://schemas.microsoft.com/office/drawing/2014/chart" uri="{C3380CC4-5D6E-409C-BE32-E72D297353CC}">
              <c16:uniqueId val="{00000001-21C7-4DAD-94F2-C62E53834E1D}"/>
            </c:ext>
          </c:extLst>
        </c:ser>
        <c:ser>
          <c:idx val="2"/>
          <c:order val="2"/>
          <c:tx>
            <c:strRef>
              <c:f>'FUTURE COST EXP.'!$D$1</c:f>
              <c:strCache>
                <c:ptCount val="1"/>
                <c:pt idx="0">
                  <c:v>Lower Confidence Bound(INCURRED COST)</c:v>
                </c:pt>
              </c:strCache>
            </c:strRef>
          </c:tx>
          <c:spPr>
            <a:ln w="34925" cap="rnd">
              <a:solidFill>
                <a:schemeClr val="accent3"/>
              </a:solidFill>
              <a:round/>
            </a:ln>
            <a:effectLst>
              <a:outerShdw blurRad="50800" dist="19050" dir="5400000" algn="tl" rotWithShape="0">
                <a:srgbClr val="000000">
                  <a:alpha val="60000"/>
                </a:srgbClr>
              </a:outerShdw>
              <a:softEdge rad="12700"/>
            </a:effectLst>
          </c:spPr>
          <c:marker>
            <c:symbol val="none"/>
          </c:marker>
          <c:cat>
            <c:numRef>
              <c:f>'FUTURE COST EXP.'!$A$2:$A$39</c:f>
              <c:numCache>
                <c:formatCode>yyyy\-mm\-dd</c:formatCode>
                <c:ptCount val="38"/>
                <c:pt idx="0">
                  <c:v>45535</c:v>
                </c:pt>
                <c:pt idx="1">
                  <c:v>45536</c:v>
                </c:pt>
                <c:pt idx="2">
                  <c:v>45537</c:v>
                </c:pt>
                <c:pt idx="3">
                  <c:v>45538</c:v>
                </c:pt>
                <c:pt idx="4">
                  <c:v>45539</c:v>
                </c:pt>
                <c:pt idx="5">
                  <c:v>45540</c:v>
                </c:pt>
                <c:pt idx="6">
                  <c:v>45541</c:v>
                </c:pt>
                <c:pt idx="7">
                  <c:v>45542</c:v>
                </c:pt>
                <c:pt idx="8">
                  <c:v>45543</c:v>
                </c:pt>
                <c:pt idx="9">
                  <c:v>45544</c:v>
                </c:pt>
                <c:pt idx="10">
                  <c:v>45545</c:v>
                </c:pt>
                <c:pt idx="11">
                  <c:v>45546</c:v>
                </c:pt>
                <c:pt idx="12">
                  <c:v>45547</c:v>
                </c:pt>
                <c:pt idx="13">
                  <c:v>45548</c:v>
                </c:pt>
                <c:pt idx="14">
                  <c:v>45549</c:v>
                </c:pt>
                <c:pt idx="15">
                  <c:v>45550</c:v>
                </c:pt>
                <c:pt idx="16">
                  <c:v>45551</c:v>
                </c:pt>
                <c:pt idx="17">
                  <c:v>45552</c:v>
                </c:pt>
                <c:pt idx="18">
                  <c:v>45553</c:v>
                </c:pt>
                <c:pt idx="19">
                  <c:v>45554</c:v>
                </c:pt>
                <c:pt idx="20">
                  <c:v>45555</c:v>
                </c:pt>
                <c:pt idx="21">
                  <c:v>45556</c:v>
                </c:pt>
                <c:pt idx="22">
                  <c:v>45557</c:v>
                </c:pt>
                <c:pt idx="23">
                  <c:v>45558</c:v>
                </c:pt>
                <c:pt idx="24">
                  <c:v>45559</c:v>
                </c:pt>
                <c:pt idx="25">
                  <c:v>45560</c:v>
                </c:pt>
                <c:pt idx="26">
                  <c:v>45561</c:v>
                </c:pt>
                <c:pt idx="27">
                  <c:v>45562</c:v>
                </c:pt>
                <c:pt idx="28">
                  <c:v>45563</c:v>
                </c:pt>
                <c:pt idx="29">
                  <c:v>45564</c:v>
                </c:pt>
                <c:pt idx="30">
                  <c:v>45565</c:v>
                </c:pt>
                <c:pt idx="31">
                  <c:v>45566</c:v>
                </c:pt>
                <c:pt idx="32">
                  <c:v>45567</c:v>
                </c:pt>
                <c:pt idx="33">
                  <c:v>45568</c:v>
                </c:pt>
                <c:pt idx="34">
                  <c:v>45569</c:v>
                </c:pt>
                <c:pt idx="35">
                  <c:v>45570</c:v>
                </c:pt>
                <c:pt idx="36">
                  <c:v>45571</c:v>
                </c:pt>
                <c:pt idx="37">
                  <c:v>45572</c:v>
                </c:pt>
              </c:numCache>
            </c:numRef>
          </c:cat>
          <c:val>
            <c:numRef>
              <c:f>'FUTURE COST EXP.'!$D$2:$D$39</c:f>
              <c:numCache>
                <c:formatCode>General</c:formatCode>
                <c:ptCount val="38"/>
                <c:pt idx="16" formatCode="0.00">
                  <c:v>25389.562105263161</c:v>
                </c:pt>
                <c:pt idx="17" formatCode="0.00">
                  <c:v>18169.222537945217</c:v>
                </c:pt>
                <c:pt idx="18" formatCode="0.00">
                  <c:v>17806.525102370946</c:v>
                </c:pt>
                <c:pt idx="19" formatCode="0.00">
                  <c:v>17448.084650091809</c:v>
                </c:pt>
                <c:pt idx="20" formatCode="0.00">
                  <c:v>17093.54010920936</c:v>
                </c:pt>
                <c:pt idx="21" formatCode="0.00">
                  <c:v>16742.57555025773</c:v>
                </c:pt>
                <c:pt idx="22" formatCode="0.00">
                  <c:v>16394.912718183699</c:v>
                </c:pt>
                <c:pt idx="23" formatCode="0.00">
                  <c:v>16050.305077571418</c:v>
                </c:pt>
                <c:pt idx="24" formatCode="0.00">
                  <c:v>15708.533012824428</c:v>
                </c:pt>
                <c:pt idx="25" formatCode="0.00">
                  <c:v>15369.399921095735</c:v>
                </c:pt>
                <c:pt idx="26" formatCode="0.00">
                  <c:v>15032.729003289345</c:v>
                </c:pt>
                <c:pt idx="27" formatCode="0.00">
                  <c:v>14698.360606689213</c:v>
                </c:pt>
                <c:pt idx="28" formatCode="0.00">
                  <c:v>14366.150007725237</c:v>
                </c:pt>
                <c:pt idx="29" formatCode="0.00">
                  <c:v>14035.965549056653</c:v>
                </c:pt>
                <c:pt idx="30" formatCode="0.00">
                  <c:v>13707.68706423941</c:v>
                </c:pt>
                <c:pt idx="31" formatCode="0.00">
                  <c:v>13381.204537596028</c:v>
                </c:pt>
                <c:pt idx="32" formatCode="0.00">
                  <c:v>13056.41695781246</c:v>
                </c:pt>
                <c:pt idx="33" formatCode="0.00">
                  <c:v>12733.231332154657</c:v>
                </c:pt>
                <c:pt idx="34" formatCode="0.00">
                  <c:v>12411.561834677241</c:v>
                </c:pt>
                <c:pt idx="35" formatCode="0.00">
                  <c:v>12091.329066856375</c:v>
                </c:pt>
                <c:pt idx="36" formatCode="0.00">
                  <c:v>11772.459413061419</c:v>
                </c:pt>
                <c:pt idx="37" formatCode="0.00">
                  <c:v>11454.884476437768</c:v>
                </c:pt>
              </c:numCache>
            </c:numRef>
          </c:val>
          <c:smooth val="0"/>
          <c:extLst>
            <c:ext xmlns:c16="http://schemas.microsoft.com/office/drawing/2014/chart" uri="{C3380CC4-5D6E-409C-BE32-E72D297353CC}">
              <c16:uniqueId val="{00000002-21C7-4DAD-94F2-C62E53834E1D}"/>
            </c:ext>
          </c:extLst>
        </c:ser>
        <c:ser>
          <c:idx val="3"/>
          <c:order val="3"/>
          <c:tx>
            <c:strRef>
              <c:f>'FUTURE COST EXP.'!$E$1</c:f>
              <c:strCache>
                <c:ptCount val="1"/>
                <c:pt idx="0">
                  <c:v>Upper Confidence Bound(INCURRED COST)</c:v>
                </c:pt>
              </c:strCache>
            </c:strRef>
          </c:tx>
          <c:spPr>
            <a:ln w="34925" cap="rnd">
              <a:solidFill>
                <a:schemeClr val="accent4"/>
              </a:solidFill>
              <a:round/>
            </a:ln>
            <a:effectLst>
              <a:outerShdw blurRad="50800" dist="19050" dir="5400000" algn="tl" rotWithShape="0">
                <a:srgbClr val="000000">
                  <a:alpha val="60000"/>
                </a:srgbClr>
              </a:outerShdw>
              <a:softEdge rad="12700"/>
            </a:effectLst>
          </c:spPr>
          <c:marker>
            <c:symbol val="none"/>
          </c:marker>
          <c:cat>
            <c:numRef>
              <c:f>'FUTURE COST EXP.'!$A$2:$A$39</c:f>
              <c:numCache>
                <c:formatCode>yyyy\-mm\-dd</c:formatCode>
                <c:ptCount val="38"/>
                <c:pt idx="0">
                  <c:v>45535</c:v>
                </c:pt>
                <c:pt idx="1">
                  <c:v>45536</c:v>
                </c:pt>
                <c:pt idx="2">
                  <c:v>45537</c:v>
                </c:pt>
                <c:pt idx="3">
                  <c:v>45538</c:v>
                </c:pt>
                <c:pt idx="4">
                  <c:v>45539</c:v>
                </c:pt>
                <c:pt idx="5">
                  <c:v>45540</c:v>
                </c:pt>
                <c:pt idx="6">
                  <c:v>45541</c:v>
                </c:pt>
                <c:pt idx="7">
                  <c:v>45542</c:v>
                </c:pt>
                <c:pt idx="8">
                  <c:v>45543</c:v>
                </c:pt>
                <c:pt idx="9">
                  <c:v>45544</c:v>
                </c:pt>
                <c:pt idx="10">
                  <c:v>45545</c:v>
                </c:pt>
                <c:pt idx="11">
                  <c:v>45546</c:v>
                </c:pt>
                <c:pt idx="12">
                  <c:v>45547</c:v>
                </c:pt>
                <c:pt idx="13">
                  <c:v>45548</c:v>
                </c:pt>
                <c:pt idx="14">
                  <c:v>45549</c:v>
                </c:pt>
                <c:pt idx="15">
                  <c:v>45550</c:v>
                </c:pt>
                <c:pt idx="16">
                  <c:v>45551</c:v>
                </c:pt>
                <c:pt idx="17">
                  <c:v>45552</c:v>
                </c:pt>
                <c:pt idx="18">
                  <c:v>45553</c:v>
                </c:pt>
                <c:pt idx="19">
                  <c:v>45554</c:v>
                </c:pt>
                <c:pt idx="20">
                  <c:v>45555</c:v>
                </c:pt>
                <c:pt idx="21">
                  <c:v>45556</c:v>
                </c:pt>
                <c:pt idx="22">
                  <c:v>45557</c:v>
                </c:pt>
                <c:pt idx="23">
                  <c:v>45558</c:v>
                </c:pt>
                <c:pt idx="24">
                  <c:v>45559</c:v>
                </c:pt>
                <c:pt idx="25">
                  <c:v>45560</c:v>
                </c:pt>
                <c:pt idx="26">
                  <c:v>45561</c:v>
                </c:pt>
                <c:pt idx="27">
                  <c:v>45562</c:v>
                </c:pt>
                <c:pt idx="28">
                  <c:v>45563</c:v>
                </c:pt>
                <c:pt idx="29">
                  <c:v>45564</c:v>
                </c:pt>
                <c:pt idx="30">
                  <c:v>45565</c:v>
                </c:pt>
                <c:pt idx="31">
                  <c:v>45566</c:v>
                </c:pt>
                <c:pt idx="32">
                  <c:v>45567</c:v>
                </c:pt>
                <c:pt idx="33">
                  <c:v>45568</c:v>
                </c:pt>
                <c:pt idx="34">
                  <c:v>45569</c:v>
                </c:pt>
                <c:pt idx="35">
                  <c:v>45570</c:v>
                </c:pt>
                <c:pt idx="36">
                  <c:v>45571</c:v>
                </c:pt>
                <c:pt idx="37">
                  <c:v>45572</c:v>
                </c:pt>
              </c:numCache>
            </c:numRef>
          </c:cat>
          <c:val>
            <c:numRef>
              <c:f>'FUTURE COST EXP.'!$E$2:$E$39</c:f>
              <c:numCache>
                <c:formatCode>General</c:formatCode>
                <c:ptCount val="38"/>
                <c:pt idx="16" formatCode="0.00">
                  <c:v>25389.562105263161</c:v>
                </c:pt>
                <c:pt idx="17" formatCode="0.00">
                  <c:v>30888.054720850265</c:v>
                </c:pt>
                <c:pt idx="18" formatCode="0.00">
                  <c:v>30919.887808698335</c:v>
                </c:pt>
                <c:pt idx="19" formatCode="0.00">
                  <c:v>30947.463913251271</c:v>
                </c:pt>
                <c:pt idx="20" formatCode="0.00">
                  <c:v>30971.144106407519</c:v>
                </c:pt>
                <c:pt idx="21" formatCode="0.00">
                  <c:v>30991.244317632947</c:v>
                </c:pt>
                <c:pt idx="22" formatCode="0.00">
                  <c:v>31008.04280198077</c:v>
                </c:pt>
                <c:pt idx="23" formatCode="0.00">
                  <c:v>31021.786094866849</c:v>
                </c:pt>
                <c:pt idx="24" formatCode="0.00">
                  <c:v>31032.693811887639</c:v>
                </c:pt>
                <c:pt idx="25" formatCode="0.00">
                  <c:v>31040.962555890132</c:v>
                </c:pt>
                <c:pt idx="26" formatCode="0.00">
                  <c:v>31046.769125970321</c:v>
                </c:pt>
                <c:pt idx="27" formatCode="0.00">
                  <c:v>31050.273174844249</c:v>
                </c:pt>
                <c:pt idx="28" formatCode="0.00">
                  <c:v>31051.619426082027</c:v>
                </c:pt>
                <c:pt idx="29" formatCode="0.00">
                  <c:v>31050.939537024409</c:v>
                </c:pt>
                <c:pt idx="30" formatCode="0.00">
                  <c:v>31048.353674115449</c:v>
                </c:pt>
                <c:pt idx="31" formatCode="0.00">
                  <c:v>31043.971853032628</c:v>
                </c:pt>
                <c:pt idx="32" formatCode="0.00">
                  <c:v>31037.895085089996</c:v>
                </c:pt>
                <c:pt idx="33" formatCode="0.00">
                  <c:v>31030.216363021591</c:v>
                </c:pt>
                <c:pt idx="34" formatCode="0.00">
                  <c:v>31021.021512772808</c:v>
                </c:pt>
                <c:pt idx="35" formatCode="0.00">
                  <c:v>31010.389932867471</c:v>
                </c:pt>
                <c:pt idx="36" formatCode="0.00">
                  <c:v>30998.395238936224</c:v>
                </c:pt>
                <c:pt idx="37" formatCode="0.00">
                  <c:v>30985.105827833675</c:v>
                </c:pt>
              </c:numCache>
            </c:numRef>
          </c:val>
          <c:smooth val="0"/>
          <c:extLst>
            <c:ext xmlns:c16="http://schemas.microsoft.com/office/drawing/2014/chart" uri="{C3380CC4-5D6E-409C-BE32-E72D297353CC}">
              <c16:uniqueId val="{00000003-21C7-4DAD-94F2-C62E53834E1D}"/>
            </c:ext>
          </c:extLst>
        </c:ser>
        <c:dLbls>
          <c:showLegendKey val="0"/>
          <c:showVal val="0"/>
          <c:showCatName val="0"/>
          <c:showSerName val="0"/>
          <c:showPercent val="0"/>
          <c:showBubbleSize val="0"/>
        </c:dLbls>
        <c:smooth val="0"/>
        <c:axId val="731756351"/>
        <c:axId val="731755391"/>
      </c:lineChart>
      <c:catAx>
        <c:axId val="731756351"/>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755391"/>
        <c:crosses val="autoZero"/>
        <c:auto val="1"/>
        <c:lblAlgn val="ctr"/>
        <c:lblOffset val="100"/>
        <c:noMultiLvlLbl val="0"/>
      </c:catAx>
      <c:valAx>
        <c:axId val="7317553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75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'TREND ANALYSIS'!$C$1</c:f>
              <c:strCache>
                <c:ptCount val="1"/>
                <c:pt idx="0">
                  <c:v>COSTING</c:v>
                </c:pt>
              </c:strCache>
            </c:strRef>
          </c:tx>
          <c:spPr>
            <a:ln w="28575" cap="rnd">
              <a:solidFill>
                <a:schemeClr val="accent1"/>
              </a:solidFill>
              <a:round/>
            </a:ln>
            <a:effectLst/>
          </c:spPr>
          <c:marker>
            <c:symbol val="none"/>
          </c:marker>
          <c:cat>
            <c:numRef>
              <c:f>'TREND ANALYSIS'!$A$2:$A$21</c:f>
              <c:numCache>
                <c:formatCode>yyyy\-mm\-dd</c:formatCode>
                <c:ptCount val="20"/>
                <c:pt idx="0">
                  <c:v>45539</c:v>
                </c:pt>
                <c:pt idx="1">
                  <c:v>45538</c:v>
                </c:pt>
                <c:pt idx="2">
                  <c:v>45543</c:v>
                </c:pt>
                <c:pt idx="3">
                  <c:v>45559</c:v>
                </c:pt>
                <c:pt idx="4">
                  <c:v>45537</c:v>
                </c:pt>
                <c:pt idx="5">
                  <c:v>45539</c:v>
                </c:pt>
                <c:pt idx="6">
                  <c:v>45548</c:v>
                </c:pt>
                <c:pt idx="7">
                  <c:v>45551</c:v>
                </c:pt>
                <c:pt idx="8">
                  <c:v>45549</c:v>
                </c:pt>
                <c:pt idx="9">
                  <c:v>45551</c:v>
                </c:pt>
                <c:pt idx="10">
                  <c:v>45537</c:v>
                </c:pt>
                <c:pt idx="11">
                  <c:v>45553</c:v>
                </c:pt>
                <c:pt idx="12">
                  <c:v>45544</c:v>
                </c:pt>
                <c:pt idx="13">
                  <c:v>45546</c:v>
                </c:pt>
                <c:pt idx="14">
                  <c:v>45535</c:v>
                </c:pt>
                <c:pt idx="15">
                  <c:v>45546</c:v>
                </c:pt>
                <c:pt idx="16">
                  <c:v>45561</c:v>
                </c:pt>
                <c:pt idx="17">
                  <c:v>45564</c:v>
                </c:pt>
                <c:pt idx="18">
                  <c:v>45541</c:v>
                </c:pt>
                <c:pt idx="19">
                  <c:v>45558</c:v>
                </c:pt>
              </c:numCache>
            </c:numRef>
          </c:cat>
          <c:val>
            <c:numRef>
              <c:f>'TREND ANALYSIS'!$C$2:$C$21</c:f>
              <c:numCache>
                <c:formatCode>General</c:formatCode>
                <c:ptCount val="20"/>
                <c:pt idx="0">
                  <c:v>1927930.2399999998</c:v>
                </c:pt>
                <c:pt idx="1">
                  <c:v>796512.58</c:v>
                </c:pt>
                <c:pt idx="2">
                  <c:v>392733.96</c:v>
                </c:pt>
                <c:pt idx="3">
                  <c:v>738683.69999999972</c:v>
                </c:pt>
                <c:pt idx="4">
                  <c:v>1585753.3900000001</c:v>
                </c:pt>
                <c:pt idx="5">
                  <c:v>701987.42</c:v>
                </c:pt>
                <c:pt idx="6">
                  <c:v>412701.53</c:v>
                </c:pt>
                <c:pt idx="7">
                  <c:v>471064.43999999994</c:v>
                </c:pt>
                <c:pt idx="8">
                  <c:v>1987033.5099999998</c:v>
                </c:pt>
                <c:pt idx="9">
                  <c:v>556618.37</c:v>
                </c:pt>
                <c:pt idx="10">
                  <c:v>786177.84000000008</c:v>
                </c:pt>
                <c:pt idx="11">
                  <c:v>644237.29999999993</c:v>
                </c:pt>
                <c:pt idx="12">
                  <c:v>1826306.72</c:v>
                </c:pt>
                <c:pt idx="13">
                  <c:v>704652.47</c:v>
                </c:pt>
                <c:pt idx="14">
                  <c:v>736700.55000000016</c:v>
                </c:pt>
                <c:pt idx="15">
                  <c:v>384953.69999999995</c:v>
                </c:pt>
                <c:pt idx="16">
                  <c:v>1943909.9499999997</c:v>
                </c:pt>
                <c:pt idx="17">
                  <c:v>631761.1399999999</c:v>
                </c:pt>
                <c:pt idx="18">
                  <c:v>665461.07999999996</c:v>
                </c:pt>
                <c:pt idx="19">
                  <c:v>646687.73</c:v>
                </c:pt>
              </c:numCache>
            </c:numRef>
          </c:val>
          <c:smooth val="0"/>
          <c:extLst>
            <c:ext xmlns:c16="http://schemas.microsoft.com/office/drawing/2014/chart" uri="{C3380CC4-5D6E-409C-BE32-E72D297353CC}">
              <c16:uniqueId val="{00000000-7397-41F9-8FA8-B3E72D70B16D}"/>
            </c:ext>
          </c:extLst>
        </c:ser>
        <c:ser>
          <c:idx val="1"/>
          <c:order val="1"/>
          <c:tx>
            <c:strRef>
              <c:f>'TREND ANALYSIS'!$D$1</c:f>
              <c:strCache>
                <c:ptCount val="1"/>
                <c:pt idx="0">
                  <c:v>TREND FORECAST</c:v>
                </c:pt>
              </c:strCache>
            </c:strRef>
          </c:tx>
          <c:spPr>
            <a:ln w="28575" cap="rnd">
              <a:solidFill>
                <a:schemeClr val="accent2"/>
              </a:solidFill>
              <a:round/>
            </a:ln>
            <a:effectLst/>
          </c:spPr>
          <c:marker>
            <c:symbol val="none"/>
          </c:marker>
          <c:cat>
            <c:numRef>
              <c:f>'TREND ANALYSIS'!$A$2:$A$21</c:f>
              <c:numCache>
                <c:formatCode>yyyy\-mm\-dd</c:formatCode>
                <c:ptCount val="20"/>
                <c:pt idx="0">
                  <c:v>45539</c:v>
                </c:pt>
                <c:pt idx="1">
                  <c:v>45538</c:v>
                </c:pt>
                <c:pt idx="2">
                  <c:v>45543</c:v>
                </c:pt>
                <c:pt idx="3">
                  <c:v>45559</c:v>
                </c:pt>
                <c:pt idx="4">
                  <c:v>45537</c:v>
                </c:pt>
                <c:pt idx="5">
                  <c:v>45539</c:v>
                </c:pt>
                <c:pt idx="6">
                  <c:v>45548</c:v>
                </c:pt>
                <c:pt idx="7">
                  <c:v>45551</c:v>
                </c:pt>
                <c:pt idx="8">
                  <c:v>45549</c:v>
                </c:pt>
                <c:pt idx="9">
                  <c:v>45551</c:v>
                </c:pt>
                <c:pt idx="10">
                  <c:v>45537</c:v>
                </c:pt>
                <c:pt idx="11">
                  <c:v>45553</c:v>
                </c:pt>
                <c:pt idx="12">
                  <c:v>45544</c:v>
                </c:pt>
                <c:pt idx="13">
                  <c:v>45546</c:v>
                </c:pt>
                <c:pt idx="14">
                  <c:v>45535</c:v>
                </c:pt>
                <c:pt idx="15">
                  <c:v>45546</c:v>
                </c:pt>
                <c:pt idx="16">
                  <c:v>45561</c:v>
                </c:pt>
                <c:pt idx="17">
                  <c:v>45564</c:v>
                </c:pt>
                <c:pt idx="18">
                  <c:v>45541</c:v>
                </c:pt>
                <c:pt idx="19">
                  <c:v>45558</c:v>
                </c:pt>
              </c:numCache>
            </c:numRef>
          </c:cat>
          <c:val>
            <c:numRef>
              <c:f>'TREND ANALYSIS'!$D$2:$D$21</c:f>
              <c:numCache>
                <c:formatCode>General</c:formatCode>
                <c:ptCount val="20"/>
                <c:pt idx="0">
                  <c:v>1035618.1941428569</c:v>
                </c:pt>
                <c:pt idx="1">
                  <c:v>1024194.5296015035</c:v>
                </c:pt>
                <c:pt idx="2">
                  <c:v>1012770.8650601502</c:v>
                </c:pt>
                <c:pt idx="3">
                  <c:v>1001347.2005187967</c:v>
                </c:pt>
                <c:pt idx="4">
                  <c:v>989923.53597744333</c:v>
                </c:pt>
                <c:pt idx="5">
                  <c:v>978499.87143608998</c:v>
                </c:pt>
                <c:pt idx="6">
                  <c:v>967076.20689473662</c:v>
                </c:pt>
                <c:pt idx="7">
                  <c:v>955652.54235338327</c:v>
                </c:pt>
                <c:pt idx="8">
                  <c:v>944228.87781202991</c:v>
                </c:pt>
                <c:pt idx="9">
                  <c:v>932805.21327067656</c:v>
                </c:pt>
                <c:pt idx="10">
                  <c:v>921381.5487293232</c:v>
                </c:pt>
                <c:pt idx="11">
                  <c:v>909957.88418796984</c:v>
                </c:pt>
                <c:pt idx="12">
                  <c:v>898534.21964661637</c:v>
                </c:pt>
                <c:pt idx="13">
                  <c:v>887110.55510526302</c:v>
                </c:pt>
                <c:pt idx="14">
                  <c:v>875686.89056390966</c:v>
                </c:pt>
                <c:pt idx="15">
                  <c:v>864263.22602255631</c:v>
                </c:pt>
                <c:pt idx="16">
                  <c:v>852839.56148120295</c:v>
                </c:pt>
                <c:pt idx="17">
                  <c:v>841415.8969398496</c:v>
                </c:pt>
                <c:pt idx="18">
                  <c:v>829992.23239849624</c:v>
                </c:pt>
                <c:pt idx="19">
                  <c:v>818568.56785714277</c:v>
                </c:pt>
              </c:numCache>
            </c:numRef>
          </c:val>
          <c:smooth val="0"/>
          <c:extLst>
            <c:ext xmlns:c16="http://schemas.microsoft.com/office/drawing/2014/chart" uri="{C3380CC4-5D6E-409C-BE32-E72D297353CC}">
              <c16:uniqueId val="{00000001-7397-41F9-8FA8-B3E72D70B16D}"/>
            </c:ext>
          </c:extLst>
        </c:ser>
        <c:ser>
          <c:idx val="2"/>
          <c:order val="2"/>
          <c:tx>
            <c:strRef>
              <c:f>'TREND ANALYSIS'!$E$1</c:f>
              <c:strCache>
                <c:ptCount val="1"/>
                <c:pt idx="0">
                  <c:v>GROWTH FORECAST</c:v>
                </c:pt>
              </c:strCache>
            </c:strRef>
          </c:tx>
          <c:spPr>
            <a:ln w="28575" cap="rnd">
              <a:solidFill>
                <a:schemeClr val="accent3"/>
              </a:solidFill>
              <a:round/>
            </a:ln>
            <a:effectLst/>
          </c:spPr>
          <c:marker>
            <c:symbol val="none"/>
          </c:marker>
          <c:cat>
            <c:numRef>
              <c:f>'TREND ANALYSIS'!$A$2:$A$21</c:f>
              <c:numCache>
                <c:formatCode>yyyy\-mm\-dd</c:formatCode>
                <c:ptCount val="20"/>
                <c:pt idx="0">
                  <c:v>45539</c:v>
                </c:pt>
                <c:pt idx="1">
                  <c:v>45538</c:v>
                </c:pt>
                <c:pt idx="2">
                  <c:v>45543</c:v>
                </c:pt>
                <c:pt idx="3">
                  <c:v>45559</c:v>
                </c:pt>
                <c:pt idx="4">
                  <c:v>45537</c:v>
                </c:pt>
                <c:pt idx="5">
                  <c:v>45539</c:v>
                </c:pt>
                <c:pt idx="6">
                  <c:v>45548</c:v>
                </c:pt>
                <c:pt idx="7">
                  <c:v>45551</c:v>
                </c:pt>
                <c:pt idx="8">
                  <c:v>45549</c:v>
                </c:pt>
                <c:pt idx="9">
                  <c:v>45551</c:v>
                </c:pt>
                <c:pt idx="10">
                  <c:v>45537</c:v>
                </c:pt>
                <c:pt idx="11">
                  <c:v>45553</c:v>
                </c:pt>
                <c:pt idx="12">
                  <c:v>45544</c:v>
                </c:pt>
                <c:pt idx="13">
                  <c:v>45546</c:v>
                </c:pt>
                <c:pt idx="14">
                  <c:v>45535</c:v>
                </c:pt>
                <c:pt idx="15">
                  <c:v>45546</c:v>
                </c:pt>
                <c:pt idx="16">
                  <c:v>45561</c:v>
                </c:pt>
                <c:pt idx="17">
                  <c:v>45564</c:v>
                </c:pt>
                <c:pt idx="18">
                  <c:v>45541</c:v>
                </c:pt>
                <c:pt idx="19">
                  <c:v>45558</c:v>
                </c:pt>
              </c:numCache>
            </c:numRef>
          </c:cat>
          <c:val>
            <c:numRef>
              <c:f>'TREND ANALYSIS'!$E$2:$E$21</c:f>
              <c:numCache>
                <c:formatCode>General</c:formatCode>
                <c:ptCount val="20"/>
                <c:pt idx="0">
                  <c:v>865657.07400460995</c:v>
                </c:pt>
                <c:pt idx="1">
                  <c:v>858041.19290311914</c:v>
                </c:pt>
                <c:pt idx="2">
                  <c:v>850492.3148293792</c:v>
                </c:pt>
                <c:pt idx="3">
                  <c:v>843009.85030389705</c:v>
                </c:pt>
                <c:pt idx="4">
                  <c:v>835593.21503330511</c:v>
                </c:pt>
                <c:pt idx="5">
                  <c:v>828241.8298647342</c:v>
                </c:pt>
                <c:pt idx="6">
                  <c:v>820955.12074058817</c:v>
                </c:pt>
                <c:pt idx="7">
                  <c:v>813732.51865371724</c:v>
                </c:pt>
                <c:pt idx="8">
                  <c:v>806573.45960298483</c:v>
                </c:pt>
                <c:pt idx="9">
                  <c:v>799477.38454922545</c:v>
                </c:pt>
                <c:pt idx="10">
                  <c:v>792443.73937159101</c:v>
                </c:pt>
                <c:pt idx="11">
                  <c:v>785471.97482427966</c:v>
                </c:pt>
                <c:pt idx="12">
                  <c:v>778561.54649364611</c:v>
                </c:pt>
                <c:pt idx="13">
                  <c:v>771711.9147556898</c:v>
                </c:pt>
                <c:pt idx="14">
                  <c:v>764922.54473391629</c:v>
                </c:pt>
                <c:pt idx="15">
                  <c:v>758192.90625756956</c:v>
                </c:pt>
                <c:pt idx="16">
                  <c:v>751522.47382023162</c:v>
                </c:pt>
                <c:pt idx="17">
                  <c:v>744910.72653878725</c:v>
                </c:pt>
                <c:pt idx="18">
                  <c:v>738357.1481127484</c:v>
                </c:pt>
                <c:pt idx="19">
                  <c:v>731861.22678393777</c:v>
                </c:pt>
              </c:numCache>
            </c:numRef>
          </c:val>
          <c:smooth val="0"/>
          <c:extLst>
            <c:ext xmlns:c16="http://schemas.microsoft.com/office/drawing/2014/chart" uri="{C3380CC4-5D6E-409C-BE32-E72D297353CC}">
              <c16:uniqueId val="{00000002-7397-41F9-8FA8-B3E72D70B16D}"/>
            </c:ext>
          </c:extLst>
        </c:ser>
        <c:dLbls>
          <c:showLegendKey val="0"/>
          <c:showVal val="0"/>
          <c:showCatName val="0"/>
          <c:showSerName val="0"/>
          <c:showPercent val="0"/>
          <c:showBubbleSize val="0"/>
        </c:dLbls>
        <c:smooth val="0"/>
        <c:axId val="122440000"/>
        <c:axId val="572471759"/>
      </c:lineChart>
      <c:dateAx>
        <c:axId val="122440000"/>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71759"/>
        <c:crosses val="autoZero"/>
        <c:auto val="1"/>
        <c:lblOffset val="100"/>
        <c:baseTimeUnit val="days"/>
      </c:dateAx>
      <c:valAx>
        <c:axId val="57247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2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hyperlink" Target="#'Project Tracker'!A1"/></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1783080</xdr:colOff>
      <xdr:row>2</xdr:row>
      <xdr:rowOff>106680</xdr:rowOff>
    </xdr:from>
    <xdr:to>
      <xdr:col>1</xdr:col>
      <xdr:colOff>2628900</xdr:colOff>
      <xdr:row>2</xdr:row>
      <xdr:rowOff>114300</xdr:rowOff>
    </xdr:to>
    <xdr:cxnSp macro="">
      <xdr:nvCxnSpPr>
        <xdr:cNvPr id="5" name="Straight Arrow Connector 4">
          <a:extLst>
            <a:ext uri="{FF2B5EF4-FFF2-40B4-BE49-F238E27FC236}">
              <a16:creationId xmlns:a16="http://schemas.microsoft.com/office/drawing/2014/main" id="{0EE56596-4CBB-2C9B-FABA-19FD273888D2}"/>
            </a:ext>
          </a:extLst>
        </xdr:cNvPr>
        <xdr:cNvCxnSpPr/>
      </xdr:nvCxnSpPr>
      <xdr:spPr>
        <a:xfrm flipV="1">
          <a:off x="2567940" y="1013460"/>
          <a:ext cx="84582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1371600</xdr:colOff>
      <xdr:row>3</xdr:row>
      <xdr:rowOff>99060</xdr:rowOff>
    </xdr:from>
    <xdr:to>
      <xdr:col>1</xdr:col>
      <xdr:colOff>2628900</xdr:colOff>
      <xdr:row>3</xdr:row>
      <xdr:rowOff>99060</xdr:rowOff>
    </xdr:to>
    <xdr:cxnSp macro="">
      <xdr:nvCxnSpPr>
        <xdr:cNvPr id="9" name="Straight Arrow Connector 8">
          <a:extLst>
            <a:ext uri="{FF2B5EF4-FFF2-40B4-BE49-F238E27FC236}">
              <a16:creationId xmlns:a16="http://schemas.microsoft.com/office/drawing/2014/main" id="{766FCC8A-FD81-341F-0F68-9356AA4F7967}"/>
            </a:ext>
          </a:extLst>
        </xdr:cNvPr>
        <xdr:cNvCxnSpPr/>
      </xdr:nvCxnSpPr>
      <xdr:spPr>
        <a:xfrm>
          <a:off x="2156460" y="1226820"/>
          <a:ext cx="125730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1546860</xdr:colOff>
      <xdr:row>4</xdr:row>
      <xdr:rowOff>99060</xdr:rowOff>
    </xdr:from>
    <xdr:to>
      <xdr:col>1</xdr:col>
      <xdr:colOff>2628900</xdr:colOff>
      <xdr:row>4</xdr:row>
      <xdr:rowOff>106680</xdr:rowOff>
    </xdr:to>
    <xdr:cxnSp macro="">
      <xdr:nvCxnSpPr>
        <xdr:cNvPr id="13" name="Straight Arrow Connector 12">
          <a:extLst>
            <a:ext uri="{FF2B5EF4-FFF2-40B4-BE49-F238E27FC236}">
              <a16:creationId xmlns:a16="http://schemas.microsoft.com/office/drawing/2014/main" id="{A06FF4E1-13F5-F199-9CB6-D959BB7265C1}"/>
            </a:ext>
          </a:extLst>
        </xdr:cNvPr>
        <xdr:cNvCxnSpPr/>
      </xdr:nvCxnSpPr>
      <xdr:spPr>
        <a:xfrm flipV="1">
          <a:off x="2331720" y="1447800"/>
          <a:ext cx="108204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2042160</xdr:colOff>
      <xdr:row>5</xdr:row>
      <xdr:rowOff>91440</xdr:rowOff>
    </xdr:from>
    <xdr:to>
      <xdr:col>1</xdr:col>
      <xdr:colOff>2636520</xdr:colOff>
      <xdr:row>5</xdr:row>
      <xdr:rowOff>99060</xdr:rowOff>
    </xdr:to>
    <xdr:cxnSp macro="">
      <xdr:nvCxnSpPr>
        <xdr:cNvPr id="16" name="Straight Arrow Connector 15">
          <a:extLst>
            <a:ext uri="{FF2B5EF4-FFF2-40B4-BE49-F238E27FC236}">
              <a16:creationId xmlns:a16="http://schemas.microsoft.com/office/drawing/2014/main" id="{EB0CCC1C-2261-3ACF-0154-9C8F32D22395}"/>
            </a:ext>
          </a:extLst>
        </xdr:cNvPr>
        <xdr:cNvCxnSpPr/>
      </xdr:nvCxnSpPr>
      <xdr:spPr>
        <a:xfrm>
          <a:off x="2827020" y="1661160"/>
          <a:ext cx="59436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2194560</xdr:colOff>
      <xdr:row>6</xdr:row>
      <xdr:rowOff>114300</xdr:rowOff>
    </xdr:from>
    <xdr:to>
      <xdr:col>1</xdr:col>
      <xdr:colOff>2628900</xdr:colOff>
      <xdr:row>6</xdr:row>
      <xdr:rowOff>114300</xdr:rowOff>
    </xdr:to>
    <xdr:cxnSp macro="">
      <xdr:nvCxnSpPr>
        <xdr:cNvPr id="19" name="Straight Arrow Connector 18">
          <a:extLst>
            <a:ext uri="{FF2B5EF4-FFF2-40B4-BE49-F238E27FC236}">
              <a16:creationId xmlns:a16="http://schemas.microsoft.com/office/drawing/2014/main" id="{F043FFD7-19C6-81D8-83C3-EC22C9A9467E}"/>
            </a:ext>
          </a:extLst>
        </xdr:cNvPr>
        <xdr:cNvCxnSpPr/>
      </xdr:nvCxnSpPr>
      <xdr:spPr>
        <a:xfrm>
          <a:off x="2979420" y="1905000"/>
          <a:ext cx="43434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1051560</xdr:colOff>
      <xdr:row>7</xdr:row>
      <xdr:rowOff>121920</xdr:rowOff>
    </xdr:from>
    <xdr:to>
      <xdr:col>1</xdr:col>
      <xdr:colOff>2621280</xdr:colOff>
      <xdr:row>7</xdr:row>
      <xdr:rowOff>121920</xdr:rowOff>
    </xdr:to>
    <xdr:cxnSp macro="">
      <xdr:nvCxnSpPr>
        <xdr:cNvPr id="21" name="Straight Arrow Connector 20">
          <a:extLst>
            <a:ext uri="{FF2B5EF4-FFF2-40B4-BE49-F238E27FC236}">
              <a16:creationId xmlns:a16="http://schemas.microsoft.com/office/drawing/2014/main" id="{6C520589-2BD5-72CA-7D21-EB0AED40D0F8}"/>
            </a:ext>
          </a:extLst>
        </xdr:cNvPr>
        <xdr:cNvCxnSpPr/>
      </xdr:nvCxnSpPr>
      <xdr:spPr>
        <a:xfrm>
          <a:off x="1836420" y="2133600"/>
          <a:ext cx="156972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1371600</xdr:colOff>
      <xdr:row>8</xdr:row>
      <xdr:rowOff>121920</xdr:rowOff>
    </xdr:from>
    <xdr:to>
      <xdr:col>1</xdr:col>
      <xdr:colOff>2606040</xdr:colOff>
      <xdr:row>8</xdr:row>
      <xdr:rowOff>121920</xdr:rowOff>
    </xdr:to>
    <xdr:cxnSp macro="">
      <xdr:nvCxnSpPr>
        <xdr:cNvPr id="24" name="Straight Arrow Connector 23">
          <a:extLst>
            <a:ext uri="{FF2B5EF4-FFF2-40B4-BE49-F238E27FC236}">
              <a16:creationId xmlns:a16="http://schemas.microsoft.com/office/drawing/2014/main" id="{901B6D2F-1FDA-1407-385F-7B2D16047466}"/>
            </a:ext>
          </a:extLst>
        </xdr:cNvPr>
        <xdr:cNvCxnSpPr/>
      </xdr:nvCxnSpPr>
      <xdr:spPr>
        <a:xfrm>
          <a:off x="2156460" y="2354580"/>
          <a:ext cx="123444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1051560</xdr:colOff>
      <xdr:row>9</xdr:row>
      <xdr:rowOff>137160</xdr:rowOff>
    </xdr:from>
    <xdr:to>
      <xdr:col>1</xdr:col>
      <xdr:colOff>2590800</xdr:colOff>
      <xdr:row>9</xdr:row>
      <xdr:rowOff>137160</xdr:rowOff>
    </xdr:to>
    <xdr:cxnSp macro="">
      <xdr:nvCxnSpPr>
        <xdr:cNvPr id="26" name="Straight Arrow Connector 25">
          <a:extLst>
            <a:ext uri="{FF2B5EF4-FFF2-40B4-BE49-F238E27FC236}">
              <a16:creationId xmlns:a16="http://schemas.microsoft.com/office/drawing/2014/main" id="{3A51D683-8FD7-ACAA-E671-BE6E83D7FA67}"/>
            </a:ext>
          </a:extLst>
        </xdr:cNvPr>
        <xdr:cNvCxnSpPr/>
      </xdr:nvCxnSpPr>
      <xdr:spPr>
        <a:xfrm>
          <a:off x="1836420" y="2590800"/>
          <a:ext cx="153924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982980</xdr:colOff>
      <xdr:row>10</xdr:row>
      <xdr:rowOff>114300</xdr:rowOff>
    </xdr:from>
    <xdr:to>
      <xdr:col>1</xdr:col>
      <xdr:colOff>2590800</xdr:colOff>
      <xdr:row>10</xdr:row>
      <xdr:rowOff>121920</xdr:rowOff>
    </xdr:to>
    <xdr:cxnSp macro="">
      <xdr:nvCxnSpPr>
        <xdr:cNvPr id="30" name="Straight Arrow Connector 29">
          <a:extLst>
            <a:ext uri="{FF2B5EF4-FFF2-40B4-BE49-F238E27FC236}">
              <a16:creationId xmlns:a16="http://schemas.microsoft.com/office/drawing/2014/main" id="{29537645-9A26-4396-3ED5-FB3A2098DD59}"/>
            </a:ext>
          </a:extLst>
        </xdr:cNvPr>
        <xdr:cNvCxnSpPr/>
      </xdr:nvCxnSpPr>
      <xdr:spPr>
        <a:xfrm>
          <a:off x="1767840" y="2788920"/>
          <a:ext cx="160782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1150620</xdr:colOff>
      <xdr:row>11</xdr:row>
      <xdr:rowOff>121920</xdr:rowOff>
    </xdr:from>
    <xdr:to>
      <xdr:col>1</xdr:col>
      <xdr:colOff>2606040</xdr:colOff>
      <xdr:row>11</xdr:row>
      <xdr:rowOff>129540</xdr:rowOff>
    </xdr:to>
    <xdr:cxnSp macro="">
      <xdr:nvCxnSpPr>
        <xdr:cNvPr id="33" name="Straight Arrow Connector 32">
          <a:extLst>
            <a:ext uri="{FF2B5EF4-FFF2-40B4-BE49-F238E27FC236}">
              <a16:creationId xmlns:a16="http://schemas.microsoft.com/office/drawing/2014/main" id="{79F6D8E1-A72D-651D-D83F-EEE0FFE90D15}"/>
            </a:ext>
          </a:extLst>
        </xdr:cNvPr>
        <xdr:cNvCxnSpPr/>
      </xdr:nvCxnSpPr>
      <xdr:spPr>
        <a:xfrm flipV="1">
          <a:off x="1935480" y="3017520"/>
          <a:ext cx="145542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922020</xdr:colOff>
      <xdr:row>12</xdr:row>
      <xdr:rowOff>114300</xdr:rowOff>
    </xdr:from>
    <xdr:to>
      <xdr:col>1</xdr:col>
      <xdr:colOff>2636520</xdr:colOff>
      <xdr:row>12</xdr:row>
      <xdr:rowOff>121920</xdr:rowOff>
    </xdr:to>
    <xdr:cxnSp macro="">
      <xdr:nvCxnSpPr>
        <xdr:cNvPr id="35" name="Straight Arrow Connector 34">
          <a:extLst>
            <a:ext uri="{FF2B5EF4-FFF2-40B4-BE49-F238E27FC236}">
              <a16:creationId xmlns:a16="http://schemas.microsoft.com/office/drawing/2014/main" id="{F2666371-535C-9F2E-5850-286EBD4212B6}"/>
            </a:ext>
          </a:extLst>
        </xdr:cNvPr>
        <xdr:cNvCxnSpPr/>
      </xdr:nvCxnSpPr>
      <xdr:spPr>
        <a:xfrm flipV="1">
          <a:off x="1706880" y="3230880"/>
          <a:ext cx="171450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1744980</xdr:colOff>
      <xdr:row>13</xdr:row>
      <xdr:rowOff>114300</xdr:rowOff>
    </xdr:from>
    <xdr:to>
      <xdr:col>1</xdr:col>
      <xdr:colOff>2598420</xdr:colOff>
      <xdr:row>13</xdr:row>
      <xdr:rowOff>121920</xdr:rowOff>
    </xdr:to>
    <xdr:cxnSp macro="">
      <xdr:nvCxnSpPr>
        <xdr:cNvPr id="38" name="Straight Arrow Connector 37">
          <a:extLst>
            <a:ext uri="{FF2B5EF4-FFF2-40B4-BE49-F238E27FC236}">
              <a16:creationId xmlns:a16="http://schemas.microsoft.com/office/drawing/2014/main" id="{FBFDFDDC-0B5B-19AD-033A-7F9F820989B7}"/>
            </a:ext>
          </a:extLst>
        </xdr:cNvPr>
        <xdr:cNvCxnSpPr/>
      </xdr:nvCxnSpPr>
      <xdr:spPr>
        <a:xfrm flipV="1">
          <a:off x="2529840" y="3451860"/>
          <a:ext cx="85344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815340</xdr:colOff>
      <xdr:row>14</xdr:row>
      <xdr:rowOff>106680</xdr:rowOff>
    </xdr:from>
    <xdr:to>
      <xdr:col>1</xdr:col>
      <xdr:colOff>2598420</xdr:colOff>
      <xdr:row>14</xdr:row>
      <xdr:rowOff>106680</xdr:rowOff>
    </xdr:to>
    <xdr:cxnSp macro="">
      <xdr:nvCxnSpPr>
        <xdr:cNvPr id="40" name="Straight Arrow Connector 39">
          <a:extLst>
            <a:ext uri="{FF2B5EF4-FFF2-40B4-BE49-F238E27FC236}">
              <a16:creationId xmlns:a16="http://schemas.microsoft.com/office/drawing/2014/main" id="{00C2B8D5-B74A-77C1-3358-0A64BC6684D6}"/>
            </a:ext>
          </a:extLst>
        </xdr:cNvPr>
        <xdr:cNvCxnSpPr/>
      </xdr:nvCxnSpPr>
      <xdr:spPr>
        <a:xfrm>
          <a:off x="1600200" y="3665220"/>
          <a:ext cx="178308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2202180</xdr:colOff>
      <xdr:row>15</xdr:row>
      <xdr:rowOff>121920</xdr:rowOff>
    </xdr:from>
    <xdr:to>
      <xdr:col>1</xdr:col>
      <xdr:colOff>2583180</xdr:colOff>
      <xdr:row>15</xdr:row>
      <xdr:rowOff>121920</xdr:rowOff>
    </xdr:to>
    <xdr:cxnSp macro="">
      <xdr:nvCxnSpPr>
        <xdr:cNvPr id="42" name="Straight Arrow Connector 41">
          <a:extLst>
            <a:ext uri="{FF2B5EF4-FFF2-40B4-BE49-F238E27FC236}">
              <a16:creationId xmlns:a16="http://schemas.microsoft.com/office/drawing/2014/main" id="{38020291-3100-C954-B17B-51A85C209C21}"/>
            </a:ext>
          </a:extLst>
        </xdr:cNvPr>
        <xdr:cNvCxnSpPr/>
      </xdr:nvCxnSpPr>
      <xdr:spPr>
        <a:xfrm>
          <a:off x="2987040" y="3901440"/>
          <a:ext cx="38100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1737360</xdr:colOff>
      <xdr:row>16</xdr:row>
      <xdr:rowOff>137160</xdr:rowOff>
    </xdr:from>
    <xdr:to>
      <xdr:col>1</xdr:col>
      <xdr:colOff>2583180</xdr:colOff>
      <xdr:row>16</xdr:row>
      <xdr:rowOff>137160</xdr:rowOff>
    </xdr:to>
    <xdr:cxnSp macro="">
      <xdr:nvCxnSpPr>
        <xdr:cNvPr id="44" name="Straight Arrow Connector 43">
          <a:extLst>
            <a:ext uri="{FF2B5EF4-FFF2-40B4-BE49-F238E27FC236}">
              <a16:creationId xmlns:a16="http://schemas.microsoft.com/office/drawing/2014/main" id="{644FDFF0-F0AF-923C-0125-B15A82220504}"/>
            </a:ext>
          </a:extLst>
        </xdr:cNvPr>
        <xdr:cNvCxnSpPr/>
      </xdr:nvCxnSpPr>
      <xdr:spPr>
        <a:xfrm>
          <a:off x="2522220" y="4137660"/>
          <a:ext cx="84582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1531620</xdr:colOff>
      <xdr:row>17</xdr:row>
      <xdr:rowOff>121920</xdr:rowOff>
    </xdr:from>
    <xdr:to>
      <xdr:col>1</xdr:col>
      <xdr:colOff>2590800</xdr:colOff>
      <xdr:row>17</xdr:row>
      <xdr:rowOff>129540</xdr:rowOff>
    </xdr:to>
    <xdr:cxnSp macro="">
      <xdr:nvCxnSpPr>
        <xdr:cNvPr id="46" name="Straight Arrow Connector 45">
          <a:extLst>
            <a:ext uri="{FF2B5EF4-FFF2-40B4-BE49-F238E27FC236}">
              <a16:creationId xmlns:a16="http://schemas.microsoft.com/office/drawing/2014/main" id="{43C9C916-FE88-53E7-4EAF-FFA81328B997}"/>
            </a:ext>
          </a:extLst>
        </xdr:cNvPr>
        <xdr:cNvCxnSpPr/>
      </xdr:nvCxnSpPr>
      <xdr:spPr>
        <a:xfrm flipV="1">
          <a:off x="2316480" y="4343400"/>
          <a:ext cx="105918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1028700</xdr:colOff>
      <xdr:row>18</xdr:row>
      <xdr:rowOff>129540</xdr:rowOff>
    </xdr:from>
    <xdr:to>
      <xdr:col>1</xdr:col>
      <xdr:colOff>2590800</xdr:colOff>
      <xdr:row>18</xdr:row>
      <xdr:rowOff>129540</xdr:rowOff>
    </xdr:to>
    <xdr:cxnSp macro="">
      <xdr:nvCxnSpPr>
        <xdr:cNvPr id="48" name="Straight Arrow Connector 47">
          <a:extLst>
            <a:ext uri="{FF2B5EF4-FFF2-40B4-BE49-F238E27FC236}">
              <a16:creationId xmlns:a16="http://schemas.microsoft.com/office/drawing/2014/main" id="{187DA8BC-5619-897B-7979-27D94943D8F9}"/>
            </a:ext>
          </a:extLst>
        </xdr:cNvPr>
        <xdr:cNvCxnSpPr/>
      </xdr:nvCxnSpPr>
      <xdr:spPr>
        <a:xfrm>
          <a:off x="1813560" y="4572000"/>
          <a:ext cx="156210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1981200</xdr:colOff>
      <xdr:row>19</xdr:row>
      <xdr:rowOff>129540</xdr:rowOff>
    </xdr:from>
    <xdr:to>
      <xdr:col>1</xdr:col>
      <xdr:colOff>2590800</xdr:colOff>
      <xdr:row>19</xdr:row>
      <xdr:rowOff>129540</xdr:rowOff>
    </xdr:to>
    <xdr:cxnSp macro="">
      <xdr:nvCxnSpPr>
        <xdr:cNvPr id="4" name="Straight Arrow Connector 3">
          <a:extLst>
            <a:ext uri="{FF2B5EF4-FFF2-40B4-BE49-F238E27FC236}">
              <a16:creationId xmlns:a16="http://schemas.microsoft.com/office/drawing/2014/main" id="{16931421-71BD-4AF4-A33D-48BA8BF5B5C3}"/>
            </a:ext>
          </a:extLst>
        </xdr:cNvPr>
        <xdr:cNvCxnSpPr/>
      </xdr:nvCxnSpPr>
      <xdr:spPr>
        <a:xfrm>
          <a:off x="2766060" y="4792980"/>
          <a:ext cx="60960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85531</xdr:colOff>
      <xdr:row>13</xdr:row>
      <xdr:rowOff>171839</xdr:rowOff>
    </xdr:from>
    <xdr:to>
      <xdr:col>6</xdr:col>
      <xdr:colOff>699797</xdr:colOff>
      <xdr:row>28</xdr:row>
      <xdr:rowOff>115855</xdr:rowOff>
    </xdr:to>
    <xdr:graphicFrame macro="">
      <xdr:nvGraphicFramePr>
        <xdr:cNvPr id="2" name="Chart 1">
          <a:extLst>
            <a:ext uri="{FF2B5EF4-FFF2-40B4-BE49-F238E27FC236}">
              <a16:creationId xmlns:a16="http://schemas.microsoft.com/office/drawing/2014/main" id="{DCB159E3-7600-813A-DA76-A70436691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424076</xdr:colOff>
      <xdr:row>4</xdr:row>
      <xdr:rowOff>134050</xdr:rowOff>
    </xdr:from>
    <xdr:to>
      <xdr:col>8</xdr:col>
      <xdr:colOff>1047672</xdr:colOff>
      <xdr:row>18</xdr:row>
      <xdr:rowOff>66208</xdr:rowOff>
    </xdr:to>
    <mc:AlternateContent xmlns:mc="http://schemas.openxmlformats.org/markup-compatibility/2006" xmlns:a14="http://schemas.microsoft.com/office/drawing/2010/main">
      <mc:Choice Requires="a14">
        <xdr:graphicFrame macro="">
          <xdr:nvGraphicFramePr>
            <xdr:cNvPr id="3" name="Project Phase">
              <a:extLst>
                <a:ext uri="{FF2B5EF4-FFF2-40B4-BE49-F238E27FC236}">
                  <a16:creationId xmlns:a16="http://schemas.microsoft.com/office/drawing/2014/main" id="{44A88070-2701-0932-E794-B0B73A671AE5}"/>
                </a:ext>
              </a:extLst>
            </xdr:cNvPr>
            <xdr:cNvGraphicFramePr/>
          </xdr:nvGraphicFramePr>
          <xdr:xfrm>
            <a:off x="0" y="0"/>
            <a:ext cx="0" cy="0"/>
          </xdr:xfrm>
          <a:graphic>
            <a:graphicData uri="http://schemas.microsoft.com/office/drawing/2010/slicer">
              <sle:slicer xmlns:sle="http://schemas.microsoft.com/office/drawing/2010/slicer" name="Project Phase"/>
            </a:graphicData>
          </a:graphic>
        </xdr:graphicFrame>
      </mc:Choice>
      <mc:Fallback xmlns="">
        <xdr:sp macro="" textlink="">
          <xdr:nvSpPr>
            <xdr:cNvPr id="0" name=""/>
            <xdr:cNvSpPr>
              <a:spLocks noTextEdit="1"/>
            </xdr:cNvSpPr>
          </xdr:nvSpPr>
          <xdr:spPr>
            <a:xfrm>
              <a:off x="6792219" y="88049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251460</xdr:colOff>
      <xdr:row>2</xdr:row>
      <xdr:rowOff>3810</xdr:rowOff>
    </xdr:from>
    <xdr:to>
      <xdr:col>22</xdr:col>
      <xdr:colOff>38100</xdr:colOff>
      <xdr:row>24</xdr:row>
      <xdr:rowOff>30480</xdr:rowOff>
    </xdr:to>
    <xdr:graphicFrame macro="">
      <xdr:nvGraphicFramePr>
        <xdr:cNvPr id="2" name="Chart 1">
          <a:extLst>
            <a:ext uri="{FF2B5EF4-FFF2-40B4-BE49-F238E27FC236}">
              <a16:creationId xmlns:a16="http://schemas.microsoft.com/office/drawing/2014/main" id="{BF5D573A-337B-FF0F-8F4C-926053A9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2</xdr:row>
      <xdr:rowOff>22860</xdr:rowOff>
    </xdr:from>
    <xdr:to>
      <xdr:col>14</xdr:col>
      <xdr:colOff>137160</xdr:colOff>
      <xdr:row>21</xdr:row>
      <xdr:rowOff>7620</xdr:rowOff>
    </xdr:to>
    <xdr:graphicFrame macro="">
      <xdr:nvGraphicFramePr>
        <xdr:cNvPr id="2" name="Chart 1">
          <a:extLst>
            <a:ext uri="{FF2B5EF4-FFF2-40B4-BE49-F238E27FC236}">
              <a16:creationId xmlns:a16="http://schemas.microsoft.com/office/drawing/2014/main" id="{E7049080-4E32-F938-7A0C-90B87DBD4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25</xdr:row>
      <xdr:rowOff>76200</xdr:rowOff>
    </xdr:from>
    <xdr:to>
      <xdr:col>10</xdr:col>
      <xdr:colOff>617220</xdr:colOff>
      <xdr:row>25</xdr:row>
      <xdr:rowOff>76200</xdr:rowOff>
    </xdr:to>
    <xdr:cxnSp macro="">
      <xdr:nvCxnSpPr>
        <xdr:cNvPr id="4" name="Straight Arrow Connector 3">
          <a:extLst>
            <a:ext uri="{FF2B5EF4-FFF2-40B4-BE49-F238E27FC236}">
              <a16:creationId xmlns:a16="http://schemas.microsoft.com/office/drawing/2014/main" id="{9A0A3BFD-AC41-D884-5D61-B39A5B83D0C2}"/>
            </a:ext>
          </a:extLst>
        </xdr:cNvPr>
        <xdr:cNvCxnSpPr/>
      </xdr:nvCxnSpPr>
      <xdr:spPr>
        <a:xfrm>
          <a:off x="7513320" y="4640580"/>
          <a:ext cx="731520"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297180</xdr:colOff>
      <xdr:row>10</xdr:row>
      <xdr:rowOff>0</xdr:rowOff>
    </xdr:from>
    <xdr:to>
      <xdr:col>5</xdr:col>
      <xdr:colOff>586740</xdr:colOff>
      <xdr:row>29</xdr:row>
      <xdr:rowOff>144780</xdr:rowOff>
    </xdr:to>
    <xdr:graphicFrame macro="">
      <xdr:nvGraphicFramePr>
        <xdr:cNvPr id="2" name="Chart 1">
          <a:extLst>
            <a:ext uri="{FF2B5EF4-FFF2-40B4-BE49-F238E27FC236}">
              <a16:creationId xmlns:a16="http://schemas.microsoft.com/office/drawing/2014/main" id="{66DC5D73-B50A-1563-E737-314400DD0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586740</xdr:colOff>
      <xdr:row>13</xdr:row>
      <xdr:rowOff>167640</xdr:rowOff>
    </xdr:from>
    <xdr:to>
      <xdr:col>7</xdr:col>
      <xdr:colOff>1744980</xdr:colOff>
      <xdr:row>28</xdr:row>
      <xdr:rowOff>5715</xdr:rowOff>
    </xdr:to>
    <mc:AlternateContent xmlns:mc="http://schemas.openxmlformats.org/markup-compatibility/2006" xmlns:a14="http://schemas.microsoft.com/office/drawing/2010/main">
      <mc:Choice Requires="a14">
        <xdr:graphicFrame macro="">
          <xdr:nvGraphicFramePr>
            <xdr:cNvPr id="3" name="Project Phase 1">
              <a:extLst>
                <a:ext uri="{FF2B5EF4-FFF2-40B4-BE49-F238E27FC236}">
                  <a16:creationId xmlns:a16="http://schemas.microsoft.com/office/drawing/2014/main" id="{25FC03D8-BA7F-4E23-A6B2-66609624550F}"/>
                </a:ext>
              </a:extLst>
            </xdr:cNvPr>
            <xdr:cNvGraphicFramePr/>
          </xdr:nvGraphicFramePr>
          <xdr:xfrm>
            <a:off x="0" y="0"/>
            <a:ext cx="0" cy="0"/>
          </xdr:xfrm>
          <a:graphic>
            <a:graphicData uri="http://schemas.microsoft.com/office/drawing/2010/slicer">
              <sle:slicer xmlns:sle="http://schemas.microsoft.com/office/drawing/2010/slicer" name="Project Phase 1"/>
            </a:graphicData>
          </a:graphic>
        </xdr:graphicFrame>
      </mc:Choice>
      <mc:Fallback xmlns="">
        <xdr:sp macro="" textlink="">
          <xdr:nvSpPr>
            <xdr:cNvPr id="0" name=""/>
            <xdr:cNvSpPr>
              <a:spLocks noTextEdit="1"/>
            </xdr:cNvSpPr>
          </xdr:nvSpPr>
          <xdr:spPr>
            <a:xfrm>
              <a:off x="6202680" y="2667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335280</xdr:colOff>
      <xdr:row>11</xdr:row>
      <xdr:rowOff>3810</xdr:rowOff>
    </xdr:from>
    <xdr:to>
      <xdr:col>5</xdr:col>
      <xdr:colOff>563880</xdr:colOff>
      <xdr:row>28</xdr:row>
      <xdr:rowOff>45720</xdr:rowOff>
    </xdr:to>
    <xdr:graphicFrame macro="">
      <xdr:nvGraphicFramePr>
        <xdr:cNvPr id="2" name="Chart 1">
          <a:extLst>
            <a:ext uri="{FF2B5EF4-FFF2-40B4-BE49-F238E27FC236}">
              <a16:creationId xmlns:a16="http://schemas.microsoft.com/office/drawing/2014/main" id="{A8224D0F-4569-CAFA-7228-03BA4C3D5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1</xdr:row>
      <xdr:rowOff>160020</xdr:rowOff>
    </xdr:from>
    <xdr:to>
      <xdr:col>8</xdr:col>
      <xdr:colOff>525780</xdr:colOff>
      <xdr:row>15</xdr:row>
      <xdr:rowOff>127635</xdr:rowOff>
    </xdr:to>
    <mc:AlternateContent xmlns:mc="http://schemas.openxmlformats.org/markup-compatibility/2006" xmlns:a14="http://schemas.microsoft.com/office/drawing/2010/main">
      <mc:Choice Requires="a14">
        <xdr:graphicFrame macro="">
          <xdr:nvGraphicFramePr>
            <xdr:cNvPr id="3" name="Approval Status">
              <a:extLst>
                <a:ext uri="{FF2B5EF4-FFF2-40B4-BE49-F238E27FC236}">
                  <a16:creationId xmlns:a16="http://schemas.microsoft.com/office/drawing/2014/main" id="{6CF5C632-C075-6424-3736-7C4796E1257E}"/>
                </a:ext>
              </a:extLst>
            </xdr:cNvPr>
            <xdr:cNvGraphicFramePr/>
          </xdr:nvGraphicFramePr>
          <xdr:xfrm>
            <a:off x="0" y="0"/>
            <a:ext cx="0" cy="0"/>
          </xdr:xfrm>
          <a:graphic>
            <a:graphicData uri="http://schemas.microsoft.com/office/drawing/2010/slicer">
              <sle:slicer xmlns:sle="http://schemas.microsoft.com/office/drawing/2010/slicer" name="Approval Status"/>
            </a:graphicData>
          </a:graphic>
        </xdr:graphicFrame>
      </mc:Choice>
      <mc:Fallback xmlns="">
        <xdr:sp macro="" textlink="">
          <xdr:nvSpPr>
            <xdr:cNvPr id="0" name=""/>
            <xdr:cNvSpPr>
              <a:spLocks noTextEdit="1"/>
            </xdr:cNvSpPr>
          </xdr:nvSpPr>
          <xdr:spPr>
            <a:xfrm>
              <a:off x="598170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320040</xdr:colOff>
      <xdr:row>2</xdr:row>
      <xdr:rowOff>114300</xdr:rowOff>
    </xdr:from>
    <xdr:to>
      <xdr:col>10</xdr:col>
      <xdr:colOff>137160</xdr:colOff>
      <xdr:row>16</xdr:row>
      <xdr:rowOff>97155</xdr:rowOff>
    </xdr:to>
    <mc:AlternateContent xmlns:mc="http://schemas.openxmlformats.org/markup-compatibility/2006" xmlns:a14="http://schemas.microsoft.com/office/drawing/2010/main">
      <mc:Choice Requires="a14">
        <xdr:graphicFrame macro="">
          <xdr:nvGraphicFramePr>
            <xdr:cNvPr id="3" name="Payment Status">
              <a:extLst>
                <a:ext uri="{FF2B5EF4-FFF2-40B4-BE49-F238E27FC236}">
                  <a16:creationId xmlns:a16="http://schemas.microsoft.com/office/drawing/2014/main" id="{67D3908C-6795-584B-FB26-B00B74F6C055}"/>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649224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11</xdr:row>
      <xdr:rowOff>148590</xdr:rowOff>
    </xdr:from>
    <xdr:to>
      <xdr:col>6</xdr:col>
      <xdr:colOff>99060</xdr:colOff>
      <xdr:row>28</xdr:row>
      <xdr:rowOff>22860</xdr:rowOff>
    </xdr:to>
    <xdr:graphicFrame macro="">
      <xdr:nvGraphicFramePr>
        <xdr:cNvPr id="5" name="Chart 4">
          <a:extLst>
            <a:ext uri="{FF2B5EF4-FFF2-40B4-BE49-F238E27FC236}">
              <a16:creationId xmlns:a16="http://schemas.microsoft.com/office/drawing/2014/main" id="{240C2CF8-8237-AEB7-EA76-485AB1514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49530</xdr:rowOff>
    </xdr:from>
    <xdr:to>
      <xdr:col>17</xdr:col>
      <xdr:colOff>30480</xdr:colOff>
      <xdr:row>52</xdr:row>
      <xdr:rowOff>160020</xdr:rowOff>
    </xdr:to>
    <xdr:graphicFrame macro="">
      <xdr:nvGraphicFramePr>
        <xdr:cNvPr id="2" name="Chart 1">
          <a:extLst>
            <a:ext uri="{FF2B5EF4-FFF2-40B4-BE49-F238E27FC236}">
              <a16:creationId xmlns:a16="http://schemas.microsoft.com/office/drawing/2014/main" id="{3986EA81-4637-5857-9D6B-9552D7DD8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17</xdr:col>
      <xdr:colOff>477865</xdr:colOff>
      <xdr:row>29</xdr:row>
      <xdr:rowOff>38746</xdr:rowOff>
    </xdr:to>
    <xdr:graphicFrame macro="">
      <xdr:nvGraphicFramePr>
        <xdr:cNvPr id="3" name="Chart 2">
          <a:extLst>
            <a:ext uri="{FF2B5EF4-FFF2-40B4-BE49-F238E27FC236}">
              <a16:creationId xmlns:a16="http://schemas.microsoft.com/office/drawing/2014/main" id="{83172E38-61A0-4F28-9BA0-63E24C18C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12916</xdr:colOff>
      <xdr:row>29</xdr:row>
      <xdr:rowOff>154983</xdr:rowOff>
    </xdr:from>
    <xdr:to>
      <xdr:col>17</xdr:col>
      <xdr:colOff>490780</xdr:colOff>
      <xdr:row>56</xdr:row>
      <xdr:rowOff>116238</xdr:rowOff>
    </xdr:to>
    <xdr:graphicFrame macro="">
      <xdr:nvGraphicFramePr>
        <xdr:cNvPr id="4" name="Chart 3">
          <a:extLst>
            <a:ext uri="{FF2B5EF4-FFF2-40B4-BE49-F238E27FC236}">
              <a16:creationId xmlns:a16="http://schemas.microsoft.com/office/drawing/2014/main" id="{8E3B477B-6067-4809-BBA7-285DA403A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245389</xdr:colOff>
      <xdr:row>1</xdr:row>
      <xdr:rowOff>77490</xdr:rowOff>
    </xdr:from>
    <xdr:to>
      <xdr:col>31</xdr:col>
      <xdr:colOff>671592</xdr:colOff>
      <xdr:row>28</xdr:row>
      <xdr:rowOff>90406</xdr:rowOff>
    </xdr:to>
    <xdr:pic>
      <xdr:nvPicPr>
        <xdr:cNvPr id="6" name="Picture 5">
          <a:extLst>
            <a:ext uri="{FF2B5EF4-FFF2-40B4-BE49-F238E27FC236}">
              <a16:creationId xmlns:a16="http://schemas.microsoft.com/office/drawing/2014/main" id="{7920ECD2-AB50-42BF-93E2-161AA014BBC4}"/>
            </a:ext>
          </a:extLst>
        </xdr:cNvPr>
        <xdr:cNvPicPr>
          <a:picLocks noChangeAspect="1"/>
        </xdr:cNvPicPr>
      </xdr:nvPicPr>
      <xdr:blipFill>
        <a:blip xmlns:r="http://schemas.openxmlformats.org/officeDocument/2006/relationships" r:embed="rId3"/>
        <a:stretch>
          <a:fillRect/>
        </a:stretch>
      </xdr:blipFill>
      <xdr:spPr>
        <a:xfrm>
          <a:off x="11171694" y="258304"/>
          <a:ext cx="9156915" cy="4894882"/>
        </a:xfrm>
        <a:prstGeom prst="rect">
          <a:avLst/>
        </a:prstGeom>
      </xdr:spPr>
    </xdr:pic>
    <xdr:clientData/>
  </xdr:twoCellAnchor>
  <xdr:twoCellAnchor editAs="oneCell">
    <xdr:from>
      <xdr:col>18</xdr:col>
      <xdr:colOff>284136</xdr:colOff>
      <xdr:row>29</xdr:row>
      <xdr:rowOff>168174</xdr:rowOff>
    </xdr:from>
    <xdr:to>
      <xdr:col>32</xdr:col>
      <xdr:colOff>103322</xdr:colOff>
      <xdr:row>55</xdr:row>
      <xdr:rowOff>167899</xdr:rowOff>
    </xdr:to>
    <xdr:pic>
      <xdr:nvPicPr>
        <xdr:cNvPr id="7" name="Picture 6">
          <a:extLst>
            <a:ext uri="{FF2B5EF4-FFF2-40B4-BE49-F238E27FC236}">
              <a16:creationId xmlns:a16="http://schemas.microsoft.com/office/drawing/2014/main" id="{5A837729-B237-03A7-049E-E03330F1E410}"/>
            </a:ext>
          </a:extLst>
        </xdr:cNvPr>
        <xdr:cNvPicPr>
          <a:picLocks noChangeAspect="1"/>
        </xdr:cNvPicPr>
      </xdr:nvPicPr>
      <xdr:blipFill>
        <a:blip xmlns:r="http://schemas.openxmlformats.org/officeDocument/2006/relationships" r:embed="rId4"/>
        <a:stretch>
          <a:fillRect/>
        </a:stretch>
      </xdr:blipFill>
      <xdr:spPr>
        <a:xfrm>
          <a:off x="11210441" y="5411767"/>
          <a:ext cx="9221491" cy="4700878"/>
        </a:xfrm>
        <a:prstGeom prst="rect">
          <a:avLst/>
        </a:prstGeom>
      </xdr:spPr>
    </xdr:pic>
    <xdr:clientData/>
  </xdr:twoCellAnchor>
  <xdr:twoCellAnchor editAs="oneCell">
    <xdr:from>
      <xdr:col>0</xdr:col>
      <xdr:colOff>64576</xdr:colOff>
      <xdr:row>58</xdr:row>
      <xdr:rowOff>25830</xdr:rowOff>
    </xdr:from>
    <xdr:to>
      <xdr:col>39</xdr:col>
      <xdr:colOff>426203</xdr:colOff>
      <xdr:row>101</xdr:row>
      <xdr:rowOff>90406</xdr:rowOff>
    </xdr:to>
    <xdr:pic>
      <xdr:nvPicPr>
        <xdr:cNvPr id="8" name="Picture 7">
          <a:extLst>
            <a:ext uri="{FF2B5EF4-FFF2-40B4-BE49-F238E27FC236}">
              <a16:creationId xmlns:a16="http://schemas.microsoft.com/office/drawing/2014/main" id="{5A63F48E-4BB8-6099-84CB-EB5BDD4C0100}"/>
            </a:ext>
          </a:extLst>
        </xdr:cNvPr>
        <xdr:cNvPicPr>
          <a:picLocks noChangeAspect="1"/>
        </xdr:cNvPicPr>
      </xdr:nvPicPr>
      <xdr:blipFill>
        <a:blip xmlns:r="http://schemas.openxmlformats.org/officeDocument/2006/relationships" r:embed="rId5"/>
        <a:stretch>
          <a:fillRect/>
        </a:stretch>
      </xdr:blipFill>
      <xdr:spPr>
        <a:xfrm>
          <a:off x="64576" y="10513016"/>
          <a:ext cx="26553763" cy="7839559"/>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1472382</xdr:colOff>
      <xdr:row>1</xdr:row>
      <xdr:rowOff>219628</xdr:rowOff>
    </xdr:from>
    <xdr:to>
      <xdr:col>2</xdr:col>
      <xdr:colOff>1586898</xdr:colOff>
      <xdr:row>1</xdr:row>
      <xdr:rowOff>329954</xdr:rowOff>
    </xdr:to>
    <xdr:sp macro="" textlink="">
      <xdr:nvSpPr>
        <xdr:cNvPr id="2"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2D856622-7751-49CE-BD4D-7D3D60B307A3}"/>
            </a:ext>
          </a:extLst>
        </xdr:cNvPr>
        <xdr:cNvSpPr txBox="1">
          <a:spLocks noChangeAspect="1"/>
        </xdr:cNvSpPr>
      </xdr:nvSpPr>
      <xdr:spPr>
        <a:xfrm rot="19334038" flipH="1">
          <a:off x="3583122" y="402508"/>
          <a:ext cx="114516" cy="110326"/>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endParaRPr lang="en-US" sz="1100" b="1"/>
        </a:p>
      </xdr:txBody>
    </xdr:sp>
    <xdr:clientData fPrintsWithSheet="0"/>
  </xdr:twoCellAnchor>
  <xdr:oneCellAnchor>
    <xdr:from>
      <xdr:col>3</xdr:col>
      <xdr:colOff>1472382</xdr:colOff>
      <xdr:row>1</xdr:row>
      <xdr:rowOff>219628</xdr:rowOff>
    </xdr:from>
    <xdr:ext cx="114516" cy="110326"/>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D61F0CF5-6952-4151-86DD-5BEFF185412E}"/>
            </a:ext>
          </a:extLst>
        </xdr:cNvPr>
        <xdr:cNvSpPr txBox="1">
          <a:spLocks noChangeAspect="1"/>
        </xdr:cNvSpPr>
      </xdr:nvSpPr>
      <xdr:spPr>
        <a:xfrm rot="19334038" flipH="1">
          <a:off x="3804102" y="394888"/>
          <a:ext cx="114516" cy="110326"/>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endParaRPr lang="en-US" sz="1100" b="1"/>
        </a:p>
      </xdr:txBody>
    </xdr:sp>
    <xdr:clientData fPrintsWithSheet="0"/>
  </xdr:oneCellAnchor>
</xdr:wsDr>
</file>

<file path=xl/drawings/drawing1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12</xdr:col>
      <xdr:colOff>1859746</xdr:colOff>
      <xdr:row>3</xdr:row>
      <xdr:rowOff>518705</xdr:rowOff>
    </xdr:to>
    <xdr:sp macro="" textlink="">
      <xdr:nvSpPr>
        <xdr:cNvPr id="2" name="Setup Button" descr="Setup navigation button. Click to view the Setup worksheet." title="Navigation Button - Setup">
          <a:extLst>
            <a:ext uri="{FF2B5EF4-FFF2-40B4-BE49-F238E27FC236}">
              <a16:creationId xmlns:a16="http://schemas.microsoft.com/office/drawing/2014/main" id="{865BD41D-8237-459C-AAB8-28FA6057C9D3}"/>
            </a:ext>
          </a:extLst>
        </xdr:cNvPr>
        <xdr:cNvSpPr txBox="1">
          <a:spLocks noChangeAspect="1"/>
        </xdr:cNvSpPr>
      </xdr:nvSpPr>
      <xdr:spPr>
        <a:xfrm>
          <a:off x="18006526" y="704851"/>
          <a:ext cx="754380" cy="274320"/>
        </a:xfrm>
        <a:prstGeom prst="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endParaRPr lang="en-US" sz="1100" b="1">
            <a:solidFill>
              <a:schemeClr val="bg1"/>
            </a:solidFill>
          </a:endParaRP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15</xdr:row>
      <xdr:rowOff>30480</xdr:rowOff>
    </xdr:from>
    <xdr:to>
      <xdr:col>8</xdr:col>
      <xdr:colOff>1905000</xdr:colOff>
      <xdr:row>30</xdr:row>
      <xdr:rowOff>144780</xdr:rowOff>
    </xdr:to>
    <xdr:graphicFrame macro="">
      <xdr:nvGraphicFramePr>
        <xdr:cNvPr id="2" name="Chart 1">
          <a:extLst>
            <a:ext uri="{FF2B5EF4-FFF2-40B4-BE49-F238E27FC236}">
              <a16:creationId xmlns:a16="http://schemas.microsoft.com/office/drawing/2014/main" id="{C7E6554A-31C5-F9F4-F485-12470B6C8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2049780</xdr:colOff>
      <xdr:row>15</xdr:row>
      <xdr:rowOff>22860</xdr:rowOff>
    </xdr:from>
    <xdr:to>
      <xdr:col>10</xdr:col>
      <xdr:colOff>525780</xdr:colOff>
      <xdr:row>28</xdr:row>
      <xdr:rowOff>86995</xdr:rowOff>
    </xdr:to>
    <mc:AlternateContent xmlns:mc="http://schemas.openxmlformats.org/markup-compatibility/2006" xmlns:a14="http://schemas.microsoft.com/office/drawing/2010/main">
      <mc:Choice Requires="a14">
        <xdr:graphicFrame macro="">
          <xdr:nvGraphicFramePr>
            <xdr:cNvPr id="3" name="Assigned to">
              <a:extLst>
                <a:ext uri="{FF2B5EF4-FFF2-40B4-BE49-F238E27FC236}">
                  <a16:creationId xmlns:a16="http://schemas.microsoft.com/office/drawing/2014/main" id="{FE7752B7-4C68-2274-8376-8629A21EE20A}"/>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10873740" y="2880360"/>
              <a:ext cx="1828800" cy="236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243840</xdr:rowOff>
    </xdr:from>
    <xdr:to>
      <xdr:col>10</xdr:col>
      <xdr:colOff>68580</xdr:colOff>
      <xdr:row>4</xdr:row>
      <xdr:rowOff>7620</xdr:rowOff>
    </xdr:to>
    <xdr:graphicFrame macro="">
      <xdr:nvGraphicFramePr>
        <xdr:cNvPr id="9" name="Chart 8">
          <a:extLst>
            <a:ext uri="{FF2B5EF4-FFF2-40B4-BE49-F238E27FC236}">
              <a16:creationId xmlns:a16="http://schemas.microsoft.com/office/drawing/2014/main" id="{93D35248-563D-89D9-E232-0920B2234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205740</xdr:colOff>
      <xdr:row>2</xdr:row>
      <xdr:rowOff>22860</xdr:rowOff>
    </xdr:from>
    <xdr:to>
      <xdr:col>9</xdr:col>
      <xdr:colOff>830580</xdr:colOff>
      <xdr:row>2</xdr:row>
      <xdr:rowOff>2011679</xdr:rowOff>
    </xdr:to>
    <mc:AlternateContent xmlns:mc="http://schemas.openxmlformats.org/markup-compatibility/2006" xmlns:sle15="http://schemas.microsoft.com/office/drawing/2012/slicer">
      <mc:Choice Requires="sle15">
        <xdr:graphicFrame macro="">
          <xdr:nvGraphicFramePr>
            <xdr:cNvPr id="10" name="PAYMENT STATUS 1">
              <a:extLst>
                <a:ext uri="{FF2B5EF4-FFF2-40B4-BE49-F238E27FC236}">
                  <a16:creationId xmlns:a16="http://schemas.microsoft.com/office/drawing/2014/main" id="{8A1C62BD-4855-9A3B-6F89-321308DDA8E2}"/>
                </a:ext>
              </a:extLst>
            </xdr:cNvPr>
            <xdr:cNvGraphicFramePr/>
          </xdr:nvGraphicFramePr>
          <xdr:xfrm>
            <a:off x="0" y="0"/>
            <a:ext cx="0" cy="0"/>
          </xdr:xfrm>
          <a:graphic>
            <a:graphicData uri="http://schemas.microsoft.com/office/drawing/2010/slicer">
              <sle:slicer xmlns:sle="http://schemas.microsoft.com/office/drawing/2010/slicer" name="PAYMENT STATUS 1"/>
            </a:graphicData>
          </a:graphic>
        </xdr:graphicFrame>
      </mc:Choice>
      <mc:Fallback xmlns="">
        <xdr:sp macro="" textlink="">
          <xdr:nvSpPr>
            <xdr:cNvPr id="0" name=""/>
            <xdr:cNvSpPr>
              <a:spLocks noTextEdit="1"/>
            </xdr:cNvSpPr>
          </xdr:nvSpPr>
          <xdr:spPr>
            <a:xfrm>
              <a:off x="11498580" y="845820"/>
              <a:ext cx="2148840" cy="19888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2</xdr:col>
      <xdr:colOff>38100</xdr:colOff>
      <xdr:row>1</xdr:row>
      <xdr:rowOff>7620</xdr:rowOff>
    </xdr:from>
    <xdr:to>
      <xdr:col>5</xdr:col>
      <xdr:colOff>30481</xdr:colOff>
      <xdr:row>16</xdr:row>
      <xdr:rowOff>152399</xdr:rowOff>
    </xdr:to>
    <xdr:graphicFrame macro="">
      <xdr:nvGraphicFramePr>
        <xdr:cNvPr id="2" name="Chart 1">
          <a:extLst>
            <a:ext uri="{FF2B5EF4-FFF2-40B4-BE49-F238E27FC236}">
              <a16:creationId xmlns:a16="http://schemas.microsoft.com/office/drawing/2014/main" id="{2B63BBAC-EA08-B758-72EB-8D0A1A780B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320040</xdr:colOff>
      <xdr:row>1</xdr:row>
      <xdr:rowOff>30480</xdr:rowOff>
    </xdr:from>
    <xdr:to>
      <xdr:col>17</xdr:col>
      <xdr:colOff>556260</xdr:colOff>
      <xdr:row>21</xdr:row>
      <xdr:rowOff>0</xdr:rowOff>
    </xdr:to>
    <xdr:graphicFrame macro="">
      <xdr:nvGraphicFramePr>
        <xdr:cNvPr id="2" name="Chart 1">
          <a:extLst>
            <a:ext uri="{FF2B5EF4-FFF2-40B4-BE49-F238E27FC236}">
              <a16:creationId xmlns:a16="http://schemas.microsoft.com/office/drawing/2014/main" id="{5C842078-80BE-1508-235B-885AA59EE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99060</xdr:colOff>
          <xdr:row>24</xdr:row>
          <xdr:rowOff>144780</xdr:rowOff>
        </xdr:from>
        <xdr:to>
          <xdr:col>2</xdr:col>
          <xdr:colOff>327660</xdr:colOff>
          <xdr:row>26</xdr:row>
          <xdr:rowOff>68580</xdr:rowOff>
        </xdr:to>
        <xdr:sp macro="" textlink="">
          <xdr:nvSpPr>
            <xdr:cNvPr id="15361" name="Option Button 1" hidden="1">
              <a:extLst>
                <a:ext uri="{63B3BB69-23CF-44E3-9099-C40C66FF867C}">
                  <a14:compatExt spid="_x0000_s15361"/>
                </a:ext>
                <a:ext uri="{FF2B5EF4-FFF2-40B4-BE49-F238E27FC236}">
                  <a16:creationId xmlns:a16="http://schemas.microsoft.com/office/drawing/2014/main" id="{00000000-0008-0000-12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23</xdr:row>
          <xdr:rowOff>144780</xdr:rowOff>
        </xdr:from>
        <xdr:to>
          <xdr:col>2</xdr:col>
          <xdr:colOff>327660</xdr:colOff>
          <xdr:row>25</xdr:row>
          <xdr:rowOff>76200</xdr:rowOff>
        </xdr:to>
        <xdr:sp macro="" textlink="">
          <xdr:nvSpPr>
            <xdr:cNvPr id="15362" name="Option Button 2" hidden="1">
              <a:extLst>
                <a:ext uri="{63B3BB69-23CF-44E3-9099-C40C66FF867C}">
                  <a14:compatExt spid="_x0000_s15362"/>
                </a:ext>
                <a:ext uri="{FF2B5EF4-FFF2-40B4-BE49-F238E27FC236}">
                  <a16:creationId xmlns:a16="http://schemas.microsoft.com/office/drawing/2014/main" id="{00000000-0008-0000-1200-000002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22</xdr:row>
          <xdr:rowOff>129540</xdr:rowOff>
        </xdr:from>
        <xdr:to>
          <xdr:col>2</xdr:col>
          <xdr:colOff>320040</xdr:colOff>
          <xdr:row>24</xdr:row>
          <xdr:rowOff>60960</xdr:rowOff>
        </xdr:to>
        <xdr:sp macro="" textlink="">
          <xdr:nvSpPr>
            <xdr:cNvPr id="15363" name="Option Button 3" hidden="1">
              <a:extLst>
                <a:ext uri="{63B3BB69-23CF-44E3-9099-C40C66FF867C}">
                  <a14:compatExt spid="_x0000_s15363"/>
                </a:ext>
                <a:ext uri="{FF2B5EF4-FFF2-40B4-BE49-F238E27FC236}">
                  <a16:creationId xmlns:a16="http://schemas.microsoft.com/office/drawing/2014/main" id="{00000000-0008-0000-1200-000003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xdr:colOff>
          <xdr:row>21</xdr:row>
          <xdr:rowOff>144780</xdr:rowOff>
        </xdr:from>
        <xdr:to>
          <xdr:col>2</xdr:col>
          <xdr:colOff>327660</xdr:colOff>
          <xdr:row>23</xdr:row>
          <xdr:rowOff>68580</xdr:rowOff>
        </xdr:to>
        <xdr:sp macro="" textlink="">
          <xdr:nvSpPr>
            <xdr:cNvPr id="15364" name="Option Button 4" hidden="1">
              <a:extLst>
                <a:ext uri="{63B3BB69-23CF-44E3-9099-C40C66FF867C}">
                  <a14:compatExt spid="_x0000_s15364"/>
                </a:ext>
                <a:ext uri="{FF2B5EF4-FFF2-40B4-BE49-F238E27FC236}">
                  <a16:creationId xmlns:a16="http://schemas.microsoft.com/office/drawing/2014/main" id="{00000000-0008-0000-1200-000004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190500</xdr:colOff>
      <xdr:row>23</xdr:row>
      <xdr:rowOff>99060</xdr:rowOff>
    </xdr:from>
    <xdr:to>
      <xdr:col>11</xdr:col>
      <xdr:colOff>175260</xdr:colOff>
      <xdr:row>25</xdr:row>
      <xdr:rowOff>160020</xdr:rowOff>
    </xdr:to>
    <xdr:sp macro="" textlink="">
      <xdr:nvSpPr>
        <xdr:cNvPr id="2" name="Rectangle: Diagonal Corners Rounded 1">
          <a:extLst>
            <a:ext uri="{FF2B5EF4-FFF2-40B4-BE49-F238E27FC236}">
              <a16:creationId xmlns:a16="http://schemas.microsoft.com/office/drawing/2014/main" id="{8CDCB4C3-E4CF-633E-B7BB-787CEEAB8EBC}"/>
            </a:ext>
          </a:extLst>
        </xdr:cNvPr>
        <xdr:cNvSpPr/>
      </xdr:nvSpPr>
      <xdr:spPr>
        <a:xfrm>
          <a:off x="5585460" y="4259580"/>
          <a:ext cx="1203960" cy="426720"/>
        </a:xfrm>
        <a:prstGeom prst="round2Diag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u="sng" kern="1200">
              <a:solidFill>
                <a:srgbClr val="FFFF00"/>
              </a:solidFill>
              <a:latin typeface="Arial Black" panose="020B0A04020102020204" pitchFamily="34" charset="0"/>
            </a:rPr>
            <a:t>SUBMIT</a:t>
          </a:r>
        </a:p>
      </xdr:txBody>
    </xdr:sp>
    <xdr:clientData/>
  </xdr:twoCellAnchor>
  <mc:AlternateContent xmlns:mc="http://schemas.openxmlformats.org/markup-compatibility/2006">
    <mc:Choice xmlns:a14="http://schemas.microsoft.com/office/drawing/2010/main" Requires="a14">
      <xdr:twoCellAnchor>
        <xdr:from>
          <xdr:col>9</xdr:col>
          <xdr:colOff>152400</xdr:colOff>
          <xdr:row>23</xdr:row>
          <xdr:rowOff>45720</xdr:rowOff>
        </xdr:from>
        <xdr:to>
          <xdr:col>11</xdr:col>
          <xdr:colOff>236220</xdr:colOff>
          <xdr:row>26</xdr:row>
          <xdr:rowOff>22860</xdr:rowOff>
        </xdr:to>
        <xdr:sp macro="" textlink="">
          <xdr:nvSpPr>
            <xdr:cNvPr id="15365" name="Button 5" hidden="1">
              <a:extLst>
                <a:ext uri="{63B3BB69-23CF-44E3-9099-C40C66FF867C}">
                  <a14:compatExt spid="_x0000_s15365"/>
                </a:ext>
                <a:ext uri="{FF2B5EF4-FFF2-40B4-BE49-F238E27FC236}">
                  <a16:creationId xmlns:a16="http://schemas.microsoft.com/office/drawing/2014/main" id="{00000000-0008-0000-1200-0000053C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IN" sz="1100" b="0" i="0" u="none" strike="noStrike" baseline="0">
                  <a:solidFill>
                    <a:srgbClr val="000000"/>
                  </a:solidFill>
                  <a:latin typeface="Rockwell"/>
                </a:rPr>
                <a:t>SUBMIT</a:t>
              </a:r>
            </a:p>
            <a:p>
              <a:pPr algn="ctr" rtl="0">
                <a:defRPr sz="1000"/>
              </a:pPr>
              <a:endParaRPr lang="en-IN" sz="1100" b="0" i="0" u="none" strike="noStrike" baseline="0">
                <a:solidFill>
                  <a:srgbClr val="000000"/>
                </a:solidFill>
                <a:latin typeface="Rockwell"/>
              </a:endParaRP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lok" refreshedDate="45565.710540624998" createdVersion="8" refreshedVersion="8" minRefreshableVersion="3" recordCount="501" xr:uid="{2D95A675-F26B-4EB0-868C-DA3725443F7A}">
  <cacheSource type="worksheet">
    <worksheetSource ref="A1:T1048576" sheet="MASTER DATA"/>
  </cacheSource>
  <cacheFields count="24">
    <cacheField name="Date" numFmtId="0">
      <sharedItems containsNonDate="0" containsDate="1" containsString="0" containsBlank="1" minDate="2020-01-04T00:00:00" maxDate="2024-09-25T00:00:00"/>
    </cacheField>
    <cacheField name="Email" numFmtId="0">
      <sharedItems containsBlank="1" count="500">
        <s v="rebeccasullivan@yahoo.com"/>
        <s v="zvasquez@jimenez.info"/>
        <s v="wilsonmeagan@hotmail.com"/>
        <s v="loridiaz@woods.com"/>
        <s v="theresa81@yahoo.com"/>
        <s v="maria88@gmail.com"/>
        <s v="hollandsusan@braun.info"/>
        <s v="hartsteven@hotmail.com"/>
        <s v="dayadam@weaver.com"/>
        <s v="markblankenship@gmail.com"/>
        <s v="butlereric@lee.com"/>
        <s v="karen38@davis.com"/>
        <s v="lesliefox@yahoo.com"/>
        <s v="wongsheri@sampson.com"/>
        <s v="wmiller@white.biz"/>
        <s v="rodneywalker@edwards.biz"/>
        <s v="william75@jordan.com"/>
        <s v="david15@marquez-johnson.com"/>
        <s v="lauren49@hicks.com"/>
        <s v="francisco62@gmail.com"/>
        <s v="ashleyjones@green.net"/>
        <s v="dhayes@kim-gonzalez.com"/>
        <s v="frostdennis@thompson-white.net"/>
        <s v="lcordova@yahoo.com"/>
        <s v="flynnpaula@vargas.biz"/>
        <s v="haassarah@hotmail.com"/>
        <s v="christina37@romero.com"/>
        <s v="ewashington@gmail.com"/>
        <s v="mary88@goodwin.biz"/>
        <s v="melissajohnson@yahoo.com"/>
        <s v="wardmitchell@gmail.com"/>
        <s v="sandersjeremiah@coffey.com"/>
        <s v="martinjason@crawford-white.com"/>
        <s v="sheila50@hotmail.com"/>
        <s v="michaeljones@gmail.com"/>
        <s v="timothyking@smith.net"/>
        <s v="amandagutierrez@romero.com"/>
        <s v="jared77@matthews.biz"/>
        <s v="brendalane@pierce.com"/>
        <s v="johnny48@mitchell.net"/>
        <s v="mendeznicholas@hardy.com"/>
        <s v="oconnorstephanie@yahoo.com"/>
        <s v="cshields@gmail.com"/>
        <s v="tammymcdonald@harding.com"/>
        <s v="eddiesimmons@savage-hansen.org"/>
        <s v="carrie21@gmail.com"/>
        <s v="qoconnor@gmail.com"/>
        <s v="tracie65@garcia-hogan.com"/>
        <s v="holmesbrandy@james-farmer.com"/>
        <s v="robert61@hotmail.com"/>
        <s v="christopher28@yates-gutierrez.info"/>
        <s v="lramirez@yahoo.com"/>
        <s v="john48@yahoo.com"/>
        <s v="bryan21@anthony.com"/>
        <s v="dickersonedward@gmail.com"/>
        <s v="williamssarah@barton.com"/>
        <s v="barrerajames@olson.info"/>
        <s v="lyonscody@ross-martinez.com"/>
        <s v="christopherpatterson@yahoo.com"/>
        <s v="tiffanyholt@sanchez-sanchez.info"/>
        <s v="mary61@yahoo.com"/>
        <s v="leeterry@yahoo.com"/>
        <s v="nrichardson@yahoo.com"/>
        <s v="theresawilliamson@hooper.com"/>
        <s v="kimberlywood@strickland.com"/>
        <s v="zpalmer@sutton.com"/>
        <s v="crystallawrence@ramirez.com"/>
        <s v="anthonymaureen@williams.org"/>
        <s v="downsbarbara@hogan-martinez.org"/>
        <s v="owinters@villarreal-hayes.info"/>
        <s v="angelawilliams@yahoo.com"/>
        <s v="christopher70@gmail.com"/>
        <s v="laurawells@rodriguez.org"/>
        <s v="egrant@smith-stokes.com"/>
        <s v="austinsharon@anderson.info"/>
        <s v="orodriguez@baker.biz"/>
        <s v="michelle89@yahoo.com"/>
        <s v="samuelcarpenter@yahoo.com"/>
        <s v="nealtracie@hotmail.com"/>
        <s v="maria28@yahoo.com"/>
        <s v="tkaiser@miller.biz"/>
        <s v="brittanygonzales@barry.com"/>
        <s v="uclark@gmail.com"/>
        <s v="michelle51@lewis.org"/>
        <s v="cassandra97@yahoo.com"/>
        <s v="rhondablevins@smith-herman.com"/>
        <s v="cynthia02@williams.com"/>
        <s v="donaldnicholson@wells.com"/>
        <s v="brianharris@smith.org"/>
        <s v="williamsrebecca@hotmail.com"/>
        <s v="martinezjermaine@green-davis.com"/>
        <s v="georgekaren@anderson.com"/>
        <s v="acostadavid@hotmail.com"/>
        <s v="ashley71@gmail.com"/>
        <s v="morgancarol@martinez.com"/>
        <s v="garyvang@santana-reeves.com"/>
        <s v="colelauren@yahoo.com"/>
        <s v="floydlisa@wagner.org"/>
        <s v="kpatel@nelson.info"/>
        <s v="cohenann@richardson.org"/>
        <s v="michellebecker@gmail.com"/>
        <s v="kellyfriedman@hotmail.com"/>
        <s v="gailcrawford@haley-hickman.net"/>
        <s v="jbarnes@chambers.info"/>
        <s v="stephen97@hotmail.com"/>
        <s v="parkjillian@yahoo.com"/>
        <s v="uholmes@hotmail.com"/>
        <s v="nhester@shaw.com"/>
        <s v="tholmes@gmail.com"/>
        <s v="marcia89@hotmail.com"/>
        <s v="youngamy@lindsey.com"/>
        <s v="omitchell@yahoo.com"/>
        <s v="carriejones@cook.com"/>
        <s v="brownhenry@wheeler-castaneda.info"/>
        <s v="hpadilla@clements.com"/>
        <s v="catherine13@rivers.biz"/>
        <s v="donaldbennett@contreras.org"/>
        <s v="peterbarron@king.net"/>
        <s v="walkerscott@gmail.com"/>
        <s v="nelsonaaron@yahoo.com"/>
        <s v="ashleyvang@thompson-reed.biz"/>
        <s v="twelch@hotmail.com"/>
        <s v="zbrown@smith.biz"/>
        <s v="joan96@yahoo.com"/>
        <s v="qpeterson@mills.com"/>
        <s v="cbenson@yahoo.com"/>
        <s v="richardsonkathy@yahoo.com"/>
        <s v="cruzrodney@hotmail.com"/>
        <s v="karen41@carter.com"/>
        <s v="jonathan59@hotmail.com"/>
        <s v="davisgarrett@gmail.com"/>
        <s v="hannahanderson@yahoo.com"/>
        <s v="leonardbobby@phillips.com"/>
        <s v="marc07@yahoo.com"/>
        <s v="chelsea79@gmail.com"/>
        <s v="walterstephens@west.org"/>
        <s v="cwatson@gmail.com"/>
        <s v="vasquezkimberly@archer.com"/>
        <s v="salinasdylan@lee-campbell.net"/>
        <s v="fullergabrielle@hotmail.com"/>
        <s v="lindsey65@gmail.com"/>
        <s v="morgan45@osborne.com"/>
        <s v="ifleming@yahoo.com"/>
        <s v="hannahramirez@gomez.com"/>
        <s v="prichards@gmail.com"/>
        <s v="mcastillo@yahoo.com"/>
        <s v="bingram@gmail.com"/>
        <s v="meghanbrown@hotmail.com"/>
        <s v="jillford@gmail.com"/>
        <s v="michael81@hotmail.com"/>
        <s v="joseph86@boyd.com"/>
        <s v="figueroapatricia@hotmail.com"/>
        <s v="hobbswanda@hotmail.com"/>
        <s v="samanthasummers@love.org"/>
        <s v="deanna17@rice.com"/>
        <s v="jeffreyjimenez@valdez-short.info"/>
        <s v="christopher80@tucker.com"/>
        <s v="logan42@gmail.com"/>
        <s v="andrew10@gmail.com"/>
        <s v="qthomas@choi-ashley.org"/>
        <s v="brandonkennedy@yahoo.com"/>
        <s v="susanward@gmail.com"/>
        <s v="andrea71@hodges.org"/>
        <s v="nicolewilliams@turner.info"/>
        <s v="holly04@garcia-goodwin.biz"/>
        <s v="charles50@yahoo.com"/>
        <s v="tyler66@morgan.biz"/>
        <s v="greenzachary@bowen.biz"/>
        <s v="peter07@hoffman.com"/>
        <s v="ubrown@hotmail.com"/>
        <s v="ztyler@gmail.com"/>
        <s v="robert73@brown.com"/>
        <s v="josephroberts@gmail.com"/>
        <s v="kylesmith@wright.com"/>
        <s v="nwhite@hotmail.com"/>
        <s v="jamesforbes@owen.com"/>
        <s v="kellysusan@gmail.com"/>
        <s v="campbelltracey@kirby.info"/>
        <s v="sandrapetty@gmail.com"/>
        <s v="cookfernando@everett.net"/>
        <s v="floresbrandon@williams-mahoney.com"/>
        <s v="gonzalezjason@gmail.com"/>
        <s v="robertsbenjamin@allen.info"/>
        <s v="christina15@hotmail.com"/>
        <s v="qjames@valenzuela.biz"/>
        <s v="jacksonantonio@hotmail.com"/>
        <s v="wagneralicia@sims-pena.biz"/>
        <s v="ojones@jones-bell.com"/>
        <s v="ryan04@lewis.info"/>
        <s v="pittsamy@yahoo.com"/>
        <s v="tdecker@hotmail.com"/>
        <s v="edwardssarah@bowen-hebert.biz"/>
        <s v="linda96@brown.com"/>
        <s v="mleonard@yahoo.com"/>
        <s v="nataliebush@krause.info"/>
        <s v="erin98@yahoo.com"/>
        <s v="traciemoore@yahoo.com"/>
        <s v="jasonmoore@shelton-thomas.info"/>
        <s v="iadams@coleman-mcgee.info"/>
        <s v="xclark@cline.com"/>
        <s v="ramirezdana@warren.info"/>
        <s v="johnsonjenna@bryant.org"/>
        <s v="johnabbott@yahoo.com"/>
        <s v="breeves@shaffer.com"/>
        <s v="huntcynthia@deleon.net"/>
        <s v="louismurray@hotmail.com"/>
        <s v="jeremy11@gmail.com"/>
        <s v="rossjesse@hartman.org"/>
        <s v="patty40@yahoo.com"/>
        <s v="xwilliams@harris.org"/>
        <s v="laurenmartinez@thomas-alvarado.com"/>
        <s v="swells@yahoo.com"/>
        <s v="lisa60@gmail.com"/>
        <s v="cantumark@hotmail.com"/>
        <s v="ohodge@cook.net"/>
        <s v="phillipskelly@jenkins.biz"/>
        <s v="robertharmon@golden-douglas.org"/>
        <s v="katherine26@harris.com"/>
        <s v="danielgonzalez@gmail.com"/>
        <s v="castanedasusan@hotmail.com"/>
        <s v="mckinneydavid@gmail.com"/>
        <s v="dsullivan@solomon.com"/>
        <s v="slewis@yahoo.com"/>
        <s v="andrew56@gmail.com"/>
        <s v="ykey@shields-hines.com"/>
        <s v="olee@gmail.com"/>
        <s v="thompsonmichael@yahoo.com"/>
        <s v="clarkedeborah@serrano.com"/>
        <s v="tim07@gmail.com"/>
        <s v="melissa54@hotmail.com"/>
        <s v="sosborne@carey.com"/>
        <s v="qwhite@harris-love.com"/>
        <s v="hmoreno@hernandez.com"/>
        <s v="ustephens@mason.com"/>
        <s v="narellano@brown.info"/>
        <s v="toddkelly@yahoo.com"/>
        <s v="gregoryjohn@mann.org"/>
        <s v="xclarke@yahoo.com"/>
        <s v="seanstone@hotmail.com"/>
        <s v="sheila70@ramos.org"/>
        <s v="gchristensen@moore.com"/>
        <s v="danielstevenson@woods.net"/>
        <s v="nrobinson@williams-pitts.biz"/>
        <s v="haley25@johnson-barrett.net"/>
        <s v="kruegerjack@york.com"/>
        <s v="thompsoncatherine@hill-moses.com"/>
        <s v="brenda64@burke.com"/>
        <s v="bradley35@yahoo.com"/>
        <s v="schwartzdebra@gmail.com"/>
        <s v="gary63@hunt.com"/>
        <s v="garycontreras@gordon.com"/>
        <s v="howelljeffrey@yahoo.com"/>
        <s v="michaelmacias@yahoo.com"/>
        <s v="zmiller@gmail.com"/>
        <s v="mason07@moore.org"/>
        <s v="derrick98@gmail.com"/>
        <s v="wanderson@howe.com"/>
        <s v="piercekelly@erickson.biz"/>
        <s v="grobinson@ellis.org"/>
        <s v="wleach@yahoo.com"/>
        <s v="cschroeder@ward.com"/>
        <s v="melissa16@haynes.biz"/>
        <s v="thomas75@shaw.org"/>
        <s v="elizabeth64@gmail.com"/>
        <s v="rbrown@yahoo.com"/>
        <s v="ariasalejandro@yahoo.com"/>
        <s v="kmonroe@gmail.com"/>
        <s v="foxkelly@dawson-hayes.com"/>
        <s v="xfox@morrow-hoffman.com"/>
        <s v="lturner@hotmail.com"/>
        <s v="xbrowning@lester.com"/>
        <s v="michellegardner@brown-stephens.com"/>
        <s v="odonovan@yahoo.com"/>
        <s v="wardcraig@gmail.com"/>
        <s v="zgarcia@mathews.com"/>
        <s v="johnsonterri@rangel-stewart.com"/>
        <s v="lorraine31@moran-jones.com"/>
        <s v="michaela08@yahoo.com"/>
        <s v="leerita@wilson.com"/>
        <s v="jessicamarsh@gmail.com"/>
        <s v="schneidervincent@valentine.com"/>
        <s v="wolfedenise@mcmillan.com"/>
        <s v="fernandezluis@gmail.com"/>
        <s v="kristaolsen@diaz.com"/>
        <s v="reginald48@lynch-moore.info"/>
        <s v="suzanne39@yahoo.com"/>
        <s v="nmcdowell@yahoo.com"/>
        <s v="justinpatterson@gmail.com"/>
        <s v="harringtonsamuel@green.com"/>
        <s v="xnguyen@mathis-campbell.com"/>
        <s v="msmith@white-vincent.com"/>
        <s v="anthonylee@yahoo.com"/>
        <s v="kimberly74@hotmail.com"/>
        <s v="wvalenzuela@yahoo.com"/>
        <s v="abenson@hotmail.com"/>
        <s v="josephenglish@hotmail.com"/>
        <s v="zgarcia@jones.com"/>
        <s v="morantammy@aguirre-richards.biz"/>
        <s v="bbaker@yahoo.com"/>
        <s v="lewisalexis@martinez.net"/>
        <s v="debbie24@pratt.info"/>
        <s v="williamsjessica@burke.com"/>
        <s v="gregoryhinton@hotmail.com"/>
        <s v="dperry@hotmail.com"/>
        <s v="boonecatherine@coleman-harrison.com"/>
        <s v="ubaker@johnson-garza.com"/>
        <s v="sfoster@howard.com"/>
        <s v="zfrancis@hotmail.com"/>
        <s v="aallen@hotmail.com"/>
        <s v="jennifernavarro@jones-avery.com"/>
        <s v="julie94@lopez.com"/>
        <s v="lorinelson@yahoo.com"/>
        <s v="kevin57@evans-garcia.com"/>
        <s v="brenda51@smith.info"/>
        <s v="johnny12@evans.com"/>
        <s v="reynoldsrobert@taylor-kennedy.com"/>
        <s v="laurensoto@gmail.com"/>
        <s v="rbaker@hamilton.org"/>
        <s v="jordan64@gmail.com"/>
        <s v="mpatel@hotmail.com"/>
        <s v="kochnicholas@hotmail.com"/>
        <s v="eramirez@yahoo.com"/>
        <s v="kevin34@higgins.com"/>
        <s v="trusso@hotmail.com"/>
        <s v="rodriguezmichael@hotmail.com"/>
        <s v="jordanjohn@burke.biz"/>
        <s v="briankeith@gmail.com"/>
        <s v="tammylawson@hotmail.com"/>
        <s v="wrightjimmy@hotmail.com"/>
        <s v="rtaylor@douglas.com"/>
        <s v="brianserrano@wright.com"/>
        <s v="hernandezsteve@gmail.com"/>
        <s v="sarah92@hotmail.com"/>
        <s v="derrick48@gmail.com"/>
        <s v="cannonclaudia@yahoo.com"/>
        <s v="johnstonbrenda@bean-sandoval.com"/>
        <s v="clarkegina@austin.net"/>
        <s v="guzmanomar@hotmail.com"/>
        <s v="katherineroberts@owens-cain.com"/>
        <s v="pwhite@landry.biz"/>
        <s v="gamblecesar@armstrong.com"/>
        <s v="ashley45@yahoo.com"/>
        <s v="huntertran@hotmail.com"/>
        <s v="qwang@gmail.com"/>
        <s v="fostercarolyn@bautista-hardy.com"/>
        <s v="gonzalezmelissa@mendoza.com"/>
        <s v="torresangela@gmail.com"/>
        <s v="patricia19@ramirez.net"/>
        <s v="ablackwell@perez.com"/>
        <s v="stephen64@gmail.com"/>
        <s v="ashleypeters@hotmail.com"/>
        <s v="travis41@gmail.com"/>
        <s v="tina00@yahoo.com"/>
        <s v="guzmancharles@yahoo.com"/>
        <s v="dicksonyolanda@gmail.com"/>
        <s v="jeffrey98@lane-stuart.org"/>
        <s v="sierra68@patel.com"/>
        <s v="emily91@yahoo.com"/>
        <s v="zharris@martinez.net"/>
        <s v="paulgolden@hall-pineda.com"/>
        <s v="elizabeth95@mitchell.com"/>
        <s v="phelpsdawn@yahoo.com"/>
        <s v="llopez@white-cruz.com"/>
        <s v="daniel76@yahoo.com"/>
        <s v="amberbrown@yahoo.com"/>
        <s v="robertjones@collier.com"/>
        <s v="pattersonmary@gmail.com"/>
        <s v="amythompson@reid.com"/>
        <s v="steven51@smith.com"/>
        <s v="newmanscott@miller.biz"/>
        <s v="valeriemartin@gmail.com"/>
        <s v="kathygreen@graham.net"/>
        <s v="rodriguezsamantha@garrett.biz"/>
        <s v="rmoore@jefferson.org"/>
        <s v="danielstevens@yahoo.com"/>
        <s v="manderson@hotmail.com"/>
        <s v="xcollins@gmail.com"/>
        <s v="david19@hotmail.com"/>
        <s v="matthew89@lyons.com"/>
        <s v="mcgrathlaurie@mcdowell.info"/>
        <s v="ojordan@matthews.com"/>
        <s v="bsims@gmail.com"/>
        <s v="miguel80@gmail.com"/>
        <s v="kellydanielle@gmail.com"/>
        <s v="donald30@gonzalez.com"/>
        <s v="nlucas@hotmail.com"/>
        <s v="tyler20@hotmail.com"/>
        <s v="arnoldtimothy@gmail.com"/>
        <s v="barbara42@yahoo.com"/>
        <s v="tiffanydodson@hotmail.com"/>
        <s v="ophillips@martinez.com"/>
        <s v="kroth@smith.com"/>
        <s v="beanrobin@villanueva.org"/>
        <s v="mmoore@gmail.com"/>
        <s v="cstokes@richardson-rodriguez.com"/>
        <s v="gary32@yahoo.com"/>
        <s v="pmclaughlin@hotmail.com"/>
        <s v="ujackson@cook-castaneda.com"/>
        <s v="alexandriacollins@wood.com"/>
        <s v="hyang@hotmail.com"/>
        <s v="whitejasmine@hotmail.com"/>
        <s v="cynthiasmith@hotmail.com"/>
        <s v="jmartinez@fuller.org"/>
        <s v="tgutierrez@yahoo.com"/>
        <s v="colestephanie@kane.com"/>
        <s v="paulsmith@white-bautista.com"/>
        <s v="clarkrichard@vasquez.com"/>
        <s v="meghanhernandez@gmail.com"/>
        <s v="tyoung@gmail.com"/>
        <s v="rebekahjones@bennett.net"/>
        <s v="anna53@cummings.com"/>
        <s v="phamnorma@hotmail.com"/>
        <s v="david65@gmail.com"/>
        <s v="christopher22@smith-davis.info"/>
        <s v="mccartybethany@yahoo.com"/>
        <s v="erobinson@gmail.com"/>
        <s v="emoore@hotmail.com"/>
        <s v="ashleymelissa@cortez.org"/>
        <s v="donovanemily@yahoo.com"/>
        <s v="ianchavez@hotmail.com"/>
        <s v="brianrodriguez@yahoo.com"/>
        <s v="rodriguezgabriel@tanner.com"/>
        <s v="hancockrobert@mercado-bell.com"/>
        <s v="antoniosmith@carey-hurley.biz"/>
        <s v="debra32@gmail.com"/>
        <s v="njones@hamilton-boyd.org"/>
        <s v="plewis@gmail.com"/>
        <s v="steven25@rodriguez-robertson.com"/>
        <s v="cindypalmer@kramer.com"/>
        <s v="jordan12@hunter.info"/>
        <s v="ryanwhite@yahoo.com"/>
        <s v="irodriguez@yahoo.com"/>
        <s v="francisco62@hotmail.com"/>
        <s v="villegasashley@hotmail.com"/>
        <s v="sfernandez@hotmail.com"/>
        <s v="robinsonchristopher@yahoo.com"/>
        <s v="amyaguilar@morgan.org"/>
        <s v="marybryant@hotmail.com"/>
        <s v="isabeltate@hotmail.com"/>
        <s v="mgriffin@hotmail.com"/>
        <s v="john18@conley.biz"/>
        <s v="thomas33@hotmail.com"/>
        <s v="williampeck@yahoo.com"/>
        <s v="rebecca92@ali-braun.com"/>
        <s v="beckygonzales@hotmail.com"/>
        <s v="awalker@byrd.com"/>
        <s v="daniel88@gmail.com"/>
        <s v="lauren16@yahoo.com"/>
        <s v="rebecca51@jennings.com"/>
        <s v="hernandezamanda@lutz.com"/>
        <s v="nicolefuentes@west-sims.org"/>
        <s v="veronicaperez@higgins.info"/>
        <s v="walkerleslie@hotmail.com"/>
        <s v="daniel95@evans-norton.net"/>
        <s v="lyonsdavid@perez.com"/>
        <s v="olsonmark@gmail.com"/>
        <s v="ganderson@hill-bell.biz"/>
        <s v="isaacmcdonald@gmail.com"/>
        <s v="lorraine68@wilson.com"/>
        <s v="sarah31@gmail.com"/>
        <s v="traci03@gmail.com"/>
        <s v="colleenhoward@gmail.com"/>
        <s v="ronniegarcia@edwards.biz"/>
        <s v="xwilkins@hancock.biz"/>
        <s v="christinahampton@gmail.com"/>
        <s v="gwright@yahoo.com"/>
        <s v="frymelanie@brown.com"/>
        <s v="berryjohn@hotmail.com"/>
        <s v="gperez@hotmail.com"/>
        <s v="xlewis@yahoo.com"/>
        <s v="bmorton@gmail.com"/>
        <s v="robinschmidt@gmail.com"/>
        <s v="sarah76@hotmail.com"/>
        <s v="michael66@yahoo.com"/>
        <s v="jacksonbenjamin@hernandez.info"/>
        <s v="johnweber@sanders.org"/>
        <s v="dyerbrianna@hotmail.com"/>
        <s v="paigedavis@brown.com"/>
        <s v="doyleroger@hotmail.com"/>
        <s v="richard12@campbell.com"/>
        <s v="jessica52@hotmail.com"/>
        <s v="bmay@hotmail.com"/>
        <s v="owagner@hotmail.com"/>
        <s v="emily92@yahoo.com"/>
        <s v="hayesallison@hotmail.com"/>
        <s v="cpage@hotmail.com"/>
        <s v="vkoch@gmail.com"/>
        <s v="joel66@hotmail.com"/>
        <s v="qtanner@yahoo.com"/>
        <s v="emily65@smith-martinez.net"/>
        <s v="ssteele@lewis-drake.com"/>
        <s v="berrypeter@davis-johnston.com"/>
        <s v="vflores@wallace.net"/>
        <s v="kimberlydrake@yahoo.com"/>
        <s v="thomassusan@yahoo.com"/>
        <s v="byrdmonica@yahoo.com"/>
        <s v="caldwellryan@bailey.com"/>
        <s v="eperez@gmail.com"/>
        <s v="sarah55@kerr.com"/>
        <m/>
      </sharedItems>
    </cacheField>
    <cacheField name="First Name" numFmtId="0">
      <sharedItems containsBlank="1" count="251">
        <s v="Raymond"/>
        <s v="Kimberly"/>
        <s v="Tina"/>
        <s v="Kenneth"/>
        <s v="David"/>
        <s v="Gabriel"/>
        <s v="Hailey"/>
        <s v="Sarah"/>
        <s v="Lindsey"/>
        <s v="Christopher"/>
        <s v="Teresa"/>
        <s v="Christine"/>
        <s v="Brian"/>
        <s v="Kevin"/>
        <s v="Shari"/>
        <s v="Christina"/>
        <s v="Roy"/>
        <s v="Sophia"/>
        <s v="Andrea"/>
        <s v="Elizabeth"/>
        <s v="Ashley"/>
        <s v="Glen"/>
        <s v="Anthony"/>
        <s v="Zachary"/>
        <s v="Edwin"/>
        <s v="Regina"/>
        <s v="Michelle"/>
        <s v="Donald"/>
        <s v="Brad"/>
        <s v="Randall"/>
        <s v="Jennifer"/>
        <s v="Joyce"/>
        <s v="Aaron"/>
        <s v="Phyllis"/>
        <s v="Phillip"/>
        <s v="Angela"/>
        <s v="Kathleen"/>
        <s v="Curtis"/>
        <s v="Steven"/>
        <s v="Crystal"/>
        <s v="Mary"/>
        <s v="Michele"/>
        <s v="Amy"/>
        <s v="Danielle"/>
        <s v="Karina"/>
        <s v="Darin"/>
        <s v="Richard"/>
        <s v="Adam"/>
        <s v="Deanna"/>
        <s v="Cheyenne"/>
        <s v="Rachel"/>
        <s v="Cynthia"/>
        <s v="Deborah"/>
        <s v="Sheila"/>
        <s v="Scott"/>
        <s v="Robert"/>
        <s v="Tiffany"/>
        <s v="Mark"/>
        <s v="Colleen"/>
        <s v="Jeffrey"/>
        <s v="Doris"/>
        <s v="Amber"/>
        <s v="Gloria"/>
        <s v="Barry"/>
        <s v="Eric"/>
        <s v="Jessica"/>
        <s v="Kim"/>
        <s v="Erik"/>
        <s v="Philip"/>
        <s v="Karen"/>
        <s v="Douglas"/>
        <s v="Leonard"/>
        <s v="Rebecca"/>
        <s v="Jack"/>
        <s v="Kirk"/>
        <s v="Wanda"/>
        <s v="Evan"/>
        <s v="Clifford"/>
        <s v="John"/>
        <s v="Michael"/>
        <s v="Joshua"/>
        <s v="Tanya"/>
        <s v="Mandy"/>
        <s v="Darryl"/>
        <s v="Glenda"/>
        <s v="Rhonda"/>
        <s v="Ryan"/>
        <s v="Erika"/>
        <s v="Joseph"/>
        <s v="Brianna"/>
        <s v="Thomas"/>
        <s v="Nicholas"/>
        <s v="Bethany"/>
        <s v="Julie"/>
        <s v="Brandon"/>
        <s v="Ana"/>
        <s v="Daniel"/>
        <s v="Pamela"/>
        <s v="Sara"/>
        <s v="Jacqueline"/>
        <s v="Meagan"/>
        <s v="Melissa"/>
        <s v="Patricia"/>
        <s v="Lisa"/>
        <s v="Ronald"/>
        <s v="Kerry"/>
        <s v="Tony"/>
        <s v="Keith"/>
        <s v="Amanda"/>
        <s v="Nicole"/>
        <s v="Stephanie"/>
        <s v="Marilyn"/>
        <s v="James"/>
        <s v="Jasmine"/>
        <s v="Dennis"/>
        <s v="Laura"/>
        <s v="Hannah"/>
        <s v="Kaitlyn"/>
        <s v="Jason"/>
        <s v="Julian"/>
        <s v="Cassandra"/>
        <s v="Sean"/>
        <s v="Emily"/>
        <s v="Jacob"/>
        <s v="Roger"/>
        <s v="Theresa"/>
        <s v="Dawn"/>
        <s v="Brittany"/>
        <s v="George"/>
        <s v="Grant"/>
        <s v="Krystal"/>
        <s v="Tracy"/>
        <s v="Connor"/>
        <s v="Terry"/>
        <s v="Ann"/>
        <s v="Traci"/>
        <s v="Brett"/>
        <s v="Ethan"/>
        <s v="Jeremiah"/>
        <s v="William"/>
        <s v="Kyle"/>
        <s v="Charles"/>
        <s v="Carmen"/>
        <s v="Jamie"/>
        <s v="Kristin"/>
        <s v="Nichole"/>
        <s v="Meghan"/>
        <s v="Donna"/>
        <s v="Matthew"/>
        <s v="Martin"/>
        <s v="Leah"/>
        <s v="Bailey"/>
        <s v="Timothy"/>
        <s v="Latoya"/>
        <s v="Travis"/>
        <s v="Jonathan"/>
        <s v="Alexandria"/>
        <s v="Denise"/>
        <s v="Briana"/>
        <s v="Felicia"/>
        <s v="Julia"/>
        <s v="Erin"/>
        <s v="Brooke"/>
        <s v="Laurie"/>
        <s v="Claudia"/>
        <s v="Andrew"/>
        <s v="Benjamin"/>
        <s v="Catherine"/>
        <s v="April"/>
        <s v="Stacey"/>
        <s v="Jim"/>
        <s v="Johnny"/>
        <s v="Cameron"/>
        <s v="Peter"/>
        <s v="Evelyn"/>
        <s v="Randy"/>
        <s v="Carrie"/>
        <s v="Shelby"/>
        <s v="Brenda"/>
        <s v="Louis"/>
        <s v="Renee"/>
        <s v="Brandi"/>
        <s v="Caitlin"/>
        <s v="Austin"/>
        <s v="Courtney"/>
        <s v="Loretta"/>
        <s v="Virginia"/>
        <s v="Alicia"/>
        <s v="Shawn"/>
        <s v="Susan"/>
        <s v="Shelley"/>
        <s v="Paul"/>
        <s v="Wendy"/>
        <s v="Bryan"/>
        <s v="Maria"/>
        <s v="Mckenzie"/>
        <s v="Allen"/>
        <s v="Debbie"/>
        <s v="Whitney"/>
        <s v="Yvonne"/>
        <s v="Megan"/>
        <s v="Kayla"/>
        <s v="Patrick"/>
        <s v="Sharon"/>
        <s v="Jared"/>
        <s v="Tamara"/>
        <s v="Stephen"/>
        <s v="Gabriella"/>
        <s v="Judy"/>
        <s v="Walter"/>
        <s v="Sabrina"/>
        <s v="Jeffery"/>
        <s v="Chris"/>
        <s v="Morgan"/>
        <s v="Ariel"/>
        <s v="Justin"/>
        <s v="Alan"/>
        <s v="Erica"/>
        <s v="Brittney"/>
        <s v="Kendra"/>
        <s v="Tyrone"/>
        <s v="Joe"/>
        <s v="Ricky"/>
        <s v="Terrence"/>
        <s v="Damon"/>
        <s v="Shannon"/>
        <s v="Kirsten"/>
        <s v="Alice"/>
        <s v="Noah"/>
        <s v="Jimmy"/>
        <s v="Heather"/>
        <s v="Victoria"/>
        <s v="Shelly"/>
        <s v="Leslie"/>
        <s v="Monique"/>
        <s v="Annette"/>
        <s v="Roberta"/>
        <s v="Brandy"/>
        <s v="Margaret"/>
        <s v="Barbara"/>
        <s v="Kristina"/>
        <s v="Brady"/>
        <s v="Jose"/>
        <s v="Tammy"/>
        <s v="Ray"/>
        <s v="Johnathan"/>
        <s v="Tonya"/>
        <s v="Peggy"/>
        <s v="Frederick"/>
        <s v="Pedro"/>
        <m/>
      </sharedItems>
    </cacheField>
    <cacheField name="Last Name" numFmtId="0">
      <sharedItems containsBlank="1"/>
    </cacheField>
    <cacheField name="Project ID" numFmtId="0">
      <sharedItems containsBlank="1" count="501">
        <s v="6c96716d-d81e-45b6-bccd-786b4ae2edde"/>
        <s v="9fe936d4-0007-4c0f-8322-c8f8431c8c13"/>
        <s v="298fc04d-4498-4e64-aa4f-fc0d923d3746"/>
        <s v="fea95093-9dc2-457c-80ee-1161e88ade20"/>
        <s v="9de25635-23cc-4ec5-b2ad-4bd1e5cdffa5"/>
        <s v="da253463-464a-4885-bad9-b1152b3dc36b"/>
        <s v="8facf511-2a2f-40b5-ad7c-c5e03cbe3726"/>
        <s v="bb54bb9e-2a3b-4803-b015-3fec583bcd87"/>
        <s v="4f624a3b-d497-4bb7-aa99-48b463b5d66a"/>
        <s v="2f562332-4aa6-4e95-bc37-37944d60698b"/>
        <s v="0376c19f-ce64-4dd3-af76-7601fe6489ab"/>
        <s v="90080240-4f38-4716-ad02-f3e4ced35695"/>
        <s v="c4a77b6a-9a1a-4654-be2b-63dcc9f4e215"/>
        <s v="b9374c61-25b4-4fc1-a21d-b91adfa6ad0b"/>
        <s v="46458682-156a-42d1-87be-cba11718391c"/>
        <s v="59e46df3-3b58-449e-bf7e-f1b91e8d6887"/>
        <s v="99045945-b530-4dde-b6bc-946d91791871"/>
        <s v="a16ae9d9-bfd9-4e75-bd57-c36552870b4c"/>
        <s v="c9372ecf-d903-4e9b-acbb-d762e840ea0b"/>
        <s v="10fafe80-6b3a-43fd-ba2f-d834f32c602f"/>
        <s v="64d411a8-8946-4847-9d96-cb5d830305e5"/>
        <s v="b253ea83-1731-413a-85cb-797aa187fd63"/>
        <s v="f465b38f-db9e-4b76-8132-e2e1281729ec"/>
        <s v="3d5504d2-bee4-4e40-96bc-7b3dca4cd204"/>
        <s v="a677a547-cae9-4e5f-be56-df14432226e7"/>
        <s v="40bd61df-3453-49f5-b45d-f9b3e322ed5c"/>
        <s v="408c9d20-681e-4c9c-862e-19377750e8e1"/>
        <s v="ebaf7bb5-0f82-4290-add7-5349767ddcb3"/>
        <s v="6800248a-b3fa-49d2-9592-ad8c0d9321ab"/>
        <s v="aa1c8295-21e2-4981-b6f3-8dd190c17d2d"/>
        <s v="4cbd78b1-814c-4ff0-9855-b347fe86c093"/>
        <s v="0dac122f-d63a-4ac7-83f2-4a08d2a48928"/>
        <s v="4a63d8c5-6100-4271-adda-98b227d01aca"/>
        <s v="e9b48e5e-a351-49d7-b7f9-42a56473f14b"/>
        <s v="8d360d3e-2c5f-4a1b-83a9-64f84a0fd4d8"/>
        <s v="919bbb66-653a-4f3a-a4ee-f1fcecc6fe16"/>
        <s v="94617a6a-8470-47a6-a33a-7e6c584f4b04"/>
        <s v="f2746c28-1d36-49ac-bf9b-3b6089ebca5c"/>
        <s v="f5a7b70e-99e8-400a-b250-79b138773a64"/>
        <s v="75affca4-a9d8-4d0e-9473-061a09ac0fe6"/>
        <s v="c8751751-afb6-4ced-9721-1e83b605ac7a"/>
        <s v="6e55618c-9a09-4b1f-83c0-546fb6d3f662"/>
        <s v="bdc61c14-9c3f-4e9c-84cd-367921045c12"/>
        <s v="2eb34c55-f4c0-42f8-b738-7a1506dffcfd"/>
        <s v="b99af601-cfaf-4825-b367-92f743c4521c"/>
        <s v="b4544be7-3d58-4131-93a0-0e248a65b64f"/>
        <s v="8a5a0f75-17b2-46cd-a27c-f19253e8dcf1"/>
        <s v="98d83364-b902-4d83-a0cc-65879691dc29"/>
        <s v="f98a25e7-003c-4006-8309-919239a87adc"/>
        <s v="123381d8-4278-495c-98d2-326a5f923804"/>
        <s v="383d5849-6fb8-470c-8be9-b98d9c262244"/>
        <s v="d38155f8-6dee-41eb-aaa3-83b0c71dc798"/>
        <s v="a99c9714-470a-47ad-9fc2-82095c20d3b5"/>
        <s v="ea76ee90-a3f1-4f88-9eee-39f6bee2e3e3"/>
        <s v="4ae9904e-64ea-4f53-9ae8-dcffb05bb402"/>
        <s v="133e0bb0-7462-4b45-ac93-cbd4941bbd20"/>
        <s v="69d31bee-2cb7-474a-b822-7059a6c2e9bb"/>
        <s v="24b2c193-0379-421d-bb94-f228915fe33c"/>
        <s v="3ba3dafc-5b86-43b4-aa71-201f67b39c85"/>
        <s v="4804f63d-a6c4-4b6e-a7d8-aa2ea7fae092"/>
        <s v="011b19ed-54d8-48ff-a2f7-7d46e7c6ad2e"/>
        <s v="da8636b5-29a3-4582-89db-937d552180d7"/>
        <s v="8d8348c0-5690-4845-9427-e8c8b203a9c4"/>
        <s v="05fdb89c-ef16-43ae-8059-c876ff9cd18e"/>
        <s v="4bf4faea-b7dc-4cf9-98f0-44f81ea20d5a"/>
        <s v="a3e91861-31c4-4ec0-a189-aa01784576d6"/>
        <s v="f887b434-e36b-4e9b-b14b-dcd3eb2de93f"/>
        <s v="cd088b60-cfba-4a80-94cd-a2d65cce7d8d"/>
        <s v="f28a37cc-bc11-4824-98bf-6cc68b0fa4f0"/>
        <s v="c365c5fa-6994-44ab-8453-532a77f9edc3"/>
        <s v="78712034-5101-4d3a-8039-a65f5f5b6775"/>
        <s v="6e1172ce-181a-4ac0-9d61-54ab1c2997e7"/>
        <s v="11fee608-bbd1-4ec8-857e-b69f3897b0f5"/>
        <s v="2ee65585-a160-4677-b40a-0aa811475af2"/>
        <s v="00dda91c-0b23-4af7-b810-b0b16a45cf3f"/>
        <s v="9442b1be-b8ee-45a3-97f5-d12f87729f49"/>
        <s v="4dc6e888-a0b3-4f91-b811-c3ccfb7651be"/>
        <s v="abe01d1a-debb-4082-8b88-c6f6ef270efa"/>
        <s v="37a6e2d7-a24c-4100-bca8-b347f9af7a38"/>
        <s v="bd8c05e1-60f7-4568-8cee-a6238c95318c"/>
        <s v="4937e430-5549-4184-84eb-c19f0d487fbd"/>
        <s v="28fbfe1d-2e62-432b-8722-71a83d4e8cb2"/>
        <s v="f689e00d-534d-4c0c-8fa2-9ceca98b93df"/>
        <s v="6c1865a6-5e2a-4712-8a95-31d1ee4b8052"/>
        <s v="76a79c12-8d58-45e1-aa1a-d673b2c27dde"/>
        <s v="9bc99554-a296-4c84-8254-437ef40303a4"/>
        <s v="c2784370-1b14-491d-a700-3448978205aa"/>
        <s v="ee395477-27de-4db3-9233-e4cc8123657e"/>
        <s v="c6a0050d-f658-407f-b3ac-dcaaee692658"/>
        <s v="f38d9854-9fc1-49f1-a949-cd381773b923"/>
        <s v="6d4eaf58-07db-40bd-a643-1ce631753cf7"/>
        <s v="cd7d740e-500f-4a09-8469-407f68bf99f5"/>
        <s v="d78bd5c1-c12a-448d-a3ee-5da2c967a481"/>
        <s v="932f66d0-b8bc-4a6b-84f5-6b94a36796bb"/>
        <s v="a7f48be4-2f0c-407d-b139-b9df816beca0"/>
        <s v="3af33952-728c-41fb-895b-f94ba9cd4571"/>
        <s v="361e3de3-e5b5-4927-a409-8b2b287f3dfd"/>
        <s v="1fe9ace0-f9b6-4775-90db-75285af008ff"/>
        <s v="1a1d5fff-7579-40b1-b3c8-4de89bf6378a"/>
        <s v="c9cea32a-09da-4328-b0dc-075f78571285"/>
        <s v="bf3a45ec-b7ac-45ec-9c67-04ccbba924a0"/>
        <s v="d1666b9b-3ef5-4de9-9f2c-888753980d4f"/>
        <s v="175393b0-473a-4bce-9408-dc7b3f80ec6e"/>
        <s v="d0218058-2fd4-4c91-9c3c-30b2f5e5ca98"/>
        <s v="53afa3de-1090-4e6b-a8f8-7b92b129af61"/>
        <s v="2aba23cf-46d2-4fce-ba28-227b5bcb1cd8"/>
        <s v="b6a83142-63dc-4272-8219-0da156010abe"/>
        <s v="c9e2efd7-699f-44f5-b3bf-ac4363bfb552"/>
        <s v="6d45d811-a5e9-40a0-a9e1-0c180ecd1807"/>
        <s v="b6d72cb1-64fa-4ad4-9819-7ee1db5c5e54"/>
        <s v="2dbe3ca3-56f3-4b4d-aa01-b1195ee897e3"/>
        <s v="cf3c2f9b-4e1b-4a9a-8e99-206a6aac6e8f"/>
        <s v="4020e831-5875-46ef-8105-6ff842e05085"/>
        <s v="e6f3aa00-4ae0-4091-a0dc-36e63130cf99"/>
        <s v="16c9ff7a-be28-400d-aae8-c157882f4e6f"/>
        <s v="b2f9e12d-5043-40b6-93b4-706f2fce1230"/>
        <s v="79ea0e95-39f0-4710-bfa3-147f8c3a8008"/>
        <s v="32178716-5168-4e97-84ea-d89bcc48f910"/>
        <s v="d03df0d2-96bd-465c-9eb3-bd0278fd84d4"/>
        <s v="0e256109-e9a8-41de-91fc-1dd2ef36e285"/>
        <s v="5ffb9458-282b-48bc-bfd3-1410ab9cc398"/>
        <s v="31724663-e594-403f-a4b9-85e6c10a6f0e"/>
        <s v="e94f6e41-e511-43f5-8518-7c172914df73"/>
        <s v="521b5e38-0316-4607-8145-e72b76d18478"/>
        <s v="e3a0bb5c-fb64-4b90-89b0-e967f13f77eb"/>
        <s v="46d1a658-0b31-459a-a06e-8dea647dcccb"/>
        <s v="e223135a-ffef-4352-8c35-e1116f3a47bb"/>
        <s v="216526a6-a30c-430b-890a-4d5b418e6774"/>
        <s v="58490f53-ab5a-4e6a-896c-c2e48894bd7d"/>
        <s v="b222bff9-8a1f-40cd-91cd-7fdaaf2ff0a3"/>
        <s v="293d1a30-0091-4bc4-a748-654fb1dd2115"/>
        <s v="409bec10-ba91-406f-a96e-82e179d913a9"/>
        <s v="a7d1a4e2-4114-4c52-928f-d245d833af70"/>
        <s v="49f2876c-2df3-47f8-8b49-b46e076ac569"/>
        <s v="32a5e2a2-c695-4c9e-a15f-28d70ee8f7c0"/>
        <s v="a8cc43e4-16f7-4085-a2d5-53ece7fefb30"/>
        <s v="678e984b-e5a1-46e7-b68d-dcb31ca41ea0"/>
        <s v="ca44d1bb-c5ba-44e2-859d-f3af8194e38b"/>
        <s v="3b5bd933-a3fe-426d-b6ed-f07e3841d8ee"/>
        <s v="c85cd1a7-11be-42f2-83ff-42fe92322680"/>
        <s v="c3dffa0d-51d6-41ef-b0aa-cac9abc2f4b7"/>
        <s v="e35bd255-4ac0-484e-afcc-b0dfa26abf95"/>
        <s v="9bcf5254-c940-45b0-a2cb-df4d3d27144d"/>
        <s v="60b2fe2d-1858-49f4-8d74-565f98721dd2"/>
        <s v="88951aa9-cf57-4bcb-81c1-e506077318a5"/>
        <s v="d22f0e34-43d4-4c30-807b-6044ab2e9dca"/>
        <s v="f7c86fe0-2324-41bc-989f-92dd89d52360"/>
        <s v="163d9a9e-6a49-4b5b-a006-b5e73616151d"/>
        <s v="bfca4486-0da2-4b54-9e3a-721f2c978ff6"/>
        <s v="613653b5-023d-4805-b0ca-01db8612195a"/>
        <s v="cb791c24-001a-4f22-81eb-27986217e7a4"/>
        <s v="6ca2d783-0a29-44c1-b6a7-67d9dbc54e74"/>
        <s v="a97f3a4f-840b-4423-b806-319dbed224e8"/>
        <s v="0392f0b3-df13-4099-b9fc-6370b259df00"/>
        <s v="9307cfd6-0f42-488a-9300-ce474036150b"/>
        <s v="38dd2494-afdd-4339-b36c-4d9d7824831b"/>
        <s v="0030712c-d480-4414-9c51-e3d214392c83"/>
        <s v="a6aee9a6-7d10-4138-96eb-e77314d783b1"/>
        <s v="55358442-2ec5-4dad-9f74-1fe176ce5430"/>
        <s v="de46169b-1609-483a-b8fd-f97058245614"/>
        <s v="c4bc3fd6-b951-43e2-8df8-27c89136d4cd"/>
        <s v="8c0e156d-5a52-4d1d-a2e5-5ef452d6f208"/>
        <s v="24196ef5-dbb7-4d38-baa5-ad05b7c14b9e"/>
        <s v="6ca1855f-9172-42d1-a960-80db8433d59f"/>
        <s v="39033c5d-d3a1-4d76-873a-b495faa72b8c"/>
        <s v="419dfa34-f80d-40f0-a5ba-16e3bec35c95"/>
        <s v="93017e49-600b-4c6e-9082-a86faa92c4e4"/>
        <s v="bcf1fe65-e3fa-4c93-80f4-75e91f0be109"/>
        <s v="71e129b4-35ad-44de-b765-6d6594cc681d"/>
        <s v="2ccae20a-462a-41a5-a821-1de52606fbb6"/>
        <s v="81ed67c4-f0ad-40de-972a-79afec6f8c24"/>
        <s v="87be5ab2-ffc6-4d35-b5a6-27cad9a4a337"/>
        <s v="264da96a-7af7-48e5-a838-e7281eb8774d"/>
        <s v="b90ca88c-6518-4ce1-aed3-1790cfb6fa62"/>
        <s v="cb40bf49-447e-444d-8380-67c93893fdea"/>
        <s v="3eb9f87d-3e10-4ecf-98e6-bd934f794fef"/>
        <s v="8ca76057-ff68-4c54-b3cc-f7ccd21e8a7f"/>
        <s v="63a98e12-4437-4460-9361-34dc13a49b09"/>
        <s v="ebf84f0a-f388-415f-886a-7481cdb1efb2"/>
        <s v="a40e5751-538e-44f2-bec8-b4f62e207510"/>
        <s v="5ab4878a-3461-4002-b971-5fac1561676b"/>
        <s v="b5f0ef72-5c4d-4516-917a-3e6ecc972b7c"/>
        <s v="cea21302-c4e5-4094-bbc2-4e2b3ace9a1c"/>
        <s v="56aee21b-2b29-4437-9aaa-7ebb91494750"/>
        <s v="de64b446-8b17-43ff-b9ef-bb6cb35117b9"/>
        <s v="90051939-3fb6-436c-bca0-22616fa41a20"/>
        <s v="1c12c1af-3d13-4c7a-a6d3-54ef701c34ce"/>
        <s v="a7ebb573-c2e2-4965-9726-21cd8189a1cc"/>
        <s v="537a9900-519a-4d77-9b3f-615c1f1ab79e"/>
        <s v="0016c612-a6e8-473c-b2fc-88e95fa2e72a"/>
        <s v="9b62d9f1-0fbf-4d06-b1c2-ac3b56c90587"/>
        <s v="9789f92f-a155-4c97-b4ad-d62ac9fb475d"/>
        <s v="15aae170-49a2-4886-8783-530561379d8c"/>
        <s v="cb33575e-f31e-4d3c-9f17-8233cb268d53"/>
        <s v="f1237879-fa6c-4142-b3c5-ab0cf4b48c37"/>
        <s v="7574836c-275d-4f15-b0a9-644dd082c4af"/>
        <s v="f7fbae9b-66f0-4ce3-b5f5-f0602a3595e9"/>
        <s v="d13368e3-8764-4726-8272-c3c196a0298d"/>
        <s v="9bba93cf-8821-4879-9296-9b1bab7daf9f"/>
        <s v="1936d0fc-652a-4251-b19d-592af42badd8"/>
        <s v="cf1cd555-639c-4b15-867c-e21aef24805c"/>
        <s v="fa271804-43db-4783-b01f-a7a3b222c598"/>
        <s v="12196d5c-36e0-4936-801a-b05a24f989eb"/>
        <s v="9c30fd06-bb7f-47ad-8765-198d44412b79"/>
        <s v="f4e4d61a-e1c4-4eab-9cd8-5bf229a61327"/>
        <s v="9e07b9f0-d87e-4ac1-b77b-eccaf501b237"/>
        <s v="2d63efdf-6479-4845-a0bb-de55b6de556c"/>
        <s v="b0c03bab-59a5-4c1f-8aec-419e22835287"/>
        <s v="d5d2b98c-dc12-49d6-9ee2-be4da25db912"/>
        <s v="bddb15ea-dee5-4cef-8751-4f06fe75f32e"/>
        <s v="b747380d-6cfb-4713-bcf6-f314cf3cc7eb"/>
        <s v="6aa5c77e-f147-4d39-a2e6-258df75ace60"/>
        <s v="3076bee5-afc0-451e-a765-eee410f35612"/>
        <s v="3221e5b1-ac21-46fe-a5e3-5ca49a1f502e"/>
        <s v="c9804655-afc2-44f7-85d1-edab02b147e4"/>
        <s v="d99dfc9c-2d0a-4553-9745-aa2bed8416b1"/>
        <s v="8ae35d37-d2b6-44fb-926f-6f87adeddf40"/>
        <s v="677e6cc0-6e72-406f-9f72-351f9ae5a24a"/>
        <s v="dd251e53-616d-43e5-ba87-26d194fb089a"/>
        <s v="9694e8cf-04a5-42eb-b9f6-815d77bb5272"/>
        <s v="16feb539-f9ab-449f-8e42-a1537139a6af"/>
        <s v="58c724a7-1904-4d98-bad8-2779e519b0a5"/>
        <s v="258d2ab5-7f69-45c3-8530-54df5f182502"/>
        <s v="27e7d5a2-4478-4a4f-9daa-3b788d7ad0ea"/>
        <s v="e615a1f5-93e8-4cdd-8dea-d487fb860348"/>
        <s v="e9c4ad9e-7d3b-48d3-9614-a2d76a0623eb"/>
        <s v="3d7a6957-ccf8-4d12-b853-234fbc9e22eb"/>
        <s v="d5714b6a-bc20-49db-b763-76ce51716849"/>
        <s v="42e9c7c8-88ac-458d-9fa4-057a34811463"/>
        <s v="4add586f-32a1-4e4f-90b3-d1ea1b5a6dec"/>
        <s v="72a5b56d-3e87-4072-a256-7cedfd43bc27"/>
        <s v="6e97ddac-04b0-4f62-9130-bd9b7736bc0d"/>
        <s v="b0ceb1db-efc4-4d9e-9fc4-f82406e404f7"/>
        <s v="cc28ef4a-fd2f-4f44-a3ac-a9f3663db5ba"/>
        <s v="9bd37b3e-ff1a-4668-b957-6b31430647b3"/>
        <s v="7af74792-af44-4be4-9be3-5de604268457"/>
        <s v="18d1a8fe-e8af-474e-b977-69a730b3a333"/>
        <s v="5e424b1e-4429-42fc-a29e-2d24ea706b5c"/>
        <s v="d6eed9bd-d670-45cc-aa94-210fcf97c21e"/>
        <s v="9b6ee1a7-3784-4a1b-80db-609e118d8002"/>
        <s v="50e39907-1939-4de3-937f-29f016afe3c9"/>
        <s v="25ad0807-b9d1-4df8-a17b-9e7d562204e3"/>
        <s v="c458f6c4-8258-4dd9-9112-db29d91a55cb"/>
        <s v="6550b3d2-f3a7-44b7-99fa-8b2b777aa0a5"/>
        <s v="526c677c-5c9a-48bd-97cc-7a9aed4fb27e"/>
        <s v="0b6042cf-b5f1-4f39-b7f7-aee5fa740f72"/>
        <s v="60dd6826-6a41-4642-82e5-9e5a6987bc45"/>
        <s v="a1d4a23a-10d0-4cf5-8afd-fe9a17ff4c46"/>
        <s v="a0666a69-1e33-46d9-9d09-f823e5d6a498"/>
        <s v="2fcabbdc-b666-4907-8ced-b2f7decbe843"/>
        <s v="4e00559b-02f5-4063-8bf7-0b59f187371f"/>
        <s v="a74d3a2d-89a3-442e-84ab-b9164958d02c"/>
        <s v="e6804c6c-adfa-447d-95ef-b31c330270ba"/>
        <s v="6086617f-4061-4270-9b0a-165864d2fc6f"/>
        <s v="6f7fe99e-9fbc-4eb5-9dbb-7ea66e5d718e"/>
        <s v="9922f676-45e9-48b7-99ae-647c11f2ce76"/>
        <s v="8a5508dd-a1ee-4612-b487-f3f9449c6d89"/>
        <s v="7e343393-67d2-454e-915c-86c6fe5e27fd"/>
        <s v="518ce24f-13b8-4518-8343-ffec0235abd5"/>
        <s v="c73277b9-be2d-4879-b0ac-975efe29f948"/>
        <s v="148991f9-22c5-4128-ad5c-9ec20a38630c"/>
        <s v="86d1b995-c02b-47d9-9a43-5bf74675aa28"/>
        <s v="42112688-db61-4edd-a3bb-c0329b2c388c"/>
        <s v="bb4d4167-bd41-4cc0-8848-40805b6afcbe"/>
        <s v="5181b164-51c5-4703-8380-b7b2728b01fe"/>
        <s v="4835aad2-c1af-4858-89b7-ddca8902c34f"/>
        <s v="617bdf68-a122-4d7b-ae02-a3eef6c807a5"/>
        <s v="932fda23-a449-42ad-95c6-5d9b7614f403"/>
        <s v="a6764f19-1093-49af-9029-599bd3cd1f12"/>
        <s v="f00c30d1-a49a-4f00-8998-85dcdb25c2dc"/>
        <s v="3db41404-53d0-45e0-a4d9-4f8ac084794b"/>
        <s v="c1700d8f-e5a2-4f54-8f12-8f1031fc0f28"/>
        <s v="ccb3a296-1016-4a00-97e9-a65dcfeca143"/>
        <s v="add17a32-5fb9-4c21-b021-2878418067ec"/>
        <s v="2645cdd8-4775-43ec-8c70-9dd66ef0f5a8"/>
        <s v="511252a7-ed88-4671-b0be-d74b73525932"/>
        <s v="57b804e0-59b0-4355-b0da-a666db3ba055"/>
        <s v="c6e69f41-f417-4015-8c80-f4b18a0c6624"/>
        <s v="f0f46656-d123-4d1e-8e3d-0c078f5240f3"/>
        <s v="d1460b37-8e6f-4892-9dad-abda35713abb"/>
        <s v="b2bd8eec-dcb5-42e5-9dca-9ec72d183211"/>
        <s v="001c2a17-246c-439d-a62d-af87c4c63d3d"/>
        <s v="d903b08e-ab2b-4c4c-856e-00d2a4336250"/>
        <s v="028ab252-2caf-479d-ae44-1059aa586c01"/>
        <s v="e2334132-7ad8-4929-b208-150f3517c685"/>
        <s v="bff69af6-8fd3-4437-816b-8e592878fd19"/>
        <s v="e9c86a2a-6889-404c-8bd3-75e35320c200"/>
        <s v="8f17c6f2-3180-4376-8332-85f3e9a8cb86"/>
        <s v="6d12a5da-8e18-4684-b87d-eb9aa5218725"/>
        <s v="9aa23969-5a04-40a8-8439-dd6a357d3cd4"/>
        <s v="10b7f6b1-8c10-4881-b913-ac1670b33d74"/>
        <s v="c7c12d63-3fca-4313-b67a-4fe599a477a8"/>
        <s v="60af7a0a-c73f-457d-8b78-71a53799ca70"/>
        <s v="ad1dac78-6d1c-49d1-9b44-dd3be32e5b1c"/>
        <s v="0307f13c-c7e1-4a8d-a997-d513affba9df"/>
        <s v="f510328f-cdcc-42ad-802a-ee5446eba350"/>
        <s v="7263d0bd-1fd8-4c3e-a3ab-315d5c561c0c"/>
        <s v="94a52d89-3e9c-4719-9481-db3b91ba25d7"/>
        <s v="4d47c9f2-c924-45ff-ab79-22a21954db00"/>
        <s v="f0caa4fc-5636-4456-9191-f3136067603c"/>
        <s v="ebff5d5b-fa21-4948-81c3-71a16df0d45b"/>
        <s v="4983c645-5c0b-4133-b35b-bc6fa4ba17a3"/>
        <s v="233a86a6-484f-4ac4-8474-0aa237fbb552"/>
        <s v="5a70898c-4dfd-48a6-88f2-f3030c35929d"/>
        <s v="3620b98a-59ae-449e-ba09-e2144554bbf8"/>
        <s v="536a5cfb-7d5b-44da-8477-048d0bcebb26"/>
        <s v="865e97eb-f697-433f-b747-7a9442e84207"/>
        <s v="a8beb8fb-841c-4cc0-a83e-647d32a5497c"/>
        <s v="5063f429-dae9-4c05-93a1-8537a51febb5"/>
        <s v="a1008e18-8d3b-4e20-8d49-c7f6dccd035a"/>
        <s v="0cbeb676-d7e2-4ced-b106-5f04c7468881"/>
        <s v="1f52cd11-3f7b-400e-b7be-0c1b11cbe9d0"/>
        <s v="8f66bd35-a522-49e6-97bc-d1b84bcfa307"/>
        <s v="b7cb5199-b534-430a-b3e6-d5e79af5fc08"/>
        <s v="02b57bf2-0848-4202-8032-1ff1efe99075"/>
        <s v="87a56a22-fcf8-4c5e-ba92-f58eb354698e"/>
        <s v="c551fb81-84dd-4937-a35d-e9377c25bba7"/>
        <s v="6053dc5f-9447-437d-b976-8a40f62f2278"/>
        <s v="d5e1d5b6-72a1-4bb0-a5e0-fb48e59f019f"/>
        <s v="b937f2b2-7b36-4a3a-a4e6-5673dc41824d"/>
        <s v="c163fdd6-14ce-4380-aece-496c74beac99"/>
        <s v="b3667fbf-6121-4ca5-990a-4bc0db612a45"/>
        <s v="3a95d717-3918-4ed4-a01b-7b03a7058981"/>
        <s v="592190d9-1627-4e53-8746-8794175df253"/>
        <s v="e1b4921e-88e6-4737-b207-abed5a51c320"/>
        <s v="51ef5631-1aa5-48b1-98d0-4721d71892e1"/>
        <s v="84337749-3818-4982-b27c-4cca7b868629"/>
        <s v="fcd01cd2-cde4-40fe-bf9a-d690bc778979"/>
        <s v="f37b5e28-aacd-4e15-a0da-9c6fb2ea4234"/>
        <s v="c0971a87-ca74-4180-8acb-27a4d10b30f7"/>
        <s v="f2dd85b2-ee7f-4855-b6d5-951ad27e9672"/>
        <s v="cbcb1468-5b45-4db1-9ba2-11f5fd4e7985"/>
        <s v="aaf38bd7-2f9c-413b-a955-070154a0235a"/>
        <s v="a09bb76e-85ef-4240-bbbd-65693bfcc0e4"/>
        <s v="d06c4c70-0737-48cf-9f7b-fc19e1de3522"/>
        <s v="338da6dd-0ab2-4627-81cf-e024a87a0934"/>
        <s v="82c5a18a-67fa-4282-be01-568437396587"/>
        <s v="21f792af-93ab-4367-a3a2-d562eaf9ba13"/>
        <s v="38586102-822a-4706-9880-6879bcaf70c3"/>
        <s v="3d747875-a14f-4c0c-8c3f-72fe9bbd0f2e"/>
        <s v="fae5a5dd-fd62-4cce-8fe0-3b53af468752"/>
        <s v="fdcb1918-fba8-4081-8d1e-df91044a5e7b"/>
        <s v="5822bcde-f227-4217-a087-e3fda65380b3"/>
        <s v="e58984a2-7eb7-41f1-b747-661101c17465"/>
        <s v="32a73f6c-74e2-4e29-a6eb-ae6449515862"/>
        <s v="0e049750-406b-4d06-ac88-9daa2cf96459"/>
        <s v="3a86fda8-c52e-4c17-b0ce-586741208cc9"/>
        <s v="d4b7f64c-69ff-428c-9bea-f79ed3673b4b"/>
        <s v="abd4d62e-d4e8-4f24-87c8-49e4570acf8b"/>
        <s v="f510429e-1545-4470-9e44-f71ec7b138a5"/>
        <s v="886bd9bc-3f9f-43c9-bf04-16fbb2348490"/>
        <s v="454de042-1514-42a9-8527-81dd0e806925"/>
        <s v="d015104e-7454-422c-9bd1-e845c1688083"/>
        <s v="41b3563c-6496-47de-aab0-4a92cd3f0e16"/>
        <s v="4702e535-8957-4d6c-b7ba-8c28aa1de6c3"/>
        <s v="d56580bf-0648-4c29-9f4f-51289b21081b"/>
        <s v="f5c01796-2497-436b-a83b-abe5392134f4"/>
        <s v="c45c0ff9-ce45-4633-ab59-dbec4757d4d6"/>
        <s v="fb5ef646-e0e1-4c70-9c12-0af29efbe229"/>
        <s v="c9ba2b90-c1c7-46d5-b906-06af97c99767"/>
        <s v="16ab157c-f4f7-4a35-b363-d0ecad2a005e"/>
        <s v="035f91af-b39d-4b9d-9cc1-7b63b39690b0"/>
        <s v="866af7f4-279d-470c-ac0b-8ce311512b70"/>
        <s v="b815371b-c1cd-4c4b-baa5-d5c197303a5b"/>
        <s v="8a7b0af5-3056-41f4-a9db-845848c84dfa"/>
        <s v="60625f63-faa6-439f-9dcc-95e7dff0f883"/>
        <s v="0026ad02-9216-4d33-954a-b223ac0f7cba"/>
        <s v="a2f4b0c1-2f2c-40f0-a97e-86b714f20de3"/>
        <s v="887820fe-81f5-4fc4-884f-f67dc821ad22"/>
        <s v="a6b500bc-2a58-4ca6-9e75-1c4852e82703"/>
        <s v="2f1dc2a0-3391-429c-a191-0529095930e7"/>
        <s v="6dc688f7-dbb2-4147-836b-0382fa51575d"/>
        <s v="868c8efd-b82f-4bc7-946e-7bd0f0323fa8"/>
        <s v="ab761fb5-d82b-4390-9e02-f6b9d8931b2c"/>
        <s v="fee5c58f-df10-46cb-a121-e332d22cede7"/>
        <s v="0d40a674-1b46-4d63-af2c-18fbc3b9fd4e"/>
        <s v="c1efc8b5-3b91-4bd8-a4d3-b8b05990edc6"/>
        <s v="1e4be624-a4fd-487a-83ed-9aad91c9138a"/>
        <s v="993d92d5-ea42-48d4-b014-1cedbbe61d72"/>
        <s v="29a37e31-5e17-4193-8a9d-3e949f9f9b22"/>
        <s v="b00768c9-1e92-4444-a20f-b3c386b9641c"/>
        <s v="76eccd7a-4388-4def-8ff6-807dda61b6dd"/>
        <s v="a4a6ffe2-04da-4038-b2c2-74be80b8561f"/>
        <s v="8d65795c-e5dc-4da9-a27c-20b2a21298da"/>
        <s v="959132f7-0b4f-4345-8c54-f7886724e536"/>
        <s v="935f9c19-b5ac-4bb8-a9d4-c660b0d5d646"/>
        <s v="26ea5efe-cdd6-4c35-8d76-862009e3dc1b"/>
        <s v="f8eafe82-efa9-44e2-82cb-e096f19558a8"/>
        <s v="a981e748-02a9-458d-a0c6-01a68a5f1720"/>
        <s v="e5ab8048-ab42-40d2-a14d-f60158a72ff1"/>
        <s v="49280830-a907-4e25-9081-724c54105879"/>
        <s v="1ed496d0-b643-45e5-9198-e03e18553ddd"/>
        <s v="bc291fa3-0128-48d8-8a6e-59e20b9835cc"/>
        <s v="abee0e6b-0598-4ad3-951c-c709d4a63e2c"/>
        <s v="c3c64020-407b-4d4f-9628-ab66cd9a83b9"/>
        <s v="0512c334-e1c5-4c92-9103-61f8c545c75c"/>
        <s v="17100c7b-1b6d-4fe5-b977-5bdd4ec4785e"/>
        <s v="437e3f30-4432-43de-8ab3-99fc63a5cb93"/>
        <s v="d7876bf2-67a3-48eb-a458-cd53bd3cf56f"/>
        <s v="fc42339a-5d46-4c0d-a094-da5da35205ab"/>
        <s v="ae95f5ed-0551-49ee-9aa3-7eb06d34c230"/>
        <s v="d39b8193-715a-4a58-a41b-a275752bda51"/>
        <s v="7d696b47-3566-45c0-8a82-301ccbb05bd5"/>
        <s v="4c0f0b27-4d88-41c5-8864-fb656f04558e"/>
        <s v="c1f1598d-f787-46f1-a0d4-9865844c4f87"/>
        <s v="282a0e35-9d4f-4f56-830e-2512c3a7d919"/>
        <s v="23730835-3bcb-43ac-9842-dadecf9bdbf2"/>
        <s v="3b4093a1-f3b0-4335-bfaf-31668b613fb5"/>
        <s v="d4e5838d-2bb3-4552-8884-9fc51c21556f"/>
        <s v="cd884a3e-2f1e-43ea-b5f3-ce38ff3f38fa"/>
        <s v="261ea046-37a4-42d9-a681-0a3feecfaf69"/>
        <s v="b20c1587-186e-4771-85a8-6bf5983f664b"/>
        <s v="5dc43978-054d-4191-bbba-616844829cb7"/>
        <s v="1ffc9619-bb0a-42e2-b10f-d9999306156b"/>
        <s v="5538d671-f6ab-4152-8f73-4e4ccc4f60b7"/>
        <s v="82221715-7ad5-4d17-b234-72f56c7b0612"/>
        <s v="a01f9389-58ba-417d-bda3-a140d03aee23"/>
        <s v="36538f22-3e66-4e56-a82e-fa2a2d16e54b"/>
        <s v="fd577c43-ed56-402b-bd89-7813c99b8f5b"/>
        <s v="7a650fe9-9f7c-4e22-8f31-e8ef7c438d38"/>
        <s v="cf3fa809-b8fc-44a3-b0e4-1071b101d001"/>
        <s v="055423a8-81b9-44e3-907f-f927d14cf127"/>
        <s v="ff4e7d29-08bd-4e06-b45c-7b31b6b907c4"/>
        <s v="9d36e222-ca33-48f3-b465-e4b0b8d478f8"/>
        <s v="c209a5ab-a866-4027-a930-a23b96c3ae99"/>
        <s v="f36fa61e-2c00-4b09-9579-a87405401f2a"/>
        <s v="acfa6de4-957d-49ba-951a-dbb5973c8044"/>
        <s v="5dbb1bfb-eac3-49fe-96f5-eddb1f8f61c4"/>
        <s v="454c9d78-02dc-4225-932a-7523d2496a90"/>
        <s v="64d44637-84a2-421c-9f07-b3638872d2ef"/>
        <s v="9564a746-b074-4b11-aaad-7269e4f752a8"/>
        <s v="7de01d55-dc94-46a2-909a-8760575a3757"/>
        <s v="d9e7e648-43d5-4cd6-b405-8d262ee779a1"/>
        <s v="78a97181-d995-409e-8593-b3994e87adad"/>
        <s v="3ba02a19-91ec-4571-892c-476c9dc962e0"/>
        <s v="6e44ce3f-015d-42fe-a858-18df1e5b182f"/>
        <s v="75595fe2-091a-42b7-baea-ef01e5f734d4"/>
        <s v="0c78a6bc-4298-402f-be40-65fa5930470a"/>
        <s v="ff7eba2c-7d2b-4825-a46b-0b9d197e0012"/>
        <s v="501b31b8-0be0-4402-9c42-adc57045dcb2"/>
        <s v="5b71f060-5293-4ffe-9552-7acc1fc49f13"/>
        <s v="28da7e68-7092-41f2-90d9-4bc8ad84fd74"/>
        <s v="60a112f4-1630-4427-bb34-41e080f80260"/>
        <s v="e53eb3f4-e21b-45d0-8cee-5b395b8d4988"/>
        <s v="061e397c-12b4-4eda-9efd-fab6fd73b1b3"/>
        <s v="c77accaa-a1e5-4fb8-873c-3af56d7e18b3"/>
        <s v="73f22921-1fe2-47dd-a2fe-b37673281731"/>
        <s v="59437e9a-2fa6-4b1a-b540-8f046a78790f"/>
        <s v="dbf265fd-0994-4f19-b497-6ec093688dff"/>
        <s v="d7ebd7af-7245-472e-8854-4b05ee1188c1"/>
        <s v="ad3f7a65-08f8-4310-abe8-44fc4db7a651"/>
        <s v="e2677a11-ffbb-4d53-94d0-c50ab855171f"/>
        <s v="b1bd0b1c-811f-482c-aabc-6ee161ae6181"/>
        <s v="b9bf33b6-0f78-4631-894c-0ab24959a41b"/>
        <s v="3b1b94fd-b10f-463d-b752-f4142f0801ac"/>
        <s v="0c5ef572-59a6-40d4-a64c-4cbd4e62bcef"/>
        <s v="19551467-f01c-4a5f-a4f1-0cc9ae5ef00e"/>
        <s v="5edaf0b2-e46a-4149-9d57-4dfe781d474a"/>
        <s v="02291032-f033-4304-97b2-ea496d46d03d"/>
        <s v="82a532f0-2177-47c8-ac86-aa14e51e3ea4"/>
        <s v="272c6ef5-5d77-45f8-a2ca-362f36271f3e"/>
        <s v="09711afb-5759-453e-970e-175c095364cc"/>
        <s v="3dfc10c1-c13f-4707-a5c2-a2b8b32ce3f8"/>
        <s v="acb53ef0-d22e-4d41-a301-7ff4e814083b"/>
        <s v="e45fc904-dfdd-46de-8cbb-9468af3aa86c"/>
        <s v="ac322491-0749-404a-a742-0c10de29413c"/>
        <s v="2577d69f-13f4-4604-91d7-48db4e6e6574"/>
        <s v="5845f3af-b024-41ea-a328-815b3c7ca433"/>
        <s v="5be77b74-42b3-4a97-afb9-161a2784e9dc"/>
        <s v="cab19701-7e7c-422a-99a4-484825b667e4"/>
        <s v="bba92b23-6be1-4371-87a5-148813265ee4"/>
        <s v="f2a70f3b-410f-4310-9058-fc17f2579959"/>
        <s v="ad54f708-7f95-4852-aa99-cd049692c32c"/>
        <s v="ca677ceb-9dde-4e1c-b0af-cc0795a5e40f"/>
        <s v="928e3670-cdea-402b-ba22-d0cb067571ed"/>
        <s v="c15e426d-908c-41c3-9d18-53832e200bdc"/>
        <s v="189e7168-5088-475c-ac68-1837543c07ca"/>
        <s v="43e615ad-c5ca-4fce-8b5d-137d3d835d69"/>
        <s v="0016b0ad-be58-4d32-a7ee-bcf64264c02a"/>
        <s v="27f1d8eb-41da-4584-aa48-efd6224e1cd7"/>
        <s v="aba94ed9-e992-46f2-8216-c4b407cf62ec"/>
        <s v="23116ada-deb9-466b-8ebd-e7d42155cde8"/>
        <s v="e03982fe-d168-41b4-b2aa-b328014ab812"/>
        <s v="a68e8c0a-30e3-4291-be69-de35c5b72bec"/>
        <s v="2861db00-f6e3-4dd6-b6d4-3528f72483c3"/>
        <s v="db535b58-fff5-4e07-85c3-f72cf215472e"/>
        <s v="03b57d93-df1e-404e-8f75-798c0d2e727e"/>
        <s v="bb460be9-397d-4b8d-bfc4-154d9e76ecd8"/>
        <s v="88e0c6a4-5f61-4d80-9c4d-9efa50374ce1"/>
        <s v="386816b5-1b97-4c39-b9f6-370343b04488"/>
        <s v="8aabeb64-e942-4447-986b-31a911fd32a1"/>
        <s v="d7cdae2e-d796-4cc2-8975-71d26e2e8347"/>
        <s v="6f150a33-9b52-4f27-9c17-ed12fadc04b5"/>
        <s v="28c58c83-53e3-4aec-b16e-962ceff1dc02"/>
        <s v="1c1510a1-394b-497a-9a93-61a2a4064007"/>
        <s v="eb24aceb-f743-4efe-a549-59d20fc0d5cf"/>
        <s v="cdf42922-5542-445c-8dbc-29de75d88b36"/>
        <s v="fbc980fd-8ecb-4bf2-b90d-82ec3f1203b7"/>
        <s v="88159f11-5714-4170-8846-f5080d15c455"/>
        <s v="fe7ac86e-a777-4de1-9a53-685804a276ac"/>
        <m/>
      </sharedItems>
    </cacheField>
    <cacheField name="Cost Center" numFmtId="0">
      <sharedItems containsBlank="1" count="6">
        <s v="Testing"/>
        <s v="Maintenance"/>
        <s v="Logistics"/>
        <s v="R&amp;D"/>
        <s v="Manufacturing"/>
        <m/>
      </sharedItems>
    </cacheField>
    <cacheField name="Part Number" numFmtId="0">
      <sharedItems containsBlank="1" count="486">
        <s v="PN9079"/>
        <s v="PN5617"/>
        <s v="PN7509"/>
        <s v="PN4493"/>
        <s v="PN2825"/>
        <s v="PN9885"/>
        <s v="PN5771"/>
        <s v="PN7018"/>
        <s v="PN4570"/>
        <s v="PN5856"/>
        <s v="PN3461"/>
        <s v="PN4452"/>
        <s v="PN6443"/>
        <s v="PN5282"/>
        <s v="PN1132"/>
        <s v="PN5796"/>
        <s v="PN3351"/>
        <s v="PN3596"/>
        <s v="PN4750"/>
        <s v="PN3345"/>
        <s v="PN2271"/>
        <s v="PN1709"/>
        <s v="PN5059"/>
        <s v="PN1870"/>
        <s v="PN2120"/>
        <s v="PN4167"/>
        <s v="PN6854"/>
        <s v="PN5110"/>
        <s v="PN5706"/>
        <s v="PN7590"/>
        <s v="PN9196"/>
        <s v="PN7732"/>
        <s v="PN7111"/>
        <s v="PN6287"/>
        <s v="PN7642"/>
        <s v="PN2350"/>
        <s v="PN1311"/>
        <s v="PN8317"/>
        <s v="PN8203"/>
        <s v="PN3159"/>
        <s v="PN8279"/>
        <s v="PN1210"/>
        <s v="PN3772"/>
        <s v="PN8414"/>
        <s v="PN6668"/>
        <s v="PN2274"/>
        <s v="PN2416"/>
        <s v="PN9705"/>
        <s v="PN1661"/>
        <s v="PN2234"/>
        <s v="PN5246"/>
        <s v="PN1028"/>
        <s v="PN4877"/>
        <s v="PN4899"/>
        <s v="PN6708"/>
        <s v="PN4675"/>
        <s v="PN3149"/>
        <s v="PN9890"/>
        <s v="PN6433"/>
        <s v="PN8718"/>
        <s v="PN3724"/>
        <s v="PN6666"/>
        <s v="PN7314"/>
        <s v="PN1538"/>
        <s v="PN1169"/>
        <s v="PN9851"/>
        <s v="PN6703"/>
        <s v="PN5288"/>
        <s v="PN3121"/>
        <s v="PN7667"/>
        <s v="PN3586"/>
        <s v="PN4423"/>
        <s v="PN8190"/>
        <s v="PN8681"/>
        <s v="PN8615"/>
        <s v="PN2346"/>
        <s v="PN9379"/>
        <s v="PN2447"/>
        <s v="PN3055"/>
        <s v="PN8130"/>
        <s v="PN4247"/>
        <s v="PN3027"/>
        <s v="PN5892"/>
        <s v="PN7523"/>
        <s v="PN6699"/>
        <s v="PN3726"/>
        <s v="PN7956"/>
        <s v="PN8328"/>
        <s v="PN2538"/>
        <s v="PN9486"/>
        <s v="PN3485"/>
        <s v="PN6776"/>
        <s v="PN4867"/>
        <s v="PN9159"/>
        <s v="PN7647"/>
        <s v="PN4817"/>
        <s v="PN8923"/>
        <s v="PN7941"/>
        <s v="PN3010"/>
        <s v="PN7929"/>
        <s v="PN8118"/>
        <s v="PN8103"/>
        <s v="PN7035"/>
        <s v="PN6593"/>
        <s v="PN7454"/>
        <s v="PN5960"/>
        <s v="PN7676"/>
        <s v="PN9730"/>
        <s v="PN9112"/>
        <s v="PN5642"/>
        <s v="PN4618"/>
        <s v="PN1560"/>
        <s v="PN5431"/>
        <s v="PN6237"/>
        <s v="PN5143"/>
        <s v="PN4568"/>
        <s v="PN6557"/>
        <s v="PN8355"/>
        <s v="PN5331"/>
        <s v="PN9950"/>
        <s v="PN6300"/>
        <s v="PN3494"/>
        <s v="PN9637"/>
        <s v="PN8677"/>
        <s v="PN2587"/>
        <s v="PN8913"/>
        <s v="PN6334"/>
        <s v="PN9512"/>
        <s v="PN5245"/>
        <s v="PN5858"/>
        <s v="PN5109"/>
        <s v="PN2708"/>
        <s v="PN3988"/>
        <s v="PN3072"/>
        <s v="PN1351"/>
        <s v="PN8825"/>
        <s v="PN1669"/>
        <s v="PN2534"/>
        <s v="PN5512"/>
        <s v="PN3945"/>
        <s v="PN6905"/>
        <s v="PN5198"/>
        <s v="PN6670"/>
        <s v="PN3321"/>
        <s v="PN4641"/>
        <s v="PN7058"/>
        <s v="PN9407"/>
        <s v="PN1296"/>
        <s v="PN9623"/>
        <s v="PN4267"/>
        <s v="PN2105"/>
        <s v="PN9648"/>
        <s v="PN1273"/>
        <s v="PN4288"/>
        <s v="PN4842"/>
        <s v="PN6840"/>
        <s v="PN6846"/>
        <s v="PN1460"/>
        <s v="PN4629"/>
        <s v="PN1263"/>
        <s v="PN7626"/>
        <s v="PN4089"/>
        <s v="PN1065"/>
        <s v="PN7657"/>
        <s v="PN2067"/>
        <s v="PN1303"/>
        <s v="PN8974"/>
        <s v="PN4939"/>
        <s v="PN8186"/>
        <s v="PN4531"/>
        <s v="PN4241"/>
        <s v="PN6647"/>
        <s v="PN4264"/>
        <s v="PN2156"/>
        <s v="PN5184"/>
        <s v="PN9883"/>
        <s v="PN6058"/>
        <s v="PN7944"/>
        <s v="PN7477"/>
        <s v="PN7429"/>
        <s v="PN2937"/>
        <s v="PN2205"/>
        <s v="PN4963"/>
        <s v="PN7967"/>
        <s v="PN6377"/>
        <s v="PN4743"/>
        <s v="PN6691"/>
        <s v="PN9600"/>
        <s v="PN2585"/>
        <s v="PN6998"/>
        <s v="PN6319"/>
        <s v="PN6090"/>
        <s v="PN6452"/>
        <s v="PN4171"/>
        <s v="PN2421"/>
        <s v="PN6864"/>
        <s v="PN5604"/>
        <s v="PN8247"/>
        <s v="PN3212"/>
        <s v="PN3680"/>
        <s v="PN6381"/>
        <s v="PN8812"/>
        <s v="PN2672"/>
        <s v="PN4616"/>
        <s v="PN2430"/>
        <s v="PN4055"/>
        <s v="PN9733"/>
        <s v="PN7383"/>
        <s v="PN6239"/>
        <s v="PN3087"/>
        <s v="PN9383"/>
        <s v="PN4227"/>
        <s v="PN1828"/>
        <s v="PN8625"/>
        <s v="PN2458"/>
        <s v="PN4635"/>
        <s v="PN2949"/>
        <s v="PN6641"/>
        <s v="PN4869"/>
        <s v="PN1090"/>
        <s v="PN4309"/>
        <s v="PN2955"/>
        <s v="PN1268"/>
        <s v="PN8099"/>
        <s v="PN3338"/>
        <s v="PN3936"/>
        <s v="PN2176"/>
        <s v="PN6679"/>
        <s v="PN4438"/>
        <s v="PN5805"/>
        <s v="PN5733"/>
        <s v="PN4987"/>
        <s v="PN6073"/>
        <s v="PN3090"/>
        <s v="PN2931"/>
        <s v="PN3138"/>
        <s v="PN7664"/>
        <s v="PN8907"/>
        <s v="PN7329"/>
        <s v="PN8841"/>
        <s v="PN6820"/>
        <s v="PN7573"/>
        <s v="PN3946"/>
        <s v="PN3911"/>
        <s v="PN2693"/>
        <s v="PN4114"/>
        <s v="PN4286"/>
        <s v="PN5807"/>
        <s v="PN8977"/>
        <s v="PN7987"/>
        <s v="PN1313"/>
        <s v="PN1481"/>
        <s v="PN8851"/>
        <s v="PN5237"/>
        <s v="PN2136"/>
        <s v="PN2301"/>
        <s v="PN1658"/>
        <s v="PN4879"/>
        <s v="PN5919"/>
        <s v="PN6829"/>
        <s v="PN3226"/>
        <s v="PN6950"/>
        <s v="PN3181"/>
        <s v="PN7998"/>
        <s v="PN1075"/>
        <s v="PN3734"/>
        <s v="PN6241"/>
        <s v="PN2860"/>
        <s v="PN7685"/>
        <s v="PN7934"/>
        <s v="PN3933"/>
        <s v="PN4281"/>
        <s v="PN4795"/>
        <s v="PN1558"/>
        <s v="PN2830"/>
        <s v="PN4828"/>
        <s v="PN7812"/>
        <s v="PN2528"/>
        <s v="PN5585"/>
        <s v="PN8354"/>
        <s v="PN2592"/>
        <s v="PN9806"/>
        <s v="PN8624"/>
        <s v="PN6047"/>
        <s v="PN5441"/>
        <s v="PN3534"/>
        <s v="PN4046"/>
        <s v="PN5505"/>
        <s v="PN6469"/>
        <s v="PN6404"/>
        <s v="PN9360"/>
        <s v="PN6996"/>
        <s v="PN2953"/>
        <s v="PN4941"/>
        <s v="PN2449"/>
        <s v="PN2596"/>
        <s v="PN1118"/>
        <s v="PN3021"/>
        <s v="PN3265"/>
        <s v="PN7056"/>
        <s v="PN9391"/>
        <s v="PN1668"/>
        <s v="PN4866"/>
        <s v="PN5251"/>
        <s v="PN6725"/>
        <s v="PN5979"/>
        <s v="PN6709"/>
        <s v="PN1847"/>
        <s v="PN5266"/>
        <s v="PN1495"/>
        <s v="PN9133"/>
        <s v="PN1511"/>
        <s v="PN1603"/>
        <s v="PN7376"/>
        <s v="PN7387"/>
        <s v="PN2355"/>
        <s v="PN7133"/>
        <s v="PN6196"/>
        <s v="PN5926"/>
        <s v="PN5831"/>
        <s v="PN6681"/>
        <s v="PN9164"/>
        <s v="PN5376"/>
        <s v="PN6263"/>
        <s v="PN6221"/>
        <s v="PN6589"/>
        <s v="PN8583"/>
        <s v="PN2043"/>
        <s v="PN5812"/>
        <s v="PN8090"/>
        <s v="PN5540"/>
        <s v="PN3374"/>
        <s v="PN5929"/>
        <s v="PN7028"/>
        <s v="PN1830"/>
        <s v="PN1188"/>
        <s v="PN3455"/>
        <s v="PN4131"/>
        <s v="PN9016"/>
        <s v="PN5423"/>
        <s v="PN5193"/>
        <s v="PN6518"/>
        <s v="PN8129"/>
        <s v="PN1873"/>
        <s v="PN6515"/>
        <s v="PN1702"/>
        <s v="PN1014"/>
        <s v="PN2906"/>
        <s v="PN7154"/>
        <s v="PN9693"/>
        <s v="PN5176"/>
        <s v="PN6435"/>
        <s v="PN1755"/>
        <s v="PN4925"/>
        <s v="PN2724"/>
        <s v="PN6881"/>
        <s v="PN8332"/>
        <s v="PN6466"/>
        <s v="PN3152"/>
        <s v="PN3193"/>
        <s v="PN1887"/>
        <s v="PN9437"/>
        <s v="PN9511"/>
        <s v="PN5367"/>
        <s v="PN9715"/>
        <s v="PN5715"/>
        <s v="PN8181"/>
        <s v="PN4407"/>
        <s v="PN1536"/>
        <s v="PN9329"/>
        <s v="PN4974"/>
        <s v="PN3971"/>
        <s v="PN1693"/>
        <s v="PN3938"/>
        <s v="PN3669"/>
        <s v="PN3017"/>
        <s v="PN5614"/>
        <s v="PN9106"/>
        <s v="PN6036"/>
        <s v="PN7696"/>
        <s v="PN7404"/>
        <s v="PN8293"/>
        <s v="PN6833"/>
        <s v="PN4816"/>
        <s v="PN8059"/>
        <s v="PN7449"/>
        <s v="PN7342"/>
        <s v="PN5426"/>
        <s v="PN8416"/>
        <s v="PN7002"/>
        <s v="PN1381"/>
        <s v="PN2600"/>
        <s v="PN4381"/>
        <s v="PN5969"/>
        <s v="PN7197"/>
        <s v="PN1231"/>
        <s v="PN4751"/>
        <s v="PN8069"/>
        <s v="PN5295"/>
        <s v="PN2856"/>
        <s v="PN9994"/>
        <s v="PN9351"/>
        <s v="PN9342"/>
        <s v="PN1055"/>
        <s v="PN8596"/>
        <s v="PN8732"/>
        <s v="PN4295"/>
        <s v="PN3079"/>
        <s v="PN5753"/>
        <s v="PN3127"/>
        <s v="PN9537"/>
        <s v="PN9091"/>
        <s v="PN8183"/>
        <s v="PN2113"/>
        <s v="PN6897"/>
        <s v="PN3929"/>
        <s v="PN6399"/>
        <s v="PN5451"/>
        <s v="PN7152"/>
        <s v="PN6080"/>
        <s v="PN9193"/>
        <s v="PN2934"/>
        <s v="PN7598"/>
        <s v="PN8150"/>
        <s v="PN6147"/>
        <s v="PN1838"/>
        <s v="PN4159"/>
        <s v="PN8321"/>
        <s v="PN9962"/>
        <s v="PN7822"/>
        <s v="PN7379"/>
        <s v="PN8233"/>
        <s v="PN9060"/>
        <s v="PN9505"/>
        <s v="PN1308"/>
        <s v="PN8148"/>
        <s v="PN2814"/>
        <s v="PN9144"/>
        <s v="PN9794"/>
        <s v="PN6857"/>
        <s v="PN1897"/>
        <s v="PN9581"/>
        <s v="PN8389"/>
        <s v="PN8792"/>
        <s v="PN1000"/>
        <s v="PN7711"/>
        <s v="PN9400"/>
        <s v="PN6506"/>
        <s v="PN8024"/>
        <s v="PN4206"/>
        <s v="PN9235"/>
        <s v="PN7435"/>
        <s v="PN6778"/>
        <s v="PN3418"/>
        <s v="PN4684"/>
        <s v="PN1587"/>
        <s v="PN6713"/>
        <s v="PN5009"/>
        <s v="PN7259"/>
        <s v="PN8246"/>
        <s v="PN7566"/>
        <s v="PN6269"/>
        <s v="PN4991"/>
        <s v="PN8326"/>
        <s v="PN8493"/>
        <s v="PN5941"/>
        <s v="PN7347"/>
        <s v="PN7754"/>
        <s v="PN6915"/>
        <s v="PN7483"/>
        <s v="PN2607"/>
        <s v="PN5970"/>
        <s v="PN7891"/>
        <s v="PN6002"/>
        <s v="PN1304"/>
        <s v="PN4207"/>
        <s v="PN4962"/>
        <s v="PN4097"/>
        <s v="PN9618"/>
        <s v="PN5607"/>
        <s v="PN2240"/>
        <s v="PN2899"/>
        <s v="PN2140"/>
        <s v="PN7995"/>
        <s v="PN9347"/>
        <m/>
      </sharedItems>
    </cacheField>
    <cacheField name="Supplier Name" numFmtId="0">
      <sharedItems containsBlank="1" count="498">
        <s v="White-Bryant"/>
        <s v="Thomas-Hampton"/>
        <s v="Aguilar-Rodriguez"/>
        <s v="Medina LLC"/>
        <s v="Henderson Ltd"/>
        <s v="Gordon-Dickson"/>
        <s v="Burton, Stephenson and Vaughn"/>
        <s v="Wilson, Freeman and Boone"/>
        <s v="Bryant, Prince and Collins"/>
        <s v="Taylor, Mcdonald and Miller"/>
        <s v="Anderson Ltd"/>
        <s v="Davis-Burton"/>
        <s v="Adkins-Church"/>
        <s v="Vasquez-Williams"/>
        <s v="Matthews-Allen"/>
        <s v="Stewart, Mejia and Chandler"/>
        <s v="Johnson Inc"/>
        <s v="Bailey-Cross"/>
        <s v="Baker, Beard and Gordon"/>
        <s v="Smith, Nguyen and Coleman"/>
        <s v="Walker, Alvarez and Hill"/>
        <s v="Brown-Burnett"/>
        <s v="Braun Ltd"/>
        <s v="Lee, Graham and King"/>
        <s v="Braun, Hawkins and Gonzalez"/>
        <s v="Burch Inc"/>
        <s v="Fuentes PLC"/>
        <s v="Shaw LLC"/>
        <s v="Allen, Smith and Macias"/>
        <s v="Ball Ltd"/>
        <s v="Hughes Ltd"/>
        <s v="Kelly LLC"/>
        <s v="Dixon, Shaw and Tran"/>
        <s v="Bender Inc"/>
        <s v="Haynes, Wilkerson and Andrade"/>
        <s v="Ruiz LLC"/>
        <s v="Medina, Manning and Ramirez"/>
        <s v="Thompson-Andrews"/>
        <s v="Campbell-Watson"/>
        <s v="Welch-Edwards"/>
        <s v="Walters LLC"/>
        <s v="Martin-Salazar"/>
        <s v="Baldwin and Sons"/>
        <s v="Hobbs and Sons"/>
        <s v="Moore-Johnson"/>
        <s v="Foster, Lester and Adams"/>
        <s v="Thomas-Jones"/>
        <s v="Rios-Daniels"/>
        <s v="Vargas-Cole"/>
        <s v="Gonzalez Inc"/>
        <s v="Newman, Montgomery and Hernandez"/>
        <s v="Martin, Hurley and Simmons"/>
        <s v="Foley, Morse and Carter"/>
        <s v="Kane, Garcia and Pace"/>
        <s v="Melendez-Andrews"/>
        <s v="Santiago, Smith and Ortiz"/>
        <s v="Mccoy, Park and Fletcher"/>
        <s v="Bishop, Higgins and Baxter"/>
        <s v="Gonzalez, Taylor and Glover"/>
        <s v="Edwards, Hurst and Walker"/>
        <s v="Allen LLC"/>
        <s v="Galvan LLC"/>
        <s v="Harmon-Brown"/>
        <s v="Flores-Wallace"/>
        <s v="Jones PLC"/>
        <s v="Lane Group"/>
        <s v="Green Inc"/>
        <s v="Taylor-Preston"/>
        <s v="Perez, Cantrell and Pineda"/>
        <s v="Good LLC"/>
        <s v="Valdez, Allen and Crosby"/>
        <s v="Sullivan-Levy"/>
        <s v="Lam, Collins and Allen"/>
        <s v="Walters-Watson"/>
        <s v="Stanton PLC"/>
        <s v="Howe Inc"/>
        <s v="Conley-Murray"/>
        <s v="Mcgrath-Riley"/>
        <s v="Santos Inc"/>
        <s v="Maldonado, Dillon and Roberts"/>
        <s v="Keller, Perez and Taylor"/>
        <s v="Welch LLC"/>
        <s v="White Group"/>
        <s v="Norris-Castro"/>
        <s v="Alvarado-Cantu"/>
        <s v="Adams, Wilson and Hughes"/>
        <s v="Mendez, Rhodes and Webb"/>
        <s v="Moreno PLC"/>
        <s v="Watts-Keith"/>
        <s v="Pierce, Garcia and Taylor"/>
        <s v="Griffith-Goodwin"/>
        <s v="Hall LLC"/>
        <s v="Morton, Mccarthy and Wilson"/>
        <s v="Rivera-Nguyen"/>
        <s v="Anderson PLC"/>
        <s v="Gonzales PLC"/>
        <s v="Little, Cohen and Martinez"/>
        <s v="Hernandez, Daniels and Griffin"/>
        <s v="Hughes, Patterson and Logan"/>
        <s v="Kim, Nguyen and Richardson"/>
        <s v="Reid, Moreno and Rogers"/>
        <s v="Vance-Walker"/>
        <s v="Rios Group"/>
        <s v="Duran, Bailey and Rivera"/>
        <s v="Garcia Inc"/>
        <s v="Kline Group"/>
        <s v="Lawson, Warren and Mayer"/>
        <s v="Williams Group"/>
        <s v="Martinez and Sons"/>
        <s v="Ortiz, Le and Joseph"/>
        <s v="York-Mckenzie"/>
        <s v="Scott, Beck and Stone"/>
        <s v="Gardner-Parsons"/>
        <s v="Schwartz PLC"/>
        <s v="Schultz Inc"/>
        <s v="Cooper-Johnson"/>
        <s v="Bailey, Richardson and Harrison"/>
        <s v="Galvan Group"/>
        <s v="Brown, Barber and Vasquez"/>
        <s v="Morales-Rasmussen"/>
        <s v="Garcia, Brown and Huynh"/>
        <s v="Peterson and Sons"/>
        <s v="Alvarado, Harmon and Parker"/>
        <s v="Gibson LLC"/>
        <s v="Lane, Estrada and Holmes"/>
        <s v="Shields, Lyons and Mccann"/>
        <s v="Young-Roberson"/>
        <s v="Dunn-Ochoa"/>
        <s v="Jones, Webb and Lam"/>
        <s v="Gray, Curry and Booth"/>
        <s v="Evans, Young and Silva"/>
        <s v="Russell-Parks"/>
        <s v="Wagner, Murphy and Bell"/>
        <s v="Castillo, Wood and Goodman"/>
        <s v="Dorsey-Smith"/>
        <s v="Mcdowell and Sons"/>
        <s v="Price-Hooper"/>
        <s v="Foster Ltd"/>
        <s v="Newman-Sutton"/>
        <s v="Hoffman-Peterson"/>
        <s v="Clark, Garcia and Hernandez"/>
        <s v="Baird, Brown and English"/>
        <s v="Bond PLC"/>
        <s v="Blackburn Ltd"/>
        <s v="Benjamin, Allen and Mata"/>
        <s v="King-Hood"/>
        <s v="Fuller, Deleon and Smith"/>
        <s v="Bradley-Nelson"/>
        <s v="Rivas and Sons"/>
        <s v="Henderson and Sons"/>
        <s v="Banks-Glenn"/>
        <s v="Cruz, Cruz and Jackson"/>
        <s v="Elliott, Vargas and Johnson"/>
        <s v="Davies, Williams and Donovan"/>
        <s v="Knox-Skinner"/>
        <s v="Jenkins Inc"/>
        <s v="Holt PLC"/>
        <s v="Bryant-Estes"/>
        <s v="Anderson, Thomas and Hall"/>
        <s v="Mcintosh Ltd"/>
        <s v="Torres PLC"/>
        <s v="Fuentes Group"/>
        <s v="Hanson, Patterson and Logan"/>
        <s v="Schneider-Martinez"/>
        <s v="Hayden Ltd"/>
        <s v="Wells-Baker"/>
        <s v="Arroyo-Tucker"/>
        <s v="Leblanc, Davis and Smith"/>
        <s v="Cole Group"/>
        <s v="Ford, Lowe and Lopez"/>
        <s v="Richards-Harrell"/>
        <s v="Rivera, Cox and Anderson"/>
        <s v="Wilson LLC"/>
        <s v="Phillips-Baker"/>
        <s v="Baker Ltd"/>
        <s v="Hebert-Mosley"/>
        <s v="Duke-Davis"/>
        <s v="Murphy-Jackson"/>
        <s v="Nguyen PLC"/>
        <s v="Hoover-Gomez"/>
        <s v="Hernandez, Zhang and Schultz"/>
        <s v="Pham LLC"/>
        <s v="Moreno-Ward"/>
        <s v="Torres, Curry and Riddle"/>
        <s v="Luna, Simmons and Smith"/>
        <s v="Perez Inc"/>
        <s v="Downs Inc"/>
        <s v="Rhodes-Hardy"/>
        <s v="Harrison-Diaz"/>
        <s v="Massey PLC"/>
        <s v="Hendrix-Long"/>
        <s v="Rose LLC"/>
        <s v="Holmes, Jones and Thompson"/>
        <s v="Holloway, Hill and Schwartz"/>
        <s v="Davis, Powers and Holmes"/>
        <s v="Fuller PLC"/>
        <s v="Petersen-Brennan"/>
        <s v="Zamora, Taylor and Savage"/>
        <s v="Green and Sons"/>
        <s v="Trevino-Garcia"/>
        <s v="Vargas, Morrison and Lawson"/>
        <s v="Berg-Wilson"/>
        <s v="Ramirez and Sons"/>
        <s v="Peck Group"/>
        <s v="Taylor Ltd"/>
        <s v="Neal Ltd"/>
        <s v="Espinoza LLC"/>
        <s v="Dunn PLC"/>
        <s v="Meadows Ltd"/>
        <s v="Lewis and Sons"/>
        <s v="Richardson, Higgins and Snyder"/>
        <s v="Vance-Parsons"/>
        <s v="Harris-Hernandez"/>
        <s v="Johnson-Munoz"/>
        <s v="Gonzalez-Morrison"/>
        <s v="Stewart, Smith and Osborne"/>
        <s v="Jackson-Harris"/>
        <s v="Mccarthy, White and Holder"/>
        <s v="Ward and Sons"/>
        <s v="Zimmerman, Thompson and Gutierrez"/>
        <s v="Griffith-Norman"/>
        <s v="Stanley LLC"/>
        <s v="Mann Group"/>
        <s v="Schwartz Ltd"/>
        <s v="Wyatt Inc"/>
        <s v="Callahan-Gonzalez"/>
        <s v="Moore-Gardner"/>
        <s v="Gregory, Ortiz and Carter"/>
        <s v="Bryant, Sanders and Harvey"/>
        <s v="Wood, Harrington and Hall"/>
        <s v="Grimes-Anderson"/>
        <s v="Mcintyre Ltd"/>
        <s v="Boyd Group"/>
        <s v="Goodwin-Manning"/>
        <s v="Mann-Gonzalez"/>
        <s v="Mccoy-Le"/>
        <s v="Hooper-Blackburn"/>
        <s v="Middleton, Edwards and Hernandez"/>
        <s v="Foley-Wall"/>
        <s v="Grant PLC"/>
        <s v="Diaz, Smith and Jackson"/>
        <s v="Carroll, Moore and Norton"/>
        <s v="Garrett, Barnett and Jones"/>
        <s v="Jacobson Inc"/>
        <s v="Fleming-Rice"/>
        <s v="Rogers Group"/>
        <s v="Weber-Salazar"/>
        <s v="David-Perez"/>
        <s v="Jensen LLC"/>
        <s v="Allen and Sons"/>
        <s v="Cohen-Patel"/>
        <s v="Mann-Brown"/>
        <s v="Cooper and Sons"/>
        <s v="Martinez, Barton and Barajas"/>
        <s v="Combs-Webb"/>
        <s v="Hernandez LLC"/>
        <s v="Brown-Peterson"/>
        <s v="Montgomery, Chen and Taylor"/>
        <s v="Jarvis, Lopez and Austin"/>
        <s v="Greene-Powell"/>
        <s v="Mccann Group"/>
        <s v="Pierce Group"/>
        <s v="Terry-Sawyer"/>
        <s v="Johnson-Scott"/>
        <s v="Johnson-Morgan"/>
        <s v="Franklin, Haynes and Douglas"/>
        <s v="Rodgers, Weeks and Barnes"/>
        <s v="Ortiz, Oliver and Hall"/>
        <s v="Hampton Group"/>
        <s v="Gates-Bond"/>
        <s v="Phelps-Ryan"/>
        <s v="Waller, Robinson and Moyer"/>
        <s v="Romero-White"/>
        <s v="Ibarra-Patterson"/>
        <s v="Monroe-Williams"/>
        <s v="Fletcher-Berger"/>
        <s v="Shaw-Garcia"/>
        <s v="Henry PLC"/>
        <s v="Watson Group"/>
        <s v="Martinez Ltd"/>
        <s v="Tate-Michael"/>
        <s v="Sellers-Pearson"/>
        <s v="Snyder, Campbell and Green"/>
        <s v="Young, Bowman and Williams"/>
        <s v="Rice Inc"/>
        <s v="Monroe, Smith and Gutierrez"/>
        <s v="Davis, Lucas and Gill"/>
        <s v="Ward-Hale"/>
        <s v="Jackson-Short"/>
        <s v="Jones-Scott"/>
        <s v="Austin and Sons"/>
        <s v="Lewis, Brooks and Medina"/>
        <s v="Manning and Sons"/>
        <s v="Roberts-Schwartz"/>
        <s v="Buchanan-Brown"/>
        <s v="Farmer-Graves"/>
        <s v="Williams-Walter"/>
        <s v="Pittman, Baker and Bruce"/>
        <s v="Perez, Barnes and Roberts"/>
        <s v="Montgomery and Sons"/>
        <s v="Lopez, Frederick and Mitchell"/>
        <s v="Burns, Ward and Smith"/>
        <s v="Guerrero-Stein"/>
        <s v="Johnson-Benson"/>
        <s v="Powell Inc"/>
        <s v="Johns, Gonzales and Schneider"/>
        <s v="Lee, Forbes and Lindsey"/>
        <s v="Ortiz PLC"/>
        <s v="Delacruz Inc"/>
        <s v="Byrd, Long and Vega"/>
        <s v="Coffey LLC"/>
        <s v="Howard, Tucker and Rodriguez"/>
        <s v="Thompson Inc"/>
        <s v="Knapp, Anderson and Douglas"/>
        <s v="Rodriguez-Sweeney"/>
        <s v="Newman, Miller and Harmon"/>
        <s v="Dawson Group"/>
        <s v="Walker, Johnson and Carter"/>
        <s v="Garcia, Rodriguez and Lee"/>
        <s v="Landry-Terry"/>
        <s v="Watts, Heath and Williams"/>
        <s v="Hernandez Inc"/>
        <s v="Burns-Hudson"/>
        <s v="Hernandez Ltd"/>
        <s v="Mills, Medina and Mann"/>
        <s v="Townsend-Martinez"/>
        <s v="Hamilton-Black"/>
        <s v="Gomez, Cain and Johnson"/>
        <s v="Schwartz Inc"/>
        <s v="Garcia-Edwards"/>
        <s v="Stout Inc"/>
        <s v="Sanchez LLC"/>
        <s v="Pena, Johnson and Rogers"/>
        <s v="Yates-Rodriguez"/>
        <s v="Taylor-Floyd"/>
        <s v="Beard Group"/>
        <s v="Adams, Foster and Brown"/>
        <s v="Martin Ltd"/>
        <s v="Hall-Jacobs"/>
        <s v="Thomas, Lynn and Hinton"/>
        <s v="Hunter PLC"/>
        <s v="Smith Group"/>
        <s v="Foster LLC"/>
        <s v="Joseph LLC"/>
        <s v="Welch-Wallace"/>
        <s v="Miller-Williams"/>
        <s v="Adams-Evans"/>
        <s v="Valdez-Bryan"/>
        <s v="Lee, Bowers and Rodgers"/>
        <s v="Haas Ltd"/>
        <s v="Edwards, Price and Tucker"/>
        <s v="Anderson Group"/>
        <s v="Cohen, Hamilton and Henderson"/>
        <s v="Butler Inc"/>
        <s v="Lopez PLC"/>
        <s v="Hensley LLC"/>
        <s v="Morris-Cook"/>
        <s v="Lewis-Henson"/>
        <s v="Lewis-Hull"/>
        <s v="Stephens and Sons"/>
        <s v="Lynch-Wise"/>
        <s v="Greene, Baker and Brock"/>
        <s v="Maynard, Miller and Turner"/>
        <s v="Tran-Anderson"/>
        <s v="Bowers-Elliott"/>
        <s v="Gates-Mathews"/>
        <s v="Howard Ltd"/>
        <s v="Sellers, Hickman and Jones"/>
        <s v="Flores-Smith"/>
        <s v="Fitzgerald-Spencer"/>
        <s v="Crawford, Thompson and Jordan"/>
        <s v="Carter-Barnes"/>
        <s v="Anderson-Ramsey"/>
        <s v="Fisher, Coleman and Oconnor"/>
        <s v="West LLC"/>
        <s v="Franklin and Sons"/>
        <s v="Kim-Pope"/>
        <s v="Ramirez-Morris"/>
        <s v="Farmer, Reynolds and Wilson"/>
        <s v="Mitchell-Oconnell"/>
        <s v="Knight-Hampton"/>
        <s v="Richardson-Fletcher"/>
        <s v="Burton, Henderson and Robinson"/>
        <s v="Lowery-Reyes"/>
        <s v="Webster-Hunt"/>
        <s v="Lee and Sons"/>
        <s v="Miles-Walters"/>
        <s v="Pearson, Burgess and Jones"/>
        <s v="Steele PLC"/>
        <s v="Graham-Patterson"/>
        <s v="Ball Inc"/>
        <s v="Calderon-Keller"/>
        <s v="Lopez-Lutz"/>
        <s v="York and Sons"/>
        <s v="Hamilton-Lawson"/>
        <s v="Johns, Lewis and Butler"/>
        <s v="Mendoza-Hansen"/>
        <s v="Bowman Ltd"/>
        <s v="Miller-Livingston"/>
        <s v="Watson, Garcia and Garcia"/>
        <s v="Griffin LLC"/>
        <s v="Williams-Gould"/>
        <s v="Ramirez PLC"/>
        <s v="Suarez, Allen and Parker"/>
        <s v="Ford, Larson and Rivera"/>
        <s v="Hernandez-Anderson"/>
        <s v="Harris-Daugherty"/>
        <s v="Nguyen, Roberts and Lawrence"/>
        <s v="Ray PLC"/>
        <s v="Greer Inc"/>
        <s v="Moran Group"/>
        <s v="Fuentes, Cruz and Short"/>
        <s v="Gonzales, Johnson and Mcneil"/>
        <s v="Singleton, Davis and Hernandez"/>
        <s v="Arnold and Sons"/>
        <s v="Leblanc-Cole"/>
        <s v="Walls-Harris"/>
        <s v="Baker-Mccoy"/>
        <s v="Bishop-Neal"/>
        <s v="Gomez, Love and Warner"/>
        <s v="Bentley, Jones and Frederick"/>
        <s v="Ortega-Miller"/>
        <s v="Wilcox-Bright"/>
        <s v="Potter LLC"/>
        <s v="Zamora Inc"/>
        <s v="Reyes, Martinez and Baker"/>
        <s v="Garcia-Anderson"/>
        <s v="Dean and Sons"/>
        <s v="Pena LLC"/>
        <s v="Vincent LLC"/>
        <s v="Travis Inc"/>
        <s v="Anderson-Smith"/>
        <s v="Romero and Sons"/>
        <s v="Fitzpatrick-Mcdaniel"/>
        <s v="Stone Inc"/>
        <s v="Lee-Hansen"/>
        <s v="Randall-Carlson"/>
        <s v="Walker LLC"/>
        <s v="Kim-Farmer"/>
        <s v="Andrade Inc"/>
        <s v="Davis-Frost"/>
        <s v="Moreno-Herring"/>
        <s v="Phillips Inc"/>
        <s v="Fernandez, Thompson and Lewis"/>
        <s v="Wade Ltd"/>
        <s v="Elliott, Lester and Wells"/>
        <s v="Bowman-Brewer"/>
        <s v="Clay-Faulkner"/>
        <s v="Boyd PLC"/>
        <s v="Harrison Ltd"/>
        <s v="Carlson-Hampton"/>
        <s v="Cook Group"/>
        <s v="Moore-Peterson"/>
        <s v="Phillips PLC"/>
        <s v="Norman-Murillo"/>
        <s v="Hayes-Dean"/>
        <s v="Salazar LLC"/>
        <s v="Barron-White"/>
        <s v="Dominguez, Ayala and Shea"/>
        <s v="Nelson-Andrade"/>
        <s v="King Group"/>
        <s v="Baldwin, Meyer and Hicks"/>
        <s v="King-Diaz"/>
        <s v="Rivera, Ferrell and Jones"/>
        <s v="Osborn-Williams"/>
        <s v="Branch, Garcia and Ray"/>
        <s v="Simmons LLC"/>
        <s v="Morgan-Perry"/>
        <s v="Carr, Haas and Hawkins"/>
        <s v="Gomez-Cruz"/>
        <s v="Horne LLC"/>
        <s v="Phillips and Sons"/>
        <s v="Figueroa-Davis"/>
        <s v="Robles Inc"/>
        <s v="Bishop-Schmidt"/>
        <s v="Hodges-Hanson"/>
        <s v="Murray-Bennett"/>
        <s v="Moss, Hall and Wright"/>
        <s v="Golden-Dalton"/>
        <s v="Barnes, Pratt and Mckinney"/>
        <s v="Jacobs Inc"/>
        <s v="Durham LLC"/>
        <s v="Adkins LLC"/>
        <s v="Holland Inc"/>
        <s v="Love, Benson and Hunter"/>
        <s v="Christian-Price"/>
        <s v="Leblanc, Delgado and Wheeler"/>
        <s v="Daniels, Hutchinson and Riley"/>
        <s v="Farley Inc"/>
        <s v="Martin-Perez"/>
        <s v="Wells, Donovan and Pittman"/>
        <s v="Collins, Bruce and Berry"/>
        <s v="Davis-Rhodes"/>
        <s v="Rose-Lara"/>
        <s v="Mitchell-Smith"/>
        <s v="Nguyen-Peters"/>
        <s v="Trujillo Ltd"/>
        <m/>
      </sharedItems>
    </cacheField>
    <cacheField name="Invoice Number" numFmtId="0">
      <sharedItems containsBlank="1" count="500">
        <s v="INV15482"/>
        <s v="INV78124"/>
        <s v="INV26576"/>
        <s v="INV20718"/>
        <s v="INV25708"/>
        <s v="INV68981"/>
        <s v="INV15329"/>
        <s v="INV71542"/>
        <s v="INV68024"/>
        <s v="INV21871"/>
        <s v="INV47907"/>
        <s v="INV37399"/>
        <s v="INV60407"/>
        <s v="INV45979"/>
        <s v="INV65974"/>
        <s v="INV24384"/>
        <s v="INV96662"/>
        <s v="INV58471"/>
        <s v="INV22461"/>
        <s v="INV43221"/>
        <s v="INV31422"/>
        <s v="INV83257"/>
        <s v="INV24271"/>
        <s v="INV66990"/>
        <s v="INV76815"/>
        <s v="INV51948"/>
        <s v="INV38979"/>
        <s v="INV49008"/>
        <s v="INV27829"/>
        <s v="INV93353"/>
        <s v="INV87860"/>
        <s v="INV31584"/>
        <s v="INV90330"/>
        <s v="INV20595"/>
        <s v="INV27373"/>
        <s v="INV28524"/>
        <s v="INV51595"/>
        <s v="INV45963"/>
        <s v="INV74344"/>
        <s v="INV98407"/>
        <s v="INV78452"/>
        <s v="INV34459"/>
        <s v="INV27295"/>
        <s v="INV37712"/>
        <s v="INV37110"/>
        <s v="INV24265"/>
        <s v="INV84437"/>
        <s v="INV84478"/>
        <s v="INV10028"/>
        <s v="INV72558"/>
        <s v="INV17945"/>
        <s v="INV35894"/>
        <s v="INV49930"/>
        <s v="INV27309"/>
        <s v="INV51699"/>
        <s v="INV78611"/>
        <s v="INV66880"/>
        <s v="INV80838"/>
        <s v="INV29683"/>
        <s v="INV28504"/>
        <s v="INV78859"/>
        <s v="INV85071"/>
        <s v="INV42815"/>
        <s v="INV36999"/>
        <s v="INV65276"/>
        <s v="INV74404"/>
        <s v="INV44834"/>
        <s v="INV82360"/>
        <s v="INV24428"/>
        <s v="INV18384"/>
        <s v="INV93459"/>
        <s v="INV95717"/>
        <s v="INV29741"/>
        <s v="INV34116"/>
        <s v="INV19559"/>
        <s v="INV18532"/>
        <s v="INV10051"/>
        <s v="INV36830"/>
        <s v="INV42686"/>
        <s v="INV17323"/>
        <s v="INV77671"/>
        <s v="INV20128"/>
        <s v="INV21675"/>
        <s v="INV68834"/>
        <s v="INV25580"/>
        <s v="INV22805"/>
        <s v="INV43885"/>
        <s v="INV82083"/>
        <s v="INV74465"/>
        <s v="INV17561"/>
        <s v="INV72467"/>
        <s v="INV36674"/>
        <s v="INV49254"/>
        <s v="INV74840"/>
        <s v="INV36456"/>
        <s v="INV68336"/>
        <s v="INV59725"/>
        <s v="INV61082"/>
        <s v="INV52524"/>
        <s v="INV88944"/>
        <s v="INV89980"/>
        <s v="INV56305"/>
        <s v="INV98175"/>
        <s v="INV47929"/>
        <s v="INV47187"/>
        <s v="INV30027"/>
        <s v="INV93598"/>
        <s v="INV18010"/>
        <s v="INV77530"/>
        <s v="INV15662"/>
        <s v="INV53232"/>
        <s v="INV71058"/>
        <s v="INV13863"/>
        <s v="INV99467"/>
        <s v="INV38961"/>
        <s v="INV64584"/>
        <s v="INV24942"/>
        <s v="INV81055"/>
        <s v="INV11685"/>
        <s v="INV13334"/>
        <s v="INV25009"/>
        <s v="INV22595"/>
        <s v="INV14997"/>
        <s v="INV50212"/>
        <s v="INV51592"/>
        <s v="INV85300"/>
        <s v="INV93025"/>
        <s v="INV50868"/>
        <s v="INV37593"/>
        <s v="INV36007"/>
        <s v="INV58423"/>
        <s v="INV40078"/>
        <s v="INV33621"/>
        <s v="INV92301"/>
        <s v="INV69919"/>
        <s v="INV23125"/>
        <s v="INV61086"/>
        <s v="INV27441"/>
        <s v="INV32686"/>
        <s v="INV75033"/>
        <s v="INV19919"/>
        <s v="INV22745"/>
        <s v="INV78764"/>
        <s v="INV40239"/>
        <s v="INV22779"/>
        <s v="INV74575"/>
        <s v="INV23152"/>
        <s v="INV66499"/>
        <s v="INV23404"/>
        <s v="INV34260"/>
        <s v="INV72076"/>
        <s v="INV40529"/>
        <s v="INV99190"/>
        <s v="INV49568"/>
        <s v="INV35809"/>
        <s v="INV34519"/>
        <s v="INV51364"/>
        <s v="INV16315"/>
        <s v="INV32464"/>
        <s v="INV10483"/>
        <s v="INV50413"/>
        <s v="INV22695"/>
        <s v="INV58323"/>
        <s v="INV35018"/>
        <s v="INV34295"/>
        <s v="INV15570"/>
        <s v="INV33948"/>
        <s v="INV97459"/>
        <s v="INV48387"/>
        <s v="INV64090"/>
        <s v="INV56738"/>
        <s v="INV45589"/>
        <s v="INV69629"/>
        <s v="INV76393"/>
        <s v="INV44586"/>
        <s v="INV78603"/>
        <s v="INV80635"/>
        <s v="INV79153"/>
        <s v="INV24762"/>
        <s v="INV71253"/>
        <s v="INV20540"/>
        <s v="INV86326"/>
        <s v="INV99148"/>
        <s v="INV50730"/>
        <s v="INV18190"/>
        <s v="INV40742"/>
        <s v="INV10745"/>
        <s v="INV40469"/>
        <s v="INV13033"/>
        <s v="INV94992"/>
        <s v="INV79404"/>
        <s v="INV89989"/>
        <s v="INV56084"/>
        <s v="INV40724"/>
        <s v="INV13120"/>
        <s v="INV54549"/>
        <s v="INV91653"/>
        <s v="INV35795"/>
        <s v="INV37549"/>
        <s v="INV84591"/>
        <s v="INV49020"/>
        <s v="INV59896"/>
        <s v="INV83393"/>
        <s v="INV98932"/>
        <s v="INV35059"/>
        <s v="INV69286"/>
        <s v="INV44772"/>
        <s v="INV81788"/>
        <s v="INV75209"/>
        <s v="INV70053"/>
        <s v="INV81298"/>
        <s v="INV76542"/>
        <s v="INV32841"/>
        <s v="INV61991"/>
        <s v="INV48504"/>
        <s v="INV37222"/>
        <s v="INV58031"/>
        <s v="INV15983"/>
        <s v="INV35108"/>
        <s v="INV16830"/>
        <s v="INV14717"/>
        <s v="INV44180"/>
        <s v="INV66328"/>
        <s v="INV69087"/>
        <s v="INV45005"/>
        <s v="INV65431"/>
        <s v="INV63740"/>
        <s v="INV94404"/>
        <s v="INV21743"/>
        <s v="INV96840"/>
        <s v="INV28436"/>
        <s v="INV25867"/>
        <s v="INV96813"/>
        <s v="INV50301"/>
        <s v="INV90734"/>
        <s v="INV62052"/>
        <s v="INV82933"/>
        <s v="INV91479"/>
        <s v="INV97526"/>
        <s v="INV81484"/>
        <s v="INV15701"/>
        <s v="INV83170"/>
        <s v="INV86869"/>
        <s v="INV96151"/>
        <s v="INV61788"/>
        <s v="INV65881"/>
        <s v="INV45097"/>
        <s v="INV97788"/>
        <s v="INV84842"/>
        <s v="INV39911"/>
        <s v="INV21792"/>
        <s v="INV99799"/>
        <s v="INV59272"/>
        <s v="INV67183"/>
        <s v="INV27773"/>
        <s v="INV19675"/>
        <s v="INV51329"/>
        <s v="INV31905"/>
        <s v="INV66083"/>
        <s v="INV17871"/>
        <s v="INV21815"/>
        <s v="INV95536"/>
        <s v="INV94766"/>
        <s v="INV26371"/>
        <s v="INV82773"/>
        <s v="INV48711"/>
        <s v="INV74715"/>
        <s v="INV76201"/>
        <s v="INV10009"/>
        <s v="INV82296"/>
        <s v="INV92274"/>
        <s v="INV46547"/>
        <s v="INV71298"/>
        <s v="INV34384"/>
        <s v="INV69022"/>
        <s v="INV25334"/>
        <s v="INV83947"/>
        <s v="INV72284"/>
        <s v="INV64857"/>
        <s v="INV15498"/>
        <s v="INV70244"/>
        <s v="INV51540"/>
        <s v="INV65441"/>
        <s v="INV87691"/>
        <s v="INV13899"/>
        <s v="INV68903"/>
        <s v="INV32302"/>
        <s v="INV59376"/>
        <s v="INV17608"/>
        <s v="INV85218"/>
        <s v="INV82114"/>
        <s v="INV39142"/>
        <s v="INV38178"/>
        <s v="INV69378"/>
        <s v="INV44096"/>
        <s v="INV25287"/>
        <s v="INV14185"/>
        <s v="INV99080"/>
        <s v="INV44292"/>
        <s v="INV45401"/>
        <s v="INV23687"/>
        <s v="INV89937"/>
        <s v="INV43816"/>
        <s v="INV14449"/>
        <s v="INV66369"/>
        <s v="INV17848"/>
        <s v="INV19172"/>
        <s v="INV92883"/>
        <s v="INV69349"/>
        <s v="INV95577"/>
        <s v="INV14736"/>
        <s v="INV36192"/>
        <s v="INV30105"/>
        <s v="INV65010"/>
        <s v="INV35818"/>
        <s v="INV46819"/>
        <s v="INV26831"/>
        <s v="INV62639"/>
        <s v="INV73777"/>
        <s v="INV75348"/>
        <s v="INV25987"/>
        <s v="INV59311"/>
        <s v="INV35058"/>
        <s v="INV65902"/>
        <s v="INV13539"/>
        <s v="INV58079"/>
        <s v="INV61644"/>
        <s v="INV83318"/>
        <s v="INV22581"/>
        <s v="INV45461"/>
        <s v="INV18276"/>
        <s v="INV85235"/>
        <s v="INV90608"/>
        <s v="INV73165"/>
        <s v="INV15652"/>
        <s v="INV11587"/>
        <s v="INV38908"/>
        <s v="INV63468"/>
        <s v="INV67423"/>
        <s v="INV38832"/>
        <s v="INV68542"/>
        <s v="INV31424"/>
        <s v="INV69805"/>
        <s v="INV27174"/>
        <s v="INV64412"/>
        <s v="INV46880"/>
        <s v="INV23635"/>
        <s v="INV50160"/>
        <s v="INV67535"/>
        <s v="INV31388"/>
        <s v="INV24654"/>
        <s v="INV78737"/>
        <s v="INV99443"/>
        <s v="INV22299"/>
        <s v="INV23256"/>
        <s v="INV19708"/>
        <s v="INV91248"/>
        <s v="INV22025"/>
        <s v="INV65805"/>
        <s v="INV47428"/>
        <s v="INV69618"/>
        <s v="INV29825"/>
        <s v="INV31230"/>
        <s v="INV34702"/>
        <s v="INV64331"/>
        <s v="INV34953"/>
        <s v="INV49320"/>
        <s v="INV14428"/>
        <s v="INV48541"/>
        <s v="INV56156"/>
        <s v="INV34985"/>
        <s v="INV60145"/>
        <s v="INV36532"/>
        <s v="INV14744"/>
        <s v="INV61955"/>
        <s v="INV46146"/>
        <s v="INV28111"/>
        <s v="INV45100"/>
        <s v="INV24456"/>
        <s v="INV42048"/>
        <s v="INV81746"/>
        <s v="INV26963"/>
        <s v="INV48762"/>
        <s v="INV50542"/>
        <s v="INV15951"/>
        <s v="INV20327"/>
        <s v="INV19706"/>
        <s v="INV94619"/>
        <s v="INV20154"/>
        <s v="INV73395"/>
        <s v="INV94660"/>
        <s v="INV47541"/>
        <s v="INV16678"/>
        <s v="INV79245"/>
        <s v="INV83142"/>
        <s v="INV67166"/>
        <s v="INV97700"/>
        <s v="INV91684"/>
        <s v="INV93205"/>
        <s v="INV32375"/>
        <s v="INV55432"/>
        <s v="INV28619"/>
        <s v="INV53029"/>
        <s v="INV15806"/>
        <s v="INV93073"/>
        <s v="INV35422"/>
        <s v="INV53614"/>
        <s v="INV17355"/>
        <s v="INV75458"/>
        <s v="INV47812"/>
        <s v="INV67048"/>
        <s v="INV70868"/>
        <s v="INV66440"/>
        <s v="INV49718"/>
        <s v="INV11548"/>
        <s v="INV97440"/>
        <s v="INV24719"/>
        <s v="INV26767"/>
        <s v="INV73894"/>
        <s v="INV20945"/>
        <s v="INV28501"/>
        <s v="INV54027"/>
        <s v="INV40685"/>
        <s v="INV95566"/>
        <s v="INV60824"/>
        <s v="INV18889"/>
        <s v="INV86484"/>
        <s v="INV63021"/>
        <s v="INV12154"/>
        <s v="INV19184"/>
        <s v="INV49657"/>
        <s v="INV55106"/>
        <s v="INV40933"/>
        <s v="INV31740"/>
        <s v="INV89123"/>
        <s v="INV55695"/>
        <s v="INV92888"/>
        <s v="INV88949"/>
        <s v="INV14041"/>
        <s v="INV97434"/>
        <s v="INV96445"/>
        <s v="INV36293"/>
        <s v="INV60313"/>
        <s v="INV54460"/>
        <s v="INV85444"/>
        <s v="INV60340"/>
        <s v="INV49276"/>
        <s v="INV63707"/>
        <s v="INV87106"/>
        <s v="INV22559"/>
        <s v="INV88497"/>
        <s v="INV11190"/>
        <s v="INV30321"/>
        <s v="INV63793"/>
        <s v="INV89821"/>
        <s v="INV23163"/>
        <s v="INV40042"/>
        <s v="INV41485"/>
        <s v="INV78370"/>
        <s v="INV42067"/>
        <s v="INV49713"/>
        <s v="INV84616"/>
        <s v="INV74657"/>
        <s v="INV87084"/>
        <s v="INV69358"/>
        <s v="INV39423"/>
        <s v="INV42963"/>
        <s v="INV90431"/>
        <s v="INV62855"/>
        <s v="INV95526"/>
        <s v="INV69262"/>
        <s v="INV59854"/>
        <s v="INV80780"/>
        <s v="INV71308"/>
        <s v="INV43910"/>
        <s v="INV30847"/>
        <s v="INV81376"/>
        <s v="INV34865"/>
        <s v="INV47754"/>
        <s v="INV42997"/>
        <s v="INV11010"/>
        <s v="INV40822"/>
        <s v="INV57958"/>
        <s v="INV85751"/>
        <s v="INV70711"/>
        <s v="INV63941"/>
        <s v="INV68312"/>
        <s v="INV80173"/>
        <s v="INV92446"/>
        <s v="INV46153"/>
        <s v="INV96782"/>
        <s v="INV33869"/>
        <s v="INV72855"/>
        <s v="INV73813"/>
        <s v="INV55288"/>
        <s v="INV88696"/>
        <s v="INV11773"/>
        <s v="INV10464"/>
        <s v="INV84662"/>
        <m/>
      </sharedItems>
    </cacheField>
    <cacheField name="Invoice Amount" numFmtId="0">
      <sharedItems containsString="0" containsBlank="1" containsNumber="1" minValue="1011.45" maxValue="99996.55" count="501">
        <n v="78297.850000000006"/>
        <n v="62281.97"/>
        <n v="12907.33"/>
        <n v="48321.41"/>
        <n v="1642.5"/>
        <n v="90135.25"/>
        <n v="29848.9"/>
        <n v="2084.27"/>
        <n v="11666.11"/>
        <n v="68887.17"/>
        <n v="34283.949999999997"/>
        <n v="56049.55"/>
        <n v="98527.77"/>
        <n v="61042.33"/>
        <n v="37951.33"/>
        <n v="98805.93"/>
        <n v="83224.2"/>
        <n v="70227.08"/>
        <n v="50239.38"/>
        <n v="34456.81"/>
        <n v="25748.03"/>
        <n v="67622.62"/>
        <n v="63077.57"/>
        <n v="89559.17"/>
        <n v="63495.34"/>
        <n v="6823.16"/>
        <n v="55547.49"/>
        <n v="80834.710000000006"/>
        <n v="33141.910000000003"/>
        <n v="29285.47"/>
        <n v="47665.63"/>
        <n v="42799.76"/>
        <n v="80346.41"/>
        <n v="42673.760000000002"/>
        <n v="71225.88"/>
        <n v="87940.36"/>
        <n v="90697.44"/>
        <n v="12267.46"/>
        <n v="68791.350000000006"/>
        <n v="84248.81"/>
        <n v="82409.850000000006"/>
        <n v="75624.91"/>
        <n v="83524.460000000006"/>
        <n v="84566.58"/>
        <n v="6730.44"/>
        <n v="80492.55"/>
        <n v="26800.95"/>
        <n v="50903.839999999997"/>
        <n v="85236.39"/>
        <n v="11574.27"/>
        <n v="19201.03"/>
        <n v="20111.849999999999"/>
        <n v="35223.699999999997"/>
        <n v="32490.46"/>
        <n v="55302.42"/>
        <n v="54952.86"/>
        <n v="3083.18"/>
        <n v="49238.48"/>
        <n v="5276.79"/>
        <n v="40304.129999999997"/>
        <n v="70682.77"/>
        <n v="83570.75"/>
        <n v="90747.49"/>
        <n v="88219.07"/>
        <n v="34337.1"/>
        <n v="40294.61"/>
        <n v="55571.65"/>
        <n v="36380"/>
        <n v="20464.89"/>
        <n v="27133.93"/>
        <n v="65197.72"/>
        <n v="59732.32"/>
        <n v="2649.26"/>
        <n v="39388.730000000003"/>
        <n v="67078.77"/>
        <n v="78234.53"/>
        <n v="91479.53"/>
        <n v="34314.53"/>
        <n v="7291.92"/>
        <n v="86575.71"/>
        <n v="96699.35"/>
        <n v="40618.65"/>
        <n v="36128.519999999997"/>
        <n v="29076.02"/>
        <n v="34006.25"/>
        <n v="54235.11"/>
        <n v="52609.07"/>
        <n v="16805.87"/>
        <n v="25998.36"/>
        <n v="83147.19"/>
        <n v="4029.65"/>
        <n v="95656.34"/>
        <n v="49387.6"/>
        <n v="78168.5"/>
        <n v="10338.32"/>
        <n v="79790.94"/>
        <n v="97823.33"/>
        <n v="94630.06"/>
        <n v="60315.54"/>
        <n v="2466.63"/>
        <n v="17983.88"/>
        <n v="35344.43"/>
        <n v="25216.47"/>
        <n v="56780.3"/>
        <n v="69126.820000000007"/>
        <n v="72620.95"/>
        <n v="16332.83"/>
        <n v="96246.36"/>
        <n v="95186.58"/>
        <n v="34115.31"/>
        <n v="70429.98"/>
        <n v="95870.81"/>
        <n v="91063.98"/>
        <n v="37874.160000000003"/>
        <n v="82681.919999999998"/>
        <n v="58016.08"/>
        <n v="75116.210000000006"/>
        <n v="98235.45"/>
        <n v="62337.7"/>
        <n v="35728.480000000003"/>
        <n v="91920"/>
        <n v="51206.73"/>
        <n v="85521.56"/>
        <n v="43597.82"/>
        <n v="89761.88"/>
        <n v="74077.22"/>
        <n v="11889.89"/>
        <n v="89267.71"/>
        <n v="81654.009999999995"/>
        <n v="90923.6"/>
        <n v="87123.82"/>
        <n v="14531.86"/>
        <n v="71667.850000000006"/>
        <n v="77275.360000000001"/>
        <n v="58223.15"/>
        <n v="51923.24"/>
        <n v="46881.7"/>
        <n v="32115.85"/>
        <n v="80924.91"/>
        <n v="56579.37"/>
        <n v="42097.04"/>
        <n v="68335.39"/>
        <n v="7450.46"/>
        <n v="46587.63"/>
        <n v="40115.11"/>
        <n v="86516.65"/>
        <n v="62520.54"/>
        <n v="2959.45"/>
        <n v="90294.59"/>
        <n v="43333.919999999998"/>
        <n v="54242.44"/>
        <n v="29539.05"/>
        <n v="90871.14"/>
        <n v="16872.919999999998"/>
        <n v="40300.19"/>
        <n v="11115.1"/>
        <n v="93219.14"/>
        <n v="98130.1"/>
        <n v="39604.839999999997"/>
        <n v="6832.46"/>
        <n v="23479.29"/>
        <n v="81908.94"/>
        <n v="40628.75"/>
        <n v="42122.1"/>
        <n v="80200.52"/>
        <n v="36291.71"/>
        <n v="83258.92"/>
        <n v="42328.44"/>
        <n v="20087.990000000002"/>
        <n v="91701.19"/>
        <n v="70288.600000000006"/>
        <n v="16255.33"/>
        <n v="79322.41"/>
        <n v="3761.45"/>
        <n v="53683.67"/>
        <n v="50744.84"/>
        <n v="12815.46"/>
        <n v="74238.66"/>
        <n v="27104.42"/>
        <n v="95604.57"/>
        <n v="30893.95"/>
        <n v="68079.16"/>
        <n v="67351.27"/>
        <n v="5142.75"/>
        <n v="46261.38"/>
        <n v="21538.46"/>
        <n v="6844.61"/>
        <n v="1638.91"/>
        <n v="64628.63"/>
        <n v="3297.49"/>
        <n v="20255.98"/>
        <n v="42885.66"/>
        <n v="79489.97"/>
        <n v="16117.65"/>
        <n v="24975.3"/>
        <n v="94617.7"/>
        <n v="91037.01"/>
        <n v="34731.31"/>
        <n v="73881.53"/>
        <n v="70560.19"/>
        <n v="87019.83"/>
        <n v="88978.15"/>
        <n v="98450.13"/>
        <n v="47591.95"/>
        <n v="33186.1"/>
        <n v="35080.379999999997"/>
        <n v="79876.89"/>
        <n v="4565.7700000000004"/>
        <n v="99996.55"/>
        <n v="58495.94"/>
        <n v="26794.32"/>
        <n v="91032.33"/>
        <n v="57601.71"/>
        <n v="35863.65"/>
        <n v="44204.97"/>
        <n v="1111.6500000000001"/>
        <n v="22836.04"/>
        <n v="88966.17"/>
        <n v="23478.03"/>
        <n v="97614.61"/>
        <n v="10201.39"/>
        <n v="46970.66"/>
        <n v="47150.36"/>
        <n v="72777.75"/>
        <n v="5992.78"/>
        <n v="65854.67"/>
        <n v="85323.93"/>
        <n v="30005"/>
        <n v="99764.62"/>
        <n v="82826.69"/>
        <n v="35253.599999999999"/>
        <n v="72749.34"/>
        <n v="74865.64"/>
        <n v="9097.44"/>
        <n v="96782.88"/>
        <n v="59182.12"/>
        <n v="33591.440000000002"/>
        <n v="99239.71"/>
        <n v="5006.4399999999996"/>
        <n v="95410.8"/>
        <n v="63992.15"/>
        <n v="35557.730000000003"/>
        <n v="4770.84"/>
        <n v="69101.960000000006"/>
        <n v="74278.37"/>
        <n v="56856"/>
        <n v="41370.120000000003"/>
        <n v="49991.3"/>
        <n v="13413.71"/>
        <n v="65992.679999999993"/>
        <n v="57403.15"/>
        <n v="31909.62"/>
        <n v="41643.910000000003"/>
        <n v="20755.84"/>
        <n v="18222.36"/>
        <n v="4597.34"/>
        <n v="78546.86"/>
        <n v="15984.49"/>
        <n v="27866.65"/>
        <n v="96756.92"/>
        <n v="10236.65"/>
        <n v="15869.41"/>
        <n v="20013.09"/>
        <n v="15086.71"/>
        <n v="19492.580000000002"/>
        <n v="36823.51"/>
        <n v="14387.3"/>
        <n v="85549.74"/>
        <n v="70626.16"/>
        <n v="57821.09"/>
        <n v="13508.39"/>
        <n v="93368.49"/>
        <n v="29817.21"/>
        <n v="58944.19"/>
        <n v="98086.75"/>
        <n v="92534.43"/>
        <n v="19486.27"/>
        <n v="34819.050000000003"/>
        <n v="55143.9"/>
        <n v="97143.87"/>
        <n v="49499.5"/>
        <n v="91571.46"/>
        <n v="35328.92"/>
        <n v="14083.12"/>
        <n v="31630.560000000001"/>
        <n v="24673.46"/>
        <n v="38859.79"/>
        <n v="40853.78"/>
        <n v="28830.880000000001"/>
        <n v="38732.69"/>
        <n v="82585.14"/>
        <n v="23358.95"/>
        <n v="41171.15"/>
        <n v="16608.21"/>
        <n v="30133.51"/>
        <n v="27027.71"/>
        <n v="14321.96"/>
        <n v="45607.08"/>
        <n v="2780.23"/>
        <n v="35704.089999999997"/>
        <n v="22122.37"/>
        <n v="73702.81"/>
        <n v="3489.11"/>
        <n v="32424.02"/>
        <n v="43769.34"/>
        <n v="79495.7"/>
        <n v="33445.160000000003"/>
        <n v="78758.13"/>
        <n v="8927.65"/>
        <n v="68045.850000000006"/>
        <n v="19801.48"/>
        <n v="46645.05"/>
        <n v="59242.32"/>
        <n v="1011.45"/>
        <n v="61781.06"/>
        <n v="84320.94"/>
        <n v="23745.86"/>
        <n v="28455.02"/>
        <n v="51486.53"/>
        <n v="53375.93"/>
        <n v="30965.759999999998"/>
        <n v="69099.28"/>
        <n v="31092.44"/>
        <n v="19228.669999999998"/>
        <n v="16218.45"/>
        <n v="29748.26"/>
        <n v="13329.19"/>
        <n v="78852.19"/>
        <n v="8526.7000000000007"/>
        <n v="53639.24"/>
        <n v="87058.31"/>
        <n v="76301.58"/>
        <n v="96860.56"/>
        <n v="78616.28"/>
        <n v="31576.52"/>
        <n v="68804.009999999995"/>
        <n v="53400.38"/>
        <n v="70864.23"/>
        <n v="59994.22"/>
        <n v="52095.08"/>
        <n v="29540.9"/>
        <n v="61427.94"/>
        <n v="17288.419999999998"/>
        <n v="83587.44"/>
        <n v="81600.81"/>
        <n v="27549.81"/>
        <n v="81883.53"/>
        <n v="96580.479999999996"/>
        <n v="81892.2"/>
        <n v="14650.74"/>
        <n v="40685.300000000003"/>
        <n v="41231.29"/>
        <n v="41362.28"/>
        <n v="11287.71"/>
        <n v="69295.23"/>
        <n v="79976.3"/>
        <n v="94802.53"/>
        <n v="55687.65"/>
        <n v="90241.75"/>
        <n v="23919.63"/>
        <n v="87043.199999999997"/>
        <n v="20772.53"/>
        <n v="64065.63"/>
        <n v="93955.27"/>
        <n v="11915.11"/>
        <n v="37360.160000000003"/>
        <n v="55828.08"/>
        <n v="48210.57"/>
        <n v="91528.04"/>
        <n v="78183.520000000004"/>
        <n v="70293.34"/>
        <n v="10157.549999999999"/>
        <n v="30229.68"/>
        <n v="66720.47"/>
        <n v="44704.53"/>
        <n v="2836.82"/>
        <n v="69934.039999999994"/>
        <n v="2816.65"/>
        <n v="20265.36"/>
        <n v="77074.55"/>
        <n v="72335.61"/>
        <n v="94946.21"/>
        <n v="58810.44"/>
        <n v="83930.76"/>
        <n v="57005.91"/>
        <n v="3352.6"/>
        <n v="13239.9"/>
        <n v="80859.3"/>
        <n v="32233.43"/>
        <n v="19598.740000000002"/>
        <n v="20637.43"/>
        <n v="42032.65"/>
        <n v="97698.4"/>
        <n v="96384.41"/>
        <n v="16891.73"/>
        <n v="75980.25"/>
        <n v="16968.37"/>
        <n v="10401.59"/>
        <n v="60045.78"/>
        <n v="14272.02"/>
        <n v="48878.720000000001"/>
        <n v="88063.67"/>
        <n v="9581.2999999999993"/>
        <n v="96893.86"/>
        <n v="82668.929999999993"/>
        <n v="82450.87"/>
        <n v="31790.04"/>
        <n v="38380.71"/>
        <n v="37029.89"/>
        <n v="61949.51"/>
        <n v="28810.41"/>
        <n v="98804.13"/>
        <n v="78109.17"/>
        <n v="48897.19"/>
        <n v="89530.559999999998"/>
        <n v="71872.649999999994"/>
        <n v="58554.43"/>
        <n v="31166.99"/>
        <n v="86753.68"/>
        <n v="20519.88"/>
        <n v="13491.8"/>
        <n v="7052.88"/>
        <n v="45597.61"/>
        <n v="69783.34"/>
        <n v="6259.79"/>
        <n v="67498.850000000006"/>
        <n v="44712.74"/>
        <n v="44562.05"/>
        <n v="26646.99"/>
        <n v="88680.71"/>
        <n v="94697.93"/>
        <n v="2159.8200000000002"/>
        <n v="44401.24"/>
        <n v="43451.85"/>
        <n v="79764.23"/>
        <n v="41572.61"/>
        <n v="18269.66"/>
        <n v="13421.46"/>
        <n v="80869.36"/>
        <n v="30116.62"/>
        <n v="64046.12"/>
        <n v="23493.18"/>
        <n v="37699.06"/>
        <n v="92036.77"/>
        <n v="29230.47"/>
        <n v="34172.44"/>
        <n v="34807.61"/>
        <n v="12614.98"/>
        <n v="88811.43"/>
        <n v="97725.35"/>
        <n v="48151.99"/>
        <n v="18148.900000000001"/>
        <n v="70015.81"/>
        <n v="98413.34"/>
        <n v="12154.5"/>
        <n v="6585.99"/>
        <n v="92078.43"/>
        <n v="90985.25"/>
        <n v="66370.52"/>
        <n v="26041.119999999999"/>
        <n v="99363.51"/>
        <n v="39983.050000000003"/>
        <n v="43904.81"/>
        <n v="42274.32"/>
        <n v="32798.949999999997"/>
        <n v="80128.009999999995"/>
        <n v="35600"/>
        <n v="46657.19"/>
        <n v="57981.91"/>
        <n v="33281.99"/>
        <n v="21637.98"/>
        <n v="83524.84"/>
        <n v="67294.5"/>
        <n v="34501.910000000003"/>
        <n v="98880.14"/>
        <n v="54294.49"/>
        <n v="8836.58"/>
        <n v="20839.53"/>
        <n v="41806.15"/>
        <n v="34604.239999999998"/>
        <n v="1233.3"/>
        <n v="76588.429999999993"/>
        <n v="85918.34"/>
        <n v="41607.18"/>
        <n v="94186.16"/>
        <n v="95494.69"/>
        <n v="65083.86"/>
        <n v="92544.83"/>
        <n v="91682.06"/>
        <n v="21199.49"/>
        <n v="57868.02"/>
        <n v="44925.86"/>
        <n v="29305.51"/>
        <n v="1156.1500000000001"/>
        <n v="70092.509999999995"/>
        <n v="63984.38"/>
        <n v="50724.2"/>
        <n v="72063.44"/>
        <n v="72688"/>
        <n v="73172"/>
        <m/>
      </sharedItems>
    </cacheField>
    <cacheField name="Payment Status" numFmtId="0">
      <sharedItems containsBlank="1" count="4">
        <s v="Paid"/>
        <s v="Unpaid"/>
        <s v="Pending"/>
        <m/>
      </sharedItems>
    </cacheField>
    <cacheField name="Due Date" numFmtId="0">
      <sharedItems containsNonDate="0" containsDate="1" containsString="0" containsBlank="1" minDate="2024-09-30T00:00:00" maxDate="2024-10-30T00:00:00" count="31">
        <d v="2024-10-26T00:00:00"/>
        <d v="2024-10-05T00:00:00"/>
        <d v="2024-10-08T00:00:00"/>
        <d v="2024-10-15T00:00:00"/>
        <d v="2024-10-21T00:00:00"/>
        <d v="2024-10-19T00:00:00"/>
        <d v="2024-10-02T00:00:00"/>
        <d v="2024-10-09T00:00:00"/>
        <d v="2024-10-24T00:00:00"/>
        <d v="2024-09-30T00:00:00"/>
        <d v="2024-10-20T00:00:00"/>
        <d v="2024-10-12T00:00:00"/>
        <d v="2024-10-28T00:00:00"/>
        <d v="2024-10-07T00:00:00"/>
        <d v="2024-10-11T00:00:00"/>
        <d v="2024-10-23T00:00:00"/>
        <d v="2024-10-14T00:00:00"/>
        <d v="2024-10-27T00:00:00"/>
        <d v="2024-10-17T00:00:00"/>
        <d v="2024-10-22T00:00:00"/>
        <d v="2024-10-18T00:00:00"/>
        <d v="2024-10-01T00:00:00"/>
        <d v="2024-10-16T00:00:00"/>
        <d v="2024-10-10T00:00:00"/>
        <d v="2024-10-06T00:00:00"/>
        <d v="2024-10-04T00:00:00"/>
        <d v="2024-10-25T00:00:00"/>
        <d v="2024-10-03T00:00:00"/>
        <d v="2024-10-13T00:00:00"/>
        <d v="2024-10-29T00:00:00"/>
        <m/>
      </sharedItems>
      <fieldGroup par="21"/>
    </cacheField>
    <cacheField name="Paid Date" numFmtId="0">
      <sharedItems containsNonDate="0" containsDate="1" containsString="0" containsBlank="1" minDate="2024-08-31T00:00:00" maxDate="2024-09-30T00:00:00" count="31">
        <d v="2024-09-26T00:00:00"/>
        <d v="2024-09-24T00:00:00"/>
        <d v="2024-09-18T00:00:00"/>
        <d v="2024-09-02T00:00:00"/>
        <d v="2024-09-03T00:00:00"/>
        <d v="2024-09-20T00:00:00"/>
        <d v="2024-09-04T00:00:00"/>
        <d v="2024-09-27T00:00:00"/>
        <d v="2024-09-12T00:00:00"/>
        <d v="2024-09-29T00:00:00"/>
        <d v="2024-09-14T00:00:00"/>
        <d v="2024-09-05T00:00:00"/>
        <d v="2024-09-09T00:00:00"/>
        <d v="2024-09-06T00:00:00"/>
        <d v="2024-09-15T00:00:00"/>
        <d v="2024-09-13T00:00:00"/>
        <d v="2024-09-21T00:00:00"/>
        <d v="2024-09-23T00:00:00"/>
        <d v="2024-09-17T00:00:00"/>
        <d v="2024-09-08T00:00:00"/>
        <d v="2024-09-07T00:00:00"/>
        <d v="2024-09-19T00:00:00"/>
        <d v="2024-08-31T00:00:00"/>
        <d v="2024-09-01T00:00:00"/>
        <d v="2024-09-25T00:00:00"/>
        <d v="2024-09-28T00:00:00"/>
        <d v="2024-09-10T00:00:00"/>
        <d v="2024-09-11T00:00:00"/>
        <d v="2024-09-16T00:00:00"/>
        <d v="2024-09-22T00:00:00"/>
        <m/>
      </sharedItems>
      <fieldGroup par="23"/>
    </cacheField>
    <cacheField name="Approval Status" numFmtId="0">
      <sharedItems containsBlank="1" count="4">
        <s v="Rejected"/>
        <s v="Approved"/>
        <s v="Pending"/>
        <m/>
      </sharedItems>
    </cacheField>
    <cacheField name="Project Phase" numFmtId="0">
      <sharedItems containsBlank="1" count="5">
        <s v="Development"/>
        <s v="Design"/>
        <s v="Production"/>
        <s v="Testing"/>
        <m/>
      </sharedItems>
    </cacheField>
    <cacheField name="Task Description" numFmtId="0">
      <sharedItems containsBlank="1" count="501">
        <s v="Risk article training away present simply sound yet."/>
        <s v="Then back threat that."/>
        <s v="Challenge card of bring third win."/>
        <s v="Issue detail strategy lead yet past animal."/>
        <s v="Word floor she treatment leader not."/>
        <s v="Because actually former morning structure."/>
        <s v="Short hard design main least majority adult quality."/>
        <s v="Above firm myself method."/>
        <s v="Congress from of look watch health wife."/>
        <s v="If spring process skin investment else."/>
        <s v="International many back be condition development."/>
        <s v="Task box movement together necessary."/>
        <s v="Identify stop economy."/>
        <s v="Do production establish."/>
        <s v="Field again light cup cell administration husband."/>
        <s v="Per result policy ever walk year."/>
        <s v="Wife person send others company."/>
        <s v="Subject hour product get."/>
        <s v="General show bring quality later college."/>
        <s v="Up candidate course nothing."/>
        <s v="Over article us six."/>
        <s v="Hear letter long light crime either poor also."/>
        <s v="Generation test him box view."/>
        <s v="Son rock voice during."/>
        <s v="Or boy involve."/>
        <s v="Fear former friend can garden lead peace conference."/>
        <s v="Represent program trade into."/>
        <s v="Green course involve."/>
        <s v="Cover green protect close keep might its."/>
        <s v="Heart stock reach question lot role not system."/>
        <s v="None necessary director TV identify condition."/>
        <s v="Would few base."/>
        <s v="Line huge create crime consider situation skin trade."/>
        <s v="Along again skill coach drug building worry."/>
        <s v="Modern party director when change."/>
        <s v="Lose day follow money."/>
        <s v="Do step democratic whose."/>
        <s v="Eye work trip research official activity some."/>
        <s v="To whose career factor."/>
        <s v="Also all than according."/>
        <s v="Friend poor although scientist win statement."/>
        <s v="Hundred where coach weight last day clearly quickly."/>
        <s v="Wish receive stay difficult rate."/>
        <s v="Important street offer people public."/>
        <s v="Activity writer might human food learn."/>
        <s v="Establish close shoulder knowledge theory."/>
        <s v="Who away describe agency talk."/>
        <s v="War hot happy base trip."/>
        <s v="Down best or available enter guy world."/>
        <s v="Camera agreement speech student response they."/>
        <s v="Price defense very face home."/>
        <s v="Perform rise break customer."/>
        <s v="Past camera prevent officer need especially."/>
        <s v="Wait yeah just as."/>
        <s v="Need ask step area career."/>
        <s v="Rest receive system mean performance current."/>
        <s v="Doctor maintain military foot green environmental official."/>
        <s v="Care southern day carry represent animal sing break."/>
        <s v="Specific military consumer movement."/>
        <s v="Drop him television memory phone."/>
        <s v="Line up land dinner."/>
        <s v="Town candidate finally."/>
        <s v="Force hair walk senior."/>
        <s v="Camera get not kitchen bank sing."/>
        <s v="Lawyer later as describe result."/>
        <s v="Wish should little low."/>
        <s v="Whole foot task."/>
        <s v="Everything effect her book street statement care."/>
        <s v="Box soon popular total individual she this."/>
        <s v="Safe when its program."/>
        <s v="Approach off real sport cell sister college likely."/>
        <s v="One purpose join significant scientist hit."/>
        <s v="Office part town."/>
        <s v="Order perhaps city it probably anyone source."/>
        <s v="Through consumer half face."/>
        <s v="Hand window stuff fact poor."/>
        <s v="Yeah phone establish why if."/>
        <s v="Easy wait position sell billion."/>
        <s v="Sea program pass common natural board head."/>
        <s v="Southern but situation owner."/>
        <s v="Resource serious culture model."/>
        <s v="Seem beat condition plant surface else cold."/>
        <s v="Another off real nice whether."/>
        <s v="On history foot report arrive east."/>
        <s v="With age record another guy."/>
        <s v="Must force program job our."/>
        <s v="System field around entire lay billion."/>
        <s v="Seem position quality behind."/>
        <s v="Care stop surface program hair fine receive last."/>
        <s v="Thought avoid hotel this recognize red."/>
        <s v="Style drop pick."/>
        <s v="Teacher a big."/>
        <s v="If spring movement work left knowledge ok."/>
        <s v="Great his about son page."/>
        <s v="During employee recently."/>
        <s v="Lose pretty evidence class outside the five."/>
        <s v="These cultural follow learn."/>
        <s v="Test may police student feel."/>
        <s v="Instead although wide sometimes poor begin."/>
        <s v="Behind upon seek here expert memory much."/>
        <s v="Wife debate will floor could."/>
        <s v="Yet give dark."/>
        <s v="Reduce know story exactly."/>
        <s v="Receive debate seem she scene fine."/>
        <s v="Onto however program develop."/>
        <s v="City all they bed question hear."/>
        <s v="Thousand become discuss require staff prevent."/>
        <s v="Lay season reality nation door still."/>
        <s v="Its expert image both."/>
        <s v="Experience thus article side particular help."/>
        <s v="How score support read."/>
        <s v="List question there protect require."/>
        <s v="Range choose position character artist."/>
        <s v="Store until teach throughout market option."/>
        <s v="Many because until stay peace outside among line."/>
        <s v="About open for during force win national."/>
        <s v="Turn positive firm school."/>
        <s v="Science see reveal ok energy send huge."/>
        <s v="Admit hot floor sea few police."/>
        <s v="Live not drug ground."/>
        <s v="Magazine natural build room computer reveal."/>
        <s v="Federal stand table war bring according."/>
        <s v="Pull hot able rich me."/>
        <s v="Staff political travel score affect teacher military."/>
        <s v="Environmental serve day still."/>
        <s v="Culture movie power."/>
        <s v="Go total make interesting girl suggest conference."/>
        <s v="Career generation happen environment operation center who government."/>
        <s v="Officer crime return during."/>
        <s v="To lot everyone listen."/>
        <s v="Cost approach subject national fill school real."/>
        <s v="Federal treatment the industry ready tax it."/>
        <s v="By consumer else computer language enjoy book experience."/>
        <s v="Project trial news free let theory true coach."/>
        <s v="More training maintain stay determine behavior."/>
        <s v="Oil sometimes why left shoulder."/>
        <s v="Particularly small civil same city across."/>
        <s v="Leader institution mind arm go perhaps."/>
        <s v="White change recently back."/>
        <s v="Tell station like apply thousand whatever executive."/>
        <s v="Along yeah indicate."/>
        <s v="Imagine study condition live cost."/>
        <s v="A small style former arrive born."/>
        <s v="Hit play often decide value fire three."/>
        <s v="Bank full put rather treatment."/>
        <s v="His would number first."/>
        <s v="Somebody seek line building send."/>
        <s v="Develop total able hit benefit."/>
        <s v="Treat guess budget west economy town buy reduce."/>
        <s v="Occur factor accept career newspaper production."/>
        <s v="Season keep own hold commercial will you."/>
        <s v="Threat hair baby fire quite might visit."/>
        <s v="Me national whether hear."/>
        <s v="Look rule space practice."/>
        <s v="Half laugh couple describe run."/>
        <s v="Approach generation into."/>
        <s v="Knowledge style best almost idea American perform deep."/>
        <s v="Smile country pretty benefit difficult however."/>
        <s v="Attorney natural trip simply everyone."/>
        <s v="Edge range air believe ask number table."/>
        <s v="Focus main choice out task public knowledge."/>
        <s v="Maintain interest process most perhaps budget."/>
        <s v="Sport experience notice we arrive oil consider."/>
        <s v="Help will event imagine create education red."/>
        <s v="Market there learn project democratic culture."/>
        <s v="Voice expect dream peace phone score."/>
        <s v="Present year east nearly."/>
        <s v="Gas book firm now nor nothing."/>
        <s v="International defense short form."/>
        <s v="Scene such authority forward onto light."/>
        <s v="Decision according size first actually."/>
        <s v="Might result eight pay mention."/>
        <s v="Never wall end ago marriage me."/>
        <s v="Step its matter role front time."/>
        <s v="Rather stop follow player recent."/>
        <s v="Stage mother make nearly shake."/>
        <s v="System thank nearly you."/>
        <s v="Firm various into project American term traditional."/>
        <s v="My add site practice mind."/>
        <s v="Another trial them couple."/>
        <s v="Increase life present."/>
        <s v="Some property stand scientist."/>
        <s v="New kid table when person reason hour."/>
        <s v="Should local within fear hotel."/>
        <s v="Several home technology event food change believe."/>
        <s v="Best sport clearly yard throughout husband might."/>
        <s v="These cause idea physical."/>
        <s v="Manager mention record investment study."/>
        <s v="Hard where call any."/>
        <s v="Doctor skin as day social."/>
        <s v="Executive beautiful perform citizen."/>
        <s v="Make figure show."/>
        <s v="Study person something soldier many happen."/>
        <s v="Traditional public condition on."/>
        <s v="Like figure threat result community."/>
        <s v="Security play fight pull."/>
        <s v="General trouble forward drop modern."/>
        <s v="Eye professional let adult arrive consider."/>
        <s v="Space executive weight despite."/>
        <s v="Effort time give late."/>
        <s v="Memory property human product."/>
        <s v="Knowledge likely drop."/>
        <s v="Religious want itself."/>
        <s v="Art possible provide author nor base or."/>
        <s v="Ask become summer audience month thank."/>
        <s v="Bill bag identify imagine."/>
        <s v="Protect line decide drive good."/>
        <s v="Their degree of wall operation often industry position."/>
        <s v="Them either money young you American involve."/>
        <s v="Every somebody often focus finally."/>
        <s v="Feel general admit whom oil room."/>
        <s v="Cup commercial most send space school special."/>
        <s v="Probably government talk state throughout career knowledge figure."/>
        <s v="Art break admit exist."/>
        <s v="Audience professional art assume."/>
        <s v="Response institution sense enter."/>
        <s v="Certain bar television can stand leader wide."/>
        <s v="Grow perform arrive stuff per."/>
        <s v="Drug relate break."/>
        <s v="Within among Republican operation."/>
        <s v="Anyone build left fact."/>
        <s v="Night talk conference raise."/>
        <s v="School administration result peace pay reveal kitchen play."/>
        <s v="Charge act word answer us smile."/>
        <s v="Another relate instead only camera executive."/>
        <s v="Happy fear feeling for agreement."/>
        <s v="Continue capital control wind writer."/>
        <s v="Republican firm view."/>
        <s v="Nothing seven star foot meeting wait yeah difficult."/>
        <s v="Individual ever series race game spring may."/>
        <s v="To whole case analysis."/>
        <s v="Ask audience loss become industry."/>
        <s v="Since artist beat lose describe peace."/>
        <s v="Beat painting he carry."/>
        <s v="Popular performance price manager sign."/>
        <s v="Character physical ability middle no make free."/>
        <s v="Little offer college since best mission."/>
        <s v="Card scene skin husband answer hot fall."/>
        <s v="Record degree perhaps ten."/>
        <s v="Already they candidate among seven knowledge player."/>
        <s v="Hot road field company sense."/>
        <s v="Easy challenge shoulder wind follow life."/>
        <s v="Remember community image ask gun career day."/>
        <s v="Stand nation federal herself."/>
        <s v="Type still artist child."/>
        <s v="Begin value society week pattern note."/>
        <s v="Organization four return hope much often."/>
        <s v="Responsibility discover common democratic head camera sea house."/>
        <s v="Recently role suffer mission here."/>
        <s v="Assume fund minute strong foot training."/>
        <s v="Happen pay history."/>
        <s v="Serve hold ten but hit south group since."/>
        <s v="Tree treatment room set expect likely market never."/>
        <s v="Wind include measure hear film establish."/>
        <s v="Agreement nation care specific sing meeting."/>
        <s v="Section bring yeah church message."/>
        <s v="Law answer former food detail him realize."/>
        <s v="My agreement difference Mr thing team magazine will."/>
        <s v="Within necessary increase prove us."/>
        <s v="First clear campaign worker tell opportunity social middle."/>
        <s v="Man stock center new toward above."/>
        <s v="Thousand about form call your different believe."/>
        <s v="Authority scientist civil bed nation laugh."/>
        <s v="Every military speak early if short end."/>
        <s v="Appear away only air."/>
        <s v="Serious health police agreement different."/>
        <s v="Record heavy least huge degree break."/>
        <s v="Security media since method."/>
        <s v="Item get guy reality center stop someone must."/>
        <s v="Star recognize lay."/>
        <s v="Place include career land value serious."/>
        <s v="Myself Mr turn indicate."/>
        <s v="Team another anything upon."/>
        <s v="Yet voice believe usually magazine."/>
        <s v="Blood individual vote leg information respond home."/>
        <s v="Wear imagine author structure probably."/>
        <s v="Republican process expect civil short."/>
        <s v="Actually age left speech marriage."/>
        <s v="Federal around pass society."/>
        <s v="Believe future more little perhaps health production."/>
        <s v="Nothing whose energy lead."/>
        <s v="Happen understand trouble civil."/>
        <s v="Pay serve glass wrong relate base perhaps leader."/>
        <s v="Indicate source but return happen."/>
        <s v="Argue box north head blue."/>
        <s v="Whom church continue."/>
        <s v="Who turn pretty lead middle bank."/>
        <s v="Worry ability former few you individual now test."/>
        <s v="Religious whole feeling."/>
        <s v="Soon but leave three energy on."/>
        <s v="Professional where eight bag red."/>
        <s v="Free until camera."/>
        <s v="Month business get about."/>
        <s v="Land mean own bed cultural natural big."/>
        <s v="Fish discussion concern call."/>
        <s v="Life likely threat care represent."/>
        <s v="Thank difference course consider under adult."/>
        <s v="Land language later book oil race."/>
        <s v="By guess me gun low audience type."/>
        <s v="Think economy main why recognize game leg structure."/>
        <s v="Treat whether bar development first laugh police."/>
        <s v="Science stock factor every expect budget."/>
        <s v="Party green example since prevent."/>
        <s v="Author risk member."/>
        <s v="Maintain leave charge unit tough."/>
        <s v="Especially especially age force sense."/>
        <s v="Thought computer include hard across several mission."/>
        <s v="Lay physical show interest run create practice."/>
        <s v="Leader exist artist growth official him school."/>
        <s v="Little movie list many."/>
        <s v="Front base total ability similar article."/>
        <s v="Of above responsibility style."/>
        <s v="Seat north drug summer thought society."/>
        <s v="Collection individual identify risk recognize."/>
        <s v="Thus military its study simply behind."/>
        <s v="Manage particular leave task."/>
        <s v="Generation out professional drop direction mind."/>
        <s v="Claim stay chair crime research allow."/>
        <s v="Growth prove tough issue join space."/>
        <s v="Head term force more where."/>
        <s v="Still help many us grow."/>
        <s v="Not test Congress place."/>
        <s v="Least attack tend sense government."/>
        <s v="Future left character area rich adult."/>
        <s v="Bit positive themselves exactly prevent heavy."/>
        <s v="Marriage piece than study."/>
        <s v="War animal better especially."/>
        <s v="Section relate house night exactly."/>
        <s v="Contain forget measure baby speak."/>
        <s v="Its product order home score little enter."/>
        <s v="Remember wall get quite."/>
        <s v="Figure effect area class mind position study."/>
        <s v="Democratic whose direction expect."/>
        <s v="Night parent difference ago."/>
        <s v="Property dark item chance able."/>
        <s v="Half authority town yeah beautiful room particular."/>
        <s v="Mention only international expert hair dark senior receive."/>
        <s v="Animal Congress yet over put easy new keep."/>
        <s v="Change happy between."/>
        <s v="Center work technology rather score."/>
        <s v="Follow any similar."/>
        <s v="Will check environment pattern son north."/>
        <s v="Feeling sing increase."/>
        <s v="Feeling every political court loss large level."/>
        <s v="Material rate myself teach number standard wish."/>
        <s v="Ahead daughter face beautiful sea cut."/>
        <s v="No find reduce evidence century."/>
        <s v="Moment social item compare place hope it any."/>
        <s v="Option modern art agree share purpose."/>
        <s v="Thank defense cost brother."/>
        <s v="Trade cell understand very race mission laugh."/>
        <s v="Long enough near real."/>
        <s v="Treatment blood scene list."/>
        <s v="Serious instead whatever."/>
        <s v="Central rule side responsibility."/>
        <s v="Remain star one project chair pattern soldier."/>
        <s v="Field computer seven every assume upon mean."/>
        <s v="American letter ground PM sound tax."/>
        <s v="Not song add close."/>
        <s v="Stay create sometimes."/>
        <s v="Well large positive still."/>
        <s v="Ever provide crime foreign."/>
        <s v="Whose recognize head hair institution."/>
        <s v="Foreign simply claim easy."/>
        <s v="Serve and then perhaps father deep."/>
        <s v="Anything interest assume paper approach join walk."/>
        <s v="Though chair despite tend population."/>
        <s v="Ever significant another yes."/>
        <s v="Material outside decade executive."/>
        <s v="Half firm without service tell."/>
        <s v="Cup cut face they quality imagine."/>
        <s v="Huge us wait effect decide development."/>
        <s v="Other success this sit without carry."/>
        <s v="Rock tend home partner."/>
        <s v="Guess professor military lose particularly visit religious."/>
        <s v="Half reality relate."/>
        <s v="Interesting should fine where central."/>
        <s v="Measure team music."/>
        <s v="They learn how."/>
        <s v="Staff president strategy organization."/>
        <s v="Attack provide great shoulder admit."/>
        <s v="Charge bring probably ball."/>
        <s v="Congress business popular record cut trial treatment."/>
        <s v="Much recently growth themselves."/>
        <s v="Three certain first himself where."/>
        <s v="Recognize change true."/>
        <s v="General discover bed within chance place history."/>
        <s v="Include end worker apply."/>
        <s v="Brother spring buy help."/>
        <s v="Speech skin ask."/>
        <s v="Beat someone they program standard act."/>
        <s v="Visit appear right local likely."/>
        <s v="Official brother day other."/>
        <s v="Available fall whole player whatever shoulder song blue."/>
        <s v="Police build peace around."/>
        <s v="Would nature rise than information hope."/>
        <s v="Line hot personal into maybe plant."/>
        <s v="Increase fill factor task market."/>
        <s v="Treatment imagine question series system development."/>
        <s v="Message but trial such everybody center save."/>
        <s v="Could speech affect he region country woman."/>
        <s v="Office theory relate nothing different woman."/>
        <s v="Drop significant particularly international example court agree."/>
        <s v="Worker well usually beat stage economy increase."/>
        <s v="Power think close range upon wife."/>
        <s v="Us option recently."/>
        <s v="Stand reflect surface see increase."/>
        <s v="Difference our even account."/>
        <s v="Chance network yes in human class."/>
        <s v="Within stop financial with move reason."/>
        <s v="Gun citizen forward manager see company."/>
        <s v="Report court week four."/>
        <s v="Argue relationship never fear."/>
        <s v="Cold husband financial for actually walk."/>
        <s v="Discuss that could almost."/>
        <s v="Member someone style I hear."/>
        <s v="Law upon positive forget position."/>
        <s v="Room close science pull beyond."/>
        <s v="Resource open tonight forget soldier."/>
        <s v="Write such trade trip attack sure."/>
        <s v="Conference article full here billion."/>
        <s v="Red especially participant human."/>
        <s v="Billion assume song every."/>
        <s v="Cell wear development professor."/>
        <s v="Child into beat cell."/>
        <s v="Room imagine career cell control week."/>
        <s v="Hit early few while."/>
        <s v="Work man vote."/>
        <s v="Trade place relate trouble seem maintain all."/>
        <s v="Left main scene toward."/>
        <s v="Face wide computer sometimes score admit."/>
        <s v="Action able could movie."/>
        <s v="Different thousand animal draw game far base receive."/>
        <s v="Picture president point."/>
        <s v="Decision avoid baby forget."/>
        <s v="Arm thought president other idea first allow."/>
        <s v="Customer sometimes song statement."/>
        <s v="Moment rate cost bit hospital special."/>
        <s v="Action hope environmental push."/>
        <s v="Order watch wish school nor fund."/>
        <s v="Seem somebody control particular country ok."/>
        <s v="Training care quality ever moment recently sing area."/>
        <s v="Attention would party trip party cold."/>
        <s v="Child yeah government wrong."/>
        <s v="Field national rule."/>
        <s v="Election financial experience politics dinner."/>
        <s v="Begin off issue then nature."/>
        <s v="Style year north big avoid least total over."/>
        <s v="Smile many culture tend."/>
        <s v="Quite free truth."/>
        <s v="Likely item would movie away or."/>
        <s v="Politics green quality thus area black receive."/>
        <s v="Charge realize policy reality."/>
        <s v="Factor its official event gas."/>
        <s v="Or attention final sea PM price right pretty."/>
        <s v="Could young team television."/>
        <s v="Single financial about better."/>
        <s v="White box environment want."/>
        <s v="Could week explain."/>
        <s v="Administration food attention soldier."/>
        <s v="Where what price whose."/>
        <s v="Event lose parent total draw weight nature."/>
        <s v="Town beat record medical recently."/>
        <s v="From doctor power body voice go surface."/>
        <s v="Something probably government market society send."/>
        <s v="Level return staff never ok big town."/>
        <s v="Piece parent music compare relationship real hotel their."/>
        <s v="Themselves here bit six listen."/>
        <s v="Court receive product cover public especially."/>
        <s v="Someone billion major including hit black."/>
        <s v="Single require base create over."/>
        <s v="Real value traditional so occur agree such company."/>
        <s v="Million work attack little call successful organization hand."/>
        <s v="Consumer car significant better director religious."/>
        <s v="Sure peace floor huge."/>
        <s v="Bar along cover class world."/>
        <s v="Age long ask."/>
        <s v="Drive dinner yard finally mention answer represent."/>
        <s v="Herself apply woman husband."/>
        <s v="Physical purpose picture arm democratic."/>
        <s v="Light lose effect beat parent reality."/>
        <s v="Economic house benefit a song."/>
        <s v="Safe new least five allow understand do beyond."/>
        <s v="Respond end old full dark."/>
        <s v="Policy among minute television note customer though."/>
        <s v="Exactly within recognize share bag hold benefit."/>
        <s v="Leg project chance half song clearly."/>
        <s v="Prove suffer suffer."/>
        <s v="Serious through young build sell successful."/>
        <s v="Mission member in issue under."/>
        <s v="Attack bad chair school next quality return."/>
        <s v="Key decision blood."/>
        <s v="Method after do certainly whom."/>
        <s v="Heavy next see success scientist by soon."/>
        <s v="Show plant build thus experience few."/>
        <s v="Work present after each heavy attorney."/>
        <s v="Involve reflect another little west matter friend."/>
        <s v="Technology another success dog cultural operation clear."/>
        <s v="North involve right career team."/>
        <s v="Support both guy drug reason blood."/>
        <m/>
      </sharedItems>
    </cacheField>
    <cacheField name="Employee ID" numFmtId="0">
      <sharedItems containsBlank="1" count="479">
        <s v="EMP5478"/>
        <s v="EMP5481"/>
        <s v="EMP3855"/>
        <s v="EMP2970"/>
        <s v="EMP1957"/>
        <s v="EMP2916"/>
        <s v="EMP7551"/>
        <s v="EMP4097"/>
        <s v="EMP4973"/>
        <s v="EMP2289"/>
        <s v="EMP9686"/>
        <s v="EMP6803"/>
        <s v="EMP1034"/>
        <s v="EMP4285"/>
        <s v="EMP1455"/>
        <s v="EMP3779"/>
        <s v="EMP5531"/>
        <s v="EMP8148"/>
        <s v="EMP7240"/>
        <s v="EMP2551"/>
        <s v="EMP9904"/>
        <s v="EMP3436"/>
        <s v="EMP9523"/>
        <s v="EMP5623"/>
        <s v="EMP8070"/>
        <s v="EMP7565"/>
        <s v="EMP5771"/>
        <s v="EMP8805"/>
        <s v="EMP2394"/>
        <s v="EMP3560"/>
        <s v="EMP7216"/>
        <s v="EMP8456"/>
        <s v="EMP2750"/>
        <s v="EMP9028"/>
        <s v="EMP6528"/>
        <s v="EMP4444"/>
        <s v="EMP4831"/>
        <s v="EMP4533"/>
        <s v="EMP3386"/>
        <s v="EMP1157"/>
        <s v="EMP6611"/>
        <s v="EMP2531"/>
        <s v="EMP9156"/>
        <s v="EMP8883"/>
        <s v="EMP4338"/>
        <s v="EMP6373"/>
        <s v="EMP3185"/>
        <s v="EMP9110"/>
        <s v="EMP8931"/>
        <s v="EMP4049"/>
        <s v="EMP3061"/>
        <s v="EMP4166"/>
        <s v="EMP7264"/>
        <s v="EMP5031"/>
        <s v="EMP4485"/>
        <s v="EMP5061"/>
        <s v="EMP6730"/>
        <s v="EMP4004"/>
        <s v="EMP5140"/>
        <s v="EMP3713"/>
        <s v="EMP4058"/>
        <s v="EMP9652"/>
        <s v="EMP8201"/>
        <s v="EMP6525"/>
        <s v="EMP9210"/>
        <s v="EMP2153"/>
        <s v="EMP5182"/>
        <s v="EMP7076"/>
        <s v="EMP8821"/>
        <s v="EMP3492"/>
        <s v="EMP2043"/>
        <s v="EMP8205"/>
        <s v="EMP7335"/>
        <s v="EMP5067"/>
        <s v="EMP1026"/>
        <s v="EMP8588"/>
        <s v="EMP5213"/>
        <s v="EMP1465"/>
        <s v="EMP4254"/>
        <s v="EMP3273"/>
        <s v="EMP8757"/>
        <s v="EMP4292"/>
        <s v="EMP6300"/>
        <s v="EMP7506"/>
        <s v="EMP8660"/>
        <s v="EMP9165"/>
        <s v="EMP1785"/>
        <s v="EMP8277"/>
        <s v="EMP7956"/>
        <s v="EMP6562"/>
        <s v="EMP3887"/>
        <s v="EMP7546"/>
        <s v="EMP7737"/>
        <s v="EMP3446"/>
        <s v="EMP4452"/>
        <s v="EMP9211"/>
        <s v="EMP5603"/>
        <s v="EMP7515"/>
        <s v="EMP8263"/>
        <s v="EMP5379"/>
        <s v="EMP2033"/>
        <s v="EMP2210"/>
        <s v="EMP2284"/>
        <s v="EMP6497"/>
        <s v="EMP3971"/>
        <s v="EMP4454"/>
        <s v="EMP8159"/>
        <s v="EMP7848"/>
        <s v="EMP9107"/>
        <s v="EMP2238"/>
        <s v="EMP8928"/>
        <s v="EMP1224"/>
        <s v="EMP3717"/>
        <s v="EMP7058"/>
        <s v="EMP6998"/>
        <s v="EMP4283"/>
        <s v="EMP2677"/>
        <s v="EMP6764"/>
        <s v="EMP4037"/>
        <s v="EMP7872"/>
        <s v="EMP8920"/>
        <s v="EMP9895"/>
        <s v="EMP3788"/>
        <s v="EMP8782"/>
        <s v="EMP1858"/>
        <s v="EMP6105"/>
        <s v="EMP5949"/>
        <s v="EMP4232"/>
        <s v="EMP4891"/>
        <s v="EMP1139"/>
        <s v="EMP7715"/>
        <s v="EMP6685"/>
        <s v="EMP3970"/>
        <s v="EMP9519"/>
        <s v="EMP1352"/>
        <s v="EMP1591"/>
        <s v="EMP7944"/>
        <s v="EMP6452"/>
        <s v="EMP5687"/>
        <s v="EMP9621"/>
        <s v="EMP3500"/>
        <s v="EMP7910"/>
        <s v="EMP5681"/>
        <s v="EMP5768"/>
        <s v="EMP9741"/>
        <s v="EMP7927"/>
        <s v="EMP1897"/>
        <s v="EMP6646"/>
        <s v="EMP3034"/>
        <s v="EMP3996"/>
        <s v="EMP8853"/>
        <s v="EMP8501"/>
        <s v="EMP4411"/>
        <s v="EMP5040"/>
        <s v="EMP3696"/>
        <s v="EMP6046"/>
        <s v="EMP7052"/>
        <s v="EMP2552"/>
        <s v="EMP8407"/>
        <s v="EMP5701"/>
        <s v="EMP5314"/>
        <s v="EMP9528"/>
        <s v="EMP6008"/>
        <s v="EMP7977"/>
        <s v="EMP7262"/>
        <s v="EMP3404"/>
        <s v="EMP9239"/>
        <s v="EMP3622"/>
        <s v="EMP2609"/>
        <s v="EMP4096"/>
        <s v="EMP6619"/>
        <s v="EMP6867"/>
        <s v="EMP2219"/>
        <s v="EMP5500"/>
        <s v="EMP7552"/>
        <s v="EMP3311"/>
        <s v="EMP8446"/>
        <s v="EMP5910"/>
        <s v="EMP1600"/>
        <s v="EMP5178"/>
        <s v="EMP6779"/>
        <s v="EMP4455"/>
        <s v="EMP5593"/>
        <s v="EMP6175"/>
        <s v="EMP2335"/>
        <s v="EMP7626"/>
        <s v="EMP1063"/>
        <s v="EMP4870"/>
        <s v="EMP2587"/>
        <s v="EMP1717"/>
        <s v="EMP7859"/>
        <s v="EMP6550"/>
        <s v="EMP7199"/>
        <s v="EMP7794"/>
        <s v="EMP8950"/>
        <s v="EMP6805"/>
        <s v="EMP5736"/>
        <s v="EMP2377"/>
        <s v="EMP6747"/>
        <s v="EMP3941"/>
        <s v="EMP9078"/>
        <s v="EMP5759"/>
        <s v="EMP7538"/>
        <s v="EMP9979"/>
        <s v="EMP5194"/>
        <s v="EMP9415"/>
        <s v="EMP8113"/>
        <s v="EMP9717"/>
        <s v="EMP6503"/>
        <s v="EMP2220"/>
        <s v="EMP8209"/>
        <s v="EMP1874"/>
        <s v="EMP7728"/>
        <s v="EMP8155"/>
        <s v="EMP8332"/>
        <s v="EMP5793"/>
        <s v="EMP9935"/>
        <s v="EMP9230"/>
        <s v="EMP7654"/>
        <s v="EMP4912"/>
        <s v="EMP3112"/>
        <s v="EMP4842"/>
        <s v="EMP7392"/>
        <s v="EMP9014"/>
        <s v="EMP1694"/>
        <s v="EMP2277"/>
        <s v="EMP9753"/>
        <s v="EMP6516"/>
        <s v="EMP1804"/>
        <s v="EMP6149"/>
        <s v="EMP2856"/>
        <s v="EMP1956"/>
        <s v="EMP9175"/>
        <s v="EMP4388"/>
        <s v="EMP7725"/>
        <s v="EMP4006"/>
        <s v="EMP6190"/>
        <s v="EMP2098"/>
        <s v="EMP6591"/>
        <s v="EMP1992"/>
        <s v="EMP4858"/>
        <s v="EMP3983"/>
        <s v="EMP4573"/>
        <s v="EMP7111"/>
        <s v="EMP7524"/>
        <s v="EMP5749"/>
        <s v="EMP3388"/>
        <s v="EMP7948"/>
        <s v="EMP3910"/>
        <s v="EMP7570"/>
        <s v="EMP9953"/>
        <s v="EMP4359"/>
        <s v="EMP6075"/>
        <s v="EMP4509"/>
        <s v="EMP2991"/>
        <s v="EMP7589"/>
        <s v="EMP4136"/>
        <s v="EMP5570"/>
        <s v="EMP2713"/>
        <s v="EMP4288"/>
        <s v="EMP5945"/>
        <s v="EMP5788"/>
        <s v="EMP2683"/>
        <s v="EMP1690"/>
        <s v="EMP6682"/>
        <s v="EMP7969"/>
        <s v="EMP8608"/>
        <s v="EMP5465"/>
        <s v="EMP7867"/>
        <s v="EMP9297"/>
        <s v="EMP5655"/>
        <s v="EMP3395"/>
        <s v="EMP7343"/>
        <s v="EMP3228"/>
        <s v="EMP6201"/>
        <s v="EMP5461"/>
        <s v="EMP1446"/>
        <s v="EMP7998"/>
        <s v="EMP7493"/>
        <s v="EMP4186"/>
        <s v="EMP2026"/>
        <s v="EMP8246"/>
        <s v="EMP8156"/>
        <s v="EMP6450"/>
        <s v="EMP5123"/>
        <s v="EMP3209"/>
        <s v="EMP8566"/>
        <s v="EMP1916"/>
        <s v="EMP5411"/>
        <s v="EMP5705"/>
        <s v="EMP3282"/>
        <s v="EMP2883"/>
        <s v="EMP4297"/>
        <s v="EMP8141"/>
        <s v="EMP2059"/>
        <s v="EMP5750"/>
        <s v="EMP6774"/>
        <s v="EMP1392"/>
        <s v="EMP9433"/>
        <s v="EMP5671"/>
        <s v="EMP2118"/>
        <s v="EMP5872"/>
        <s v="EMP9802"/>
        <s v="EMP2232"/>
        <s v="EMP6917"/>
        <s v="EMP8286"/>
        <s v="EMP9453"/>
        <s v="EMP7992"/>
        <s v="EMP8828"/>
        <s v="EMP2914"/>
        <s v="EMP3920"/>
        <s v="EMP1459"/>
        <s v="EMP4863"/>
        <s v="EMP2714"/>
        <s v="EMP7697"/>
        <s v="EMP4702"/>
        <s v="EMP7108"/>
        <s v="EMP3620"/>
        <s v="EMP4855"/>
        <s v="EMP7932"/>
        <s v="EMP7426"/>
        <s v="EMP3082"/>
        <s v="EMP4348"/>
        <s v="EMP3164"/>
        <s v="EMP5498"/>
        <s v="EMP4248"/>
        <s v="EMP9898"/>
        <s v="EMP7694"/>
        <s v="EMP7937"/>
        <s v="EMP9557"/>
        <s v="EMP6383"/>
        <s v="EMP6649"/>
        <s v="EMP8377"/>
        <s v="EMP6623"/>
        <s v="EMP2542"/>
        <s v="EMP3066"/>
        <s v="EMP4678"/>
        <s v="EMP1953"/>
        <s v="EMP8924"/>
        <s v="EMP2603"/>
        <s v="EMP2522"/>
        <s v="EMP1990"/>
        <s v="EMP8164"/>
        <s v="EMP9813"/>
        <s v="EMP9350"/>
        <s v="EMP1665"/>
        <s v="EMP3573"/>
        <s v="EMP3992"/>
        <s v="EMP6469"/>
        <s v="EMP1772"/>
        <s v="EMP5474"/>
        <s v="EMP2213"/>
        <s v="EMP1729"/>
        <s v="EMP7445"/>
        <s v="EMP9061"/>
        <s v="EMP5464"/>
        <s v="EMP9045"/>
        <s v="EMP6743"/>
        <s v="EMP7994"/>
        <s v="EMP9478"/>
        <s v="EMP2667"/>
        <s v="EMP8099"/>
        <s v="EMP3198"/>
        <s v="EMP7155"/>
        <s v="EMP6186"/>
        <s v="EMP7649"/>
        <s v="EMP8001"/>
        <s v="EMP3496"/>
        <s v="EMP7380"/>
        <s v="EMP2037"/>
        <s v="EMP9516"/>
        <s v="EMP7372"/>
        <s v="EMP2344"/>
        <s v="EMP3854"/>
        <s v="EMP1220"/>
        <s v="EMP9213"/>
        <s v="EMP9615"/>
        <s v="EMP4869"/>
        <s v="EMP2748"/>
        <s v="EMP8768"/>
        <s v="EMP4466"/>
        <s v="EMP4650"/>
        <s v="EMP8720"/>
        <s v="EMP5742"/>
        <s v="EMP9959"/>
        <s v="EMP7329"/>
        <s v="EMP7908"/>
        <s v="EMP1442"/>
        <s v="EMP8673"/>
        <s v="EMP7625"/>
        <s v="EMP3415"/>
        <s v="EMP2778"/>
        <s v="EMP1294"/>
        <s v="EMP6233"/>
        <s v="EMP1248"/>
        <s v="EMP1898"/>
        <s v="EMP6775"/>
        <s v="EMP5284"/>
        <s v="EMP6866"/>
        <s v="EMP1036"/>
        <s v="EMP9731"/>
        <s v="EMP6653"/>
        <s v="EMP1429"/>
        <s v="EMP7276"/>
        <s v="EMP8636"/>
        <s v="EMP4598"/>
        <s v="EMP1205"/>
        <s v="EMP3912"/>
        <s v="EMP4317"/>
        <s v="EMP3656"/>
        <s v="EMP6671"/>
        <s v="EMP3740"/>
        <s v="EMP5154"/>
        <s v="EMP8515"/>
        <s v="EMP6121"/>
        <s v="EMP8705"/>
        <s v="EMP8476"/>
        <s v="EMP3901"/>
        <s v="EMP8503"/>
        <s v="EMP4985"/>
        <s v="EMP8093"/>
        <s v="EMP9804"/>
        <s v="EMP1218"/>
        <s v="EMP6876"/>
        <s v="EMP9698"/>
        <s v="EMP7777"/>
        <s v="EMP3333"/>
        <s v="EMP3234"/>
        <s v="EMP6689"/>
        <s v="EMP1817"/>
        <s v="EMP5863"/>
        <s v="EMP1659"/>
        <s v="EMP9591"/>
        <s v="EMP1658"/>
        <s v="EMP2745"/>
        <s v="EMP2501"/>
        <s v="EMP8261"/>
        <s v="EMP6048"/>
        <s v="EMP9942"/>
        <s v="EMP5762"/>
        <s v="EMP2339"/>
        <s v="EMP4959"/>
        <s v="EMP6977"/>
        <s v="EMP2030"/>
        <s v="EMP4161"/>
        <s v="EMP1152"/>
        <s v="EMP5406"/>
        <s v="EMP2544"/>
        <s v="EMP8842"/>
        <s v="EMP7909"/>
        <s v="EMP4686"/>
        <s v="EMP5806"/>
        <s v="EMP2711"/>
        <s v="EMP8029"/>
        <s v="EMP9939"/>
        <s v="EMP7812"/>
        <s v="EMP4224"/>
        <s v="EMP8810"/>
        <s v="EMP6242"/>
        <s v="EMP4201"/>
        <s v="EMP9727"/>
        <s v="EMP9048"/>
        <s v="EMP8411"/>
        <s v="EMP3005"/>
        <s v="EMP2610"/>
        <s v="EMP3567"/>
        <s v="EMP3780"/>
        <s v="EMP1696"/>
        <s v="EMP3420"/>
        <s v="EMP2595"/>
        <s v="EMP9721"/>
        <s v="EMP3093"/>
        <s v="EMP3099"/>
        <s v="EMP7584"/>
        <s v="EMP6114"/>
        <s v="EMP1731"/>
        <s v="EMP5198"/>
        <s v="EMP8352"/>
        <m/>
      </sharedItems>
    </cacheField>
    <cacheField name="Cost Incurred" numFmtId="0">
      <sharedItems containsString="0" containsBlank="1" containsNumber="1" minValue="537.4" maxValue="49982.07" count="501">
        <n v="27878.6"/>
        <n v="33483.18"/>
        <n v="11719.02"/>
        <n v="12370.13"/>
        <n v="2729.94"/>
        <n v="3437.32"/>
        <n v="49080.38"/>
        <n v="23787.55"/>
        <n v="23797"/>
        <n v="5048.17"/>
        <n v="46594.05"/>
        <n v="46574.02"/>
        <n v="31680.84"/>
        <n v="27488.080000000002"/>
        <n v="23931.03"/>
        <n v="11934.02"/>
        <n v="38937.370000000003"/>
        <n v="26311.39"/>
        <n v="28864.74"/>
        <n v="24971.74"/>
        <n v="25655.98"/>
        <n v="32275.21"/>
        <n v="24754.44"/>
        <n v="9153.01"/>
        <n v="3025.87"/>
        <n v="25568.52"/>
        <n v="29545.27"/>
        <n v="12809.49"/>
        <n v="6135.73"/>
        <n v="15262.97"/>
        <n v="10302.36"/>
        <n v="15702.34"/>
        <n v="46378.559999999998"/>
        <n v="26069.38"/>
        <n v="2703.33"/>
        <n v="48403.42"/>
        <n v="23514.31"/>
        <n v="4826.5"/>
        <n v="38403.379999999997"/>
        <n v="30402.33"/>
        <n v="42645.18"/>
        <n v="24682.33"/>
        <n v="20569.45"/>
        <n v="3522.77"/>
        <n v="44609.52"/>
        <n v="37982.730000000003"/>
        <n v="49982.07"/>
        <n v="28083.46"/>
        <n v="11125.79"/>
        <n v="48606.59"/>
        <n v="45834.05"/>
        <n v="40280.019999999997"/>
        <n v="27079.4"/>
        <n v="9566.07"/>
        <n v="28921.03"/>
        <n v="10957.18"/>
        <n v="26791.74"/>
        <n v="41210.85"/>
        <n v="26175.33"/>
        <n v="20478.38"/>
        <n v="40089.57"/>
        <n v="26828.09"/>
        <n v="11297.31"/>
        <n v="38819.4"/>
        <n v="7973.62"/>
        <n v="32968.589999999997"/>
        <n v="4466.5200000000004"/>
        <n v="35924.85"/>
        <n v="17077.09"/>
        <n v="4720.3500000000004"/>
        <n v="4471.47"/>
        <n v="5601.69"/>
        <n v="13919.48"/>
        <n v="46841.120000000003"/>
        <n v="32364.82"/>
        <n v="6099.69"/>
        <n v="20484.07"/>
        <n v="20247.47"/>
        <n v="33990.019999999997"/>
        <n v="38447.760000000002"/>
        <n v="35964.92"/>
        <n v="18871.12"/>
        <n v="13439.21"/>
        <n v="7820.44"/>
        <n v="5505.33"/>
        <n v="3799.5"/>
        <n v="34866.120000000003"/>
        <n v="31579.7"/>
        <n v="35178.46"/>
        <n v="17990.009999999998"/>
        <n v="32886.129999999997"/>
        <n v="15205.33"/>
        <n v="47556.58"/>
        <n v="2431.29"/>
        <n v="30991.96"/>
        <n v="13908.92"/>
        <n v="9162.1"/>
        <n v="5262.6"/>
        <n v="1012.14"/>
        <n v="43788.3"/>
        <n v="27282.95"/>
        <n v="18302.59"/>
        <n v="41209.75"/>
        <n v="38485.64"/>
        <n v="39463.800000000003"/>
        <n v="32848.720000000001"/>
        <n v="36956.53"/>
        <n v="3756.31"/>
        <n v="44064.95"/>
        <n v="48128.33"/>
        <n v="9270.92"/>
        <n v="34804.82"/>
        <n v="15456.23"/>
        <n v="42530.38"/>
        <n v="35639.89"/>
        <n v="43519.62"/>
        <n v="24272.37"/>
        <n v="15853.25"/>
        <n v="1661.79"/>
        <n v="42901.79"/>
        <n v="12777.58"/>
        <n v="1498.65"/>
        <n v="8449.83"/>
        <n v="36493.74"/>
        <n v="27010.28"/>
        <n v="30915.83"/>
        <n v="37742.75"/>
        <n v="39013.129999999997"/>
        <n v="19630.830000000002"/>
        <n v="12120.53"/>
        <n v="12458.45"/>
        <n v="36617.370000000003"/>
        <n v="23882.02"/>
        <n v="15940.83"/>
        <n v="5319.82"/>
        <n v="34297.96"/>
        <n v="34671.85"/>
        <n v="42412"/>
        <n v="13560.02"/>
        <n v="31652.7"/>
        <n v="998.54"/>
        <n v="17750.16"/>
        <n v="1803.95"/>
        <n v="22013.18"/>
        <n v="27382.79"/>
        <n v="9047.7900000000009"/>
        <n v="46227.71"/>
        <n v="9771.26"/>
        <n v="10621.63"/>
        <n v="4680.67"/>
        <n v="46606.8"/>
        <n v="49480.36"/>
        <n v="36606.550000000003"/>
        <n v="15609.81"/>
        <n v="21990.28"/>
        <n v="15196.03"/>
        <n v="46091.74"/>
        <n v="16102.33"/>
        <n v="28098.74"/>
        <n v="13764.07"/>
        <n v="33276.379999999997"/>
        <n v="12418"/>
        <n v="37088.800000000003"/>
        <n v="30747.5"/>
        <n v="10445.75"/>
        <n v="9391.89"/>
        <n v="2602.94"/>
        <n v="34899.29"/>
        <n v="2007.37"/>
        <n v="13867.12"/>
        <n v="32008.67"/>
        <n v="19981.830000000002"/>
        <n v="46499.64"/>
        <n v="20372.509999999998"/>
        <n v="45244.78"/>
        <n v="11036.78"/>
        <n v="18084.53"/>
        <n v="46247.29"/>
        <n v="6521.92"/>
        <n v="1988.49"/>
        <n v="31460.9"/>
        <n v="25540.59"/>
        <n v="23509.94"/>
        <n v="21557.27"/>
        <n v="24610.52"/>
        <n v="21758.17"/>
        <n v="28750.22"/>
        <n v="33980.019999999997"/>
        <n v="16519.740000000002"/>
        <n v="24941.200000000001"/>
        <n v="21998.53"/>
        <n v="43382.07"/>
        <n v="47066.95"/>
        <n v="46502.8"/>
        <n v="25284.21"/>
        <n v="9657.68"/>
        <n v="39884.33"/>
        <n v="40993.32"/>
        <n v="8230.3799999999992"/>
        <n v="32921.01"/>
        <n v="44153.38"/>
        <n v="13441.58"/>
        <n v="12324.12"/>
        <n v="32443.24"/>
        <n v="42184.84"/>
        <n v="28464.83"/>
        <n v="2897.77"/>
        <n v="29947.53"/>
        <n v="20409.71"/>
        <n v="43815.63"/>
        <n v="11842.64"/>
        <n v="5718.88"/>
        <n v="44763.79"/>
        <n v="29619.54"/>
        <n v="33324.300000000003"/>
        <n v="6480.87"/>
        <n v="48656.34"/>
        <n v="41148.910000000003"/>
        <n v="16283.57"/>
        <n v="44935.87"/>
        <n v="14098.25"/>
        <n v="42273.32"/>
        <n v="10733.12"/>
        <n v="3743.44"/>
        <n v="36175.47"/>
        <n v="3428.87"/>
        <n v="1317.67"/>
        <n v="14344.59"/>
        <n v="28012.720000000001"/>
        <n v="26743.32"/>
        <n v="48416.9"/>
        <n v="19306.169999999998"/>
        <n v="48731.71"/>
        <n v="42407.34"/>
        <n v="10075.99"/>
        <n v="42686.93"/>
        <n v="18762.14"/>
        <n v="17868.13"/>
        <n v="11070.36"/>
        <n v="45655.63"/>
        <n v="38453.769999999997"/>
        <n v="47899.7"/>
        <n v="33514.35"/>
        <n v="7260"/>
        <n v="34609.120000000003"/>
        <n v="19031.75"/>
        <n v="40272.26"/>
        <n v="24368.63"/>
        <n v="37310.019999999997"/>
        <n v="46278.19"/>
        <n v="5303.94"/>
        <n v="21751.99"/>
        <n v="35452.89"/>
        <n v="24006.38"/>
        <n v="34911.69"/>
        <n v="49892.87"/>
        <n v="46422.62"/>
        <n v="32895.25"/>
        <n v="4204.99"/>
        <n v="3459.7"/>
        <n v="29039.42"/>
        <n v="9993.1200000000008"/>
        <n v="33157.26"/>
        <n v="25839.96"/>
        <n v="2655.64"/>
        <n v="16140.63"/>
        <n v="4784.59"/>
        <n v="4990.17"/>
        <n v="36492.339999999997"/>
        <n v="7849.39"/>
        <n v="49448.46"/>
        <n v="48009.48"/>
        <n v="38958.089999999997"/>
        <n v="3654.65"/>
        <n v="14767.5"/>
        <n v="29291.21"/>
        <n v="19760.63"/>
        <n v="48475.26"/>
        <n v="15016.14"/>
        <n v="31030.89"/>
        <n v="10996.56"/>
        <n v="11124.5"/>
        <n v="37636.730000000003"/>
        <n v="32541.14"/>
        <n v="23820.49"/>
        <n v="47511.42"/>
        <n v="22342.58"/>
        <n v="26299.29"/>
        <n v="6089.99"/>
        <n v="48394.65"/>
        <n v="7232.44"/>
        <n v="5769.83"/>
        <n v="7026.04"/>
        <n v="10990.55"/>
        <n v="26543.94"/>
        <n v="42774.83"/>
        <n v="25527.96"/>
        <n v="18917.599999999999"/>
        <n v="31086.959999999999"/>
        <n v="14810.23"/>
        <n v="12354.53"/>
        <n v="4375.18"/>
        <n v="46772.7"/>
        <n v="5144.28"/>
        <n v="9126.52"/>
        <n v="11760.04"/>
        <n v="18941.52"/>
        <n v="31720.560000000001"/>
        <n v="41038.93"/>
        <n v="43044.38"/>
        <n v="48143.53"/>
        <n v="7849.37"/>
        <n v="13333.38"/>
        <n v="34239.79"/>
        <n v="24891.34"/>
        <n v="16946.64"/>
        <n v="44835.01"/>
        <n v="37476.06"/>
        <n v="49713.82"/>
        <n v="7982.94"/>
        <n v="22201.75"/>
        <n v="10726.07"/>
        <n v="28614.06"/>
        <n v="36369.06"/>
        <n v="48576.29"/>
        <n v="14422.22"/>
        <n v="46581.599999999999"/>
        <n v="16715.36"/>
        <n v="38359.47"/>
        <n v="13588.86"/>
        <n v="47308.86"/>
        <n v="537.4"/>
        <n v="39694.36"/>
        <n v="39563.96"/>
        <n v="18881.32"/>
        <n v="16987.650000000001"/>
        <n v="33460.910000000003"/>
        <n v="49395.62"/>
        <n v="39033.29"/>
        <n v="11161.73"/>
        <n v="37200.33"/>
        <n v="45107.8"/>
        <n v="28177.99"/>
        <n v="40019.19"/>
        <n v="38022.06"/>
        <n v="48378.76"/>
        <n v="19576.66"/>
        <n v="5839.89"/>
        <n v="17256.93"/>
        <n v="23027.27"/>
        <n v="28070.9"/>
        <n v="37440.26"/>
        <n v="41267.199999999997"/>
        <n v="35889.550000000003"/>
        <n v="34356.22"/>
        <n v="44037"/>
        <n v="1519.25"/>
        <n v="23385.19"/>
        <n v="46410.94"/>
        <n v="38423.21"/>
        <n v="48979.199999999997"/>
        <n v="47647.3"/>
        <n v="29923.46"/>
        <n v="41952.68"/>
        <n v="43114.27"/>
        <n v="36002.25"/>
        <n v="26205.119999999999"/>
        <n v="25138.51"/>
        <n v="1289.33"/>
        <n v="41104.54"/>
        <n v="12495.36"/>
        <n v="1568.96"/>
        <n v="17831.21"/>
        <n v="39668.199999999997"/>
        <n v="27938.76"/>
        <n v="16790.87"/>
        <n v="21264.84"/>
        <n v="41489.96"/>
        <n v="38615.54"/>
        <n v="49245.71"/>
        <n v="37393.56"/>
        <n v="25821.439999999999"/>
        <n v="21518.83"/>
        <n v="47078.86"/>
        <n v="31447.53"/>
        <n v="3502.01"/>
        <n v="27237.54"/>
        <n v="47977.85"/>
        <n v="5447.61"/>
        <n v="5290.22"/>
        <n v="28067.3"/>
        <n v="42411.71"/>
        <n v="18962.34"/>
        <n v="12542.58"/>
        <n v="42357.93"/>
        <n v="29088.11"/>
        <n v="9002.7800000000007"/>
        <n v="7874.02"/>
        <n v="3890.05"/>
        <n v="1492.54"/>
        <n v="8223.2999999999993"/>
        <n v="15790.95"/>
        <n v="48757.17"/>
        <n v="7307.53"/>
        <n v="33373.879999999997"/>
        <n v="10258.82"/>
        <n v="12304.97"/>
        <n v="31028.52"/>
        <n v="15213.05"/>
        <n v="37975.86"/>
        <n v="40451.67"/>
        <n v="33535.72"/>
        <n v="14603.42"/>
        <n v="20560.98"/>
        <n v="31819.66"/>
        <n v="36597.800000000003"/>
        <n v="33680.04"/>
        <n v="28256.75"/>
        <n v="14058.32"/>
        <n v="24426.12"/>
        <n v="48410.81"/>
        <n v="17093.89"/>
        <n v="10836.79"/>
        <n v="2263.38"/>
        <n v="22691.11"/>
        <n v="13469.95"/>
        <n v="48012.98"/>
        <n v="46362.37"/>
        <n v="23617.41"/>
        <n v="43617.55"/>
        <n v="7177.79"/>
        <n v="11079.45"/>
        <n v="33212.61"/>
        <n v="4578.68"/>
        <n v="18320.310000000001"/>
        <n v="49506.63"/>
        <n v="17489.87"/>
        <n v="9916.3700000000008"/>
        <n v="44826.77"/>
        <n v="21531.9"/>
        <n v="44335.56"/>
        <n v="13747.35"/>
        <n v="35254.769999999997"/>
        <n v="23285.09"/>
        <n v="36508.129999999997"/>
        <n v="28005.21"/>
        <n v="29756.93"/>
        <n v="23263.200000000001"/>
        <n v="9152.0300000000007"/>
        <n v="29315.32"/>
        <n v="6191.17"/>
        <n v="40210.019999999997"/>
        <n v="9472.0400000000009"/>
        <n v="46458.99"/>
        <n v="29719.24"/>
        <n v="46969.83"/>
        <n v="30671.24"/>
        <n v="3429.15"/>
        <n v="23618.47"/>
        <n v="2094.41"/>
        <n v="25729.16"/>
        <n v="10773.12"/>
        <n v="18981.419999999998"/>
        <n v="6875.65"/>
        <n v="30449.14"/>
        <n v="28081.55"/>
        <n v="29902.27"/>
        <n v="550.45000000000005"/>
        <n v="40756.76"/>
        <n v="19933.21"/>
        <n v="33009.480000000003"/>
        <n v="30598.74"/>
        <n v="26156.54"/>
        <n v="21629.89"/>
        <n v="31817.95"/>
        <n v="41968.67"/>
        <n v="8254.14"/>
        <n v="3887.42"/>
        <n v="33905.58"/>
        <n v="7708.12"/>
        <n v="24750.09"/>
        <n v="44236.21"/>
        <n v="29434.27"/>
        <n v="48626.19"/>
        <n v="45887.13"/>
        <n v="21093.54"/>
        <n v="46160.66"/>
        <n v="5012.43"/>
        <n v="1808.23"/>
        <n v="21708.1"/>
        <n v="4310.2700000000004"/>
        <n v="1946.87"/>
        <n v="10116.549999999999"/>
        <n v="33094.47"/>
        <n v="691.94"/>
        <n v="39487.019999999997"/>
        <n v="39205.629999999997"/>
        <n v="11838.87"/>
        <n v="45387.94"/>
        <n v="43174.57"/>
        <m/>
      </sharedItems>
    </cacheField>
    <cacheField name="Budgeted Cost" numFmtId="0">
      <sharedItems containsString="0" containsBlank="1" containsNumber="1" minValue="1012.61" maxValue="79864.77" count="501">
        <n v="24225.77"/>
        <n v="54714.07"/>
        <n v="7082.42"/>
        <n v="68784.52"/>
        <n v="52526.75"/>
        <n v="8308.68"/>
        <n v="8937.23"/>
        <n v="4034.31"/>
        <n v="16196.76"/>
        <n v="43912.61"/>
        <n v="1929.99"/>
        <n v="79864.77"/>
        <n v="69681.34"/>
        <n v="58392.59"/>
        <n v="10192.35"/>
        <n v="38340.519999999997"/>
        <n v="79522.58"/>
        <n v="27226.36"/>
        <n v="58925.03"/>
        <n v="9612"/>
        <n v="36730.42"/>
        <n v="32160.86"/>
        <n v="53055.21"/>
        <n v="25813.34"/>
        <n v="10467.93"/>
        <n v="64472.52"/>
        <n v="19896.400000000001"/>
        <n v="64242.33"/>
        <n v="4837.93"/>
        <n v="47919.64"/>
        <n v="37973.040000000001"/>
        <n v="11433.21"/>
        <n v="14275.58"/>
        <n v="68010.19"/>
        <n v="13109.03"/>
        <n v="20483.05"/>
        <n v="31598.65"/>
        <n v="37126.480000000003"/>
        <n v="16611.57"/>
        <n v="8760.07"/>
        <n v="77677.22"/>
        <n v="56741.41"/>
        <n v="59613.73"/>
        <n v="3756.24"/>
        <n v="7776.58"/>
        <n v="41960.67"/>
        <n v="72719.53"/>
        <n v="16041.17"/>
        <n v="64195.83"/>
        <n v="18559.45"/>
        <n v="32514.49"/>
        <n v="19323.54"/>
        <n v="38677.58"/>
        <n v="5007.16"/>
        <n v="41153.53"/>
        <n v="16745"/>
        <n v="27561.35"/>
        <n v="25731.39"/>
        <n v="67869.279999999999"/>
        <n v="6406.06"/>
        <n v="10812.07"/>
        <n v="37103.81"/>
        <n v="17463.7"/>
        <n v="17101.060000000001"/>
        <n v="1248.23"/>
        <n v="59190.1"/>
        <n v="66384.31"/>
        <n v="75726.92"/>
        <n v="59628.89"/>
        <n v="11596.2"/>
        <n v="14061.05"/>
        <n v="20531.27"/>
        <n v="66912.98"/>
        <n v="54747.63"/>
        <n v="56344.9"/>
        <n v="75284.679999999993"/>
        <n v="22736.61"/>
        <n v="70217.960000000006"/>
        <n v="55282.77"/>
        <n v="54398.1"/>
        <n v="73799.86"/>
        <n v="65567.8"/>
        <n v="34741.83"/>
        <n v="16403.03"/>
        <n v="15467.8"/>
        <n v="78939.62"/>
        <n v="74157.22"/>
        <n v="27770.94"/>
        <n v="45319.26"/>
        <n v="46966.59"/>
        <n v="46482.42"/>
        <n v="70685.81"/>
        <n v="33834.31"/>
        <n v="47492.99"/>
        <n v="27375.54"/>
        <n v="3279.26"/>
        <n v="17505.009999999998"/>
        <n v="34449.49"/>
        <n v="5255.44"/>
        <n v="60197.23"/>
        <n v="26393.59"/>
        <n v="45812.53"/>
        <n v="40487.68"/>
        <n v="28948.82"/>
        <n v="23112.83"/>
        <n v="4466.95"/>
        <n v="33975.83"/>
        <n v="61275.28"/>
        <n v="7137.59"/>
        <n v="20945.259999999998"/>
        <n v="15411.94"/>
        <n v="39549.82"/>
        <n v="78253.11"/>
        <n v="10579.76"/>
        <n v="10129.34"/>
        <n v="16428.53"/>
        <n v="58342.05"/>
        <n v="7659.29"/>
        <n v="19527.43"/>
        <n v="70319.08"/>
        <n v="24466.19"/>
        <n v="3299.48"/>
        <n v="60570.01"/>
        <n v="77070.03"/>
        <n v="6708"/>
        <n v="77896.23"/>
        <n v="77320.66"/>
        <n v="9801.31"/>
        <n v="41827.21"/>
        <n v="47467.27"/>
        <n v="38209.5"/>
        <n v="29264.68"/>
        <n v="37087.629999999997"/>
        <n v="69035.31"/>
        <n v="45748.26"/>
        <n v="11174.52"/>
        <n v="29204.65"/>
        <n v="9568.25"/>
        <n v="13174.44"/>
        <n v="2161.66"/>
        <n v="76741.14"/>
        <n v="71651.17"/>
        <n v="44836.87"/>
        <n v="49934.69"/>
        <n v="26967.31"/>
        <n v="48663.82"/>
        <n v="66413.89"/>
        <n v="29959.1"/>
        <n v="1485.24"/>
        <n v="49528.63"/>
        <n v="26956.75"/>
        <n v="47616.72"/>
        <n v="16876.95"/>
        <n v="3958.84"/>
        <n v="72710.05"/>
        <n v="62136.38"/>
        <n v="17449.37"/>
        <n v="52697.21"/>
        <n v="61870.89"/>
        <n v="62855.17"/>
        <n v="45498.37"/>
        <n v="11905.82"/>
        <n v="53212.33"/>
        <n v="71742"/>
        <n v="19314.84"/>
        <n v="31215.62"/>
        <n v="62845.75"/>
        <n v="45830.92"/>
        <n v="49591.76"/>
        <n v="22229.77"/>
        <n v="1146.24"/>
        <n v="62405.77"/>
        <n v="55250.51"/>
        <n v="2846.89"/>
        <n v="76016"/>
        <n v="61733.72"/>
        <n v="56879.03"/>
        <n v="39624.47"/>
        <n v="7155.45"/>
        <n v="59379.360000000001"/>
        <n v="75626.850000000006"/>
        <n v="39085.57"/>
        <n v="38566.129999999997"/>
        <n v="67976.759999999995"/>
        <n v="10390.43"/>
        <n v="56228.77"/>
        <n v="58242.04"/>
        <n v="59671.11"/>
        <n v="56880.63"/>
        <n v="16969.87"/>
        <n v="79724.23"/>
        <n v="73833.17"/>
        <n v="62766.28"/>
        <n v="68160.3"/>
        <n v="2207.61"/>
        <n v="38427.040000000001"/>
        <n v="71545.929999999993"/>
        <n v="36267.85"/>
        <n v="49119.15"/>
        <n v="74776.679999999993"/>
        <n v="56216.38"/>
        <n v="68533.710000000006"/>
        <n v="13858.34"/>
        <n v="66951.77"/>
        <n v="77721.210000000006"/>
        <n v="50637.61"/>
        <n v="32707.360000000001"/>
        <n v="77331.100000000006"/>
        <n v="25425.64"/>
        <n v="21208.26"/>
        <n v="23563.93"/>
        <n v="53549.33"/>
        <n v="17454.46"/>
        <n v="74714.98"/>
        <n v="57106.47"/>
        <n v="51436.37"/>
        <n v="14318.43"/>
        <n v="65557.37"/>
        <n v="44137.81"/>
        <n v="65894.03"/>
        <n v="29466.82"/>
        <n v="74877.97"/>
        <n v="34412.980000000003"/>
        <n v="7895.65"/>
        <n v="41872.31"/>
        <n v="47011.33"/>
        <n v="78284.59"/>
        <n v="29853.61"/>
        <n v="14487.89"/>
        <n v="5662.87"/>
        <n v="71776.92"/>
        <n v="62065.74"/>
        <n v="74026.12"/>
        <n v="60319.64"/>
        <n v="51685.74"/>
        <n v="65794.63"/>
        <n v="41575.519999999997"/>
        <n v="19517.82"/>
        <n v="22085.56"/>
        <n v="76770.95"/>
        <n v="20703.740000000002"/>
        <n v="62050.43"/>
        <n v="8614.2199999999993"/>
        <n v="49619.360000000001"/>
        <n v="70778.95"/>
        <n v="29124.400000000001"/>
        <n v="5380.63"/>
        <n v="44111"/>
        <n v="67417.77"/>
        <n v="1959.79"/>
        <n v="59120.38"/>
        <n v="38598.49"/>
        <n v="40498.76"/>
        <n v="64072.160000000003"/>
        <n v="45788.12"/>
        <n v="70140.42"/>
        <n v="69012.490000000005"/>
        <n v="22067.51"/>
        <n v="77358.27"/>
        <n v="6952.92"/>
        <n v="72588.25"/>
        <n v="55204.71"/>
        <n v="18776.060000000001"/>
        <n v="76850.55"/>
        <n v="34644.660000000003"/>
        <n v="14363.16"/>
        <n v="49162.12"/>
        <n v="18732.46"/>
        <n v="57797.04"/>
        <n v="50148.13"/>
        <n v="2129.02"/>
        <n v="37877.050000000003"/>
        <n v="25011.27"/>
        <n v="10963.05"/>
        <n v="51223.7"/>
        <n v="11470.91"/>
        <n v="44824.02"/>
        <n v="75018.61"/>
        <n v="4244.8999999999996"/>
        <n v="53746.21"/>
        <n v="71789.350000000006"/>
        <n v="55919.18"/>
        <n v="17293.18"/>
        <n v="45601.41"/>
        <n v="13847.68"/>
        <n v="67531.649999999994"/>
        <n v="17403.07"/>
        <n v="26692.14"/>
        <n v="50547.17"/>
        <n v="35905.870000000003"/>
        <n v="55995.82"/>
        <n v="24716.3"/>
        <n v="49600.58"/>
        <n v="27923.29"/>
        <n v="29329.84"/>
        <n v="72910"/>
        <n v="69844.92"/>
        <n v="52727.33"/>
        <n v="40926.379999999997"/>
        <n v="12531.01"/>
        <n v="4463.83"/>
        <n v="75400.08"/>
        <n v="33409.94"/>
        <n v="47028.44"/>
        <n v="40147.19"/>
        <n v="7112.7"/>
        <n v="46904.92"/>
        <n v="19585.54"/>
        <n v="46983.85"/>
        <n v="54806.22"/>
        <n v="22205.19"/>
        <n v="32232.5"/>
        <n v="73036.240000000005"/>
        <n v="57008.35"/>
        <n v="5779.69"/>
        <n v="70810.11"/>
        <n v="70871.899999999994"/>
        <n v="10522.93"/>
        <n v="36301.81"/>
        <n v="7626.03"/>
        <n v="79302.399999999994"/>
        <n v="3210.94"/>
        <n v="11399.4"/>
        <n v="50057.31"/>
        <n v="17148.96"/>
        <n v="57674.51"/>
        <n v="18756.740000000002"/>
        <n v="44147.29"/>
        <n v="64269.33"/>
        <n v="62934.86"/>
        <n v="59207.3"/>
        <n v="71468.649999999994"/>
        <n v="36164.33"/>
        <n v="46239.73"/>
        <n v="58028.55"/>
        <n v="20926.62"/>
        <n v="64406.080000000002"/>
        <n v="3709.75"/>
        <n v="5632.84"/>
        <n v="64996.87"/>
        <n v="73906.210000000006"/>
        <n v="29259.26"/>
        <n v="74249.58"/>
        <n v="59861.69"/>
        <n v="6769.69"/>
        <n v="72824.820000000007"/>
        <n v="42246.77"/>
        <n v="16358.21"/>
        <n v="13710.13"/>
        <n v="9164.42"/>
        <n v="62607.05"/>
        <n v="40921.22"/>
        <n v="6226.98"/>
        <n v="55153.39"/>
        <n v="69850.25"/>
        <n v="53094.43"/>
        <n v="3103.9"/>
        <n v="25572.76"/>
        <n v="24323.18"/>
        <n v="59562.98"/>
        <n v="37005.440000000002"/>
        <n v="45216.79"/>
        <n v="73324"/>
        <n v="42872.36"/>
        <n v="31638.1"/>
        <n v="62615.47"/>
        <n v="24505.08"/>
        <n v="25324.02"/>
        <n v="31468.400000000001"/>
        <n v="31956.05"/>
        <n v="6977.32"/>
        <n v="2879.32"/>
        <n v="2231.4299999999998"/>
        <n v="66955.12"/>
        <n v="68395.3"/>
        <n v="66541.789999999994"/>
        <n v="57524.97"/>
        <n v="43352.04"/>
        <n v="38028.76"/>
        <n v="38590.839999999997"/>
        <n v="7464.52"/>
        <n v="76940.25"/>
        <n v="47316.61"/>
        <n v="31287.85"/>
        <n v="24197.84"/>
        <n v="71611.66"/>
        <n v="71710.69"/>
        <n v="35272.870000000003"/>
        <n v="78380.14"/>
        <n v="26514.54"/>
        <n v="17461.509999999998"/>
        <n v="12361.61"/>
        <n v="60557.16"/>
        <n v="57010.89"/>
        <n v="3043.25"/>
        <n v="30376.91"/>
        <n v="38978.980000000003"/>
        <n v="22173.24"/>
        <n v="24496.98"/>
        <n v="37536.6"/>
        <n v="30534.6"/>
        <n v="64933.48"/>
        <n v="21869.27"/>
        <n v="26938.34"/>
        <n v="55263.08"/>
        <n v="2110.89"/>
        <n v="65272.38"/>
        <n v="30070.84"/>
        <n v="13827.41"/>
        <n v="48348.23"/>
        <n v="57269.440000000002"/>
        <n v="73759.19"/>
        <n v="18058.27"/>
        <n v="74183.77"/>
        <n v="46442.07"/>
        <n v="56598.76"/>
        <n v="60852.67"/>
        <n v="11270.09"/>
        <n v="33883.39"/>
        <n v="63529.58"/>
        <n v="75522.64"/>
        <n v="57567.1"/>
        <n v="24997.82"/>
        <n v="75078.100000000006"/>
        <n v="68191.62"/>
        <n v="24087.040000000001"/>
        <n v="11147.61"/>
        <n v="55695.57"/>
        <n v="37564.35"/>
        <n v="62431.43"/>
        <n v="63286.8"/>
        <n v="61177.75"/>
        <n v="79465.5"/>
        <n v="72022.7"/>
        <n v="26619.38"/>
        <n v="18674.7"/>
        <n v="67172.67"/>
        <n v="43711"/>
        <n v="28060.14"/>
        <n v="79109.53"/>
        <n v="1847.38"/>
        <n v="6607.43"/>
        <n v="45008.93"/>
        <n v="18613.669999999998"/>
        <n v="27826.99"/>
        <n v="75718.14"/>
        <n v="71351.27"/>
        <n v="14168.86"/>
        <n v="10199.76"/>
        <n v="61062.49"/>
        <n v="33449.599999999999"/>
        <n v="7654.08"/>
        <n v="45923.1"/>
        <n v="55495.07"/>
        <n v="9491.33"/>
        <n v="52393.49"/>
        <n v="27711.02"/>
        <n v="29779.45"/>
        <n v="69546.05"/>
        <n v="30036.18"/>
        <n v="13766.88"/>
        <n v="17851.349999999999"/>
        <n v="63357.95"/>
        <n v="1012.61"/>
        <n v="20509.810000000001"/>
        <n v="69590.080000000002"/>
        <n v="53564.52"/>
        <n v="19619.490000000002"/>
        <n v="1787.84"/>
        <n v="57637.89"/>
        <n v="20939.23"/>
        <n v="21282.32"/>
        <n v="25177.5"/>
        <n v="73013.570000000007"/>
        <n v="57792.21"/>
        <n v="57239.55"/>
        <n v="5844.61"/>
        <n v="63928.93"/>
        <n v="68129.570000000007"/>
        <n v="46187.32"/>
        <n v="32172.51"/>
        <n v="50639.94"/>
        <n v="6750.31"/>
        <n v="64563.57"/>
        <n v="71852.820000000007"/>
        <n v="6921.48"/>
        <n v="20581.78"/>
        <n v="74729.58"/>
        <n v="19807.05"/>
        <n v="19510.29"/>
        <n v="15590.37"/>
        <n v="56423.47"/>
        <n v="32690.02"/>
        <n v="57987.39"/>
        <n v="56796.39"/>
        <n v="23336.28"/>
        <n v="16994.650000000001"/>
        <n v="68878.880000000005"/>
        <n v="54690.71"/>
        <n v="34971.1"/>
        <m/>
      </sharedItems>
    </cacheField>
    <cacheField name="Variance" numFmtId="0">
      <sharedItems containsString="0" containsBlank="1" containsNumber="1" minValue="-4997.07" maxValue="4990.46" count="501">
        <n v="-3413.42"/>
        <n v="-1910.41"/>
        <n v="1598.87"/>
        <n v="570.63"/>
        <n v="4988.05"/>
        <n v="4725.03"/>
        <n v="2317.2800000000002"/>
        <n v="-3747.09"/>
        <n v="-3837.54"/>
        <n v="3386.23"/>
        <n v="-629.85"/>
        <n v="-2703.12"/>
        <n v="3153.19"/>
        <n v="4111.24"/>
        <n v="4684.9799999999996"/>
        <n v="3083.96"/>
        <n v="-4817.78"/>
        <n v="-391.85"/>
        <n v="2779.89"/>
        <n v="3443.88"/>
        <n v="717.99"/>
        <n v="-161.08000000000001"/>
        <n v="2142.62"/>
        <n v="3044.26"/>
        <n v="3914.38"/>
        <n v="-363.13"/>
        <n v="4468.43"/>
        <n v="-2507.46"/>
        <n v="4824.1400000000003"/>
        <n v="-2866.12"/>
        <n v="-463.63"/>
        <n v="-491.93"/>
        <n v="4897.3500000000004"/>
        <n v="-3433.13"/>
        <n v="-4572.97"/>
        <n v="-335.71"/>
        <n v="3767.23"/>
        <n v="4565.87"/>
        <n v="-2809.2"/>
        <n v="-615.13"/>
        <n v="-3554.72"/>
        <n v="1071.9000000000001"/>
        <n v="-2239.23"/>
        <n v="3449.39"/>
        <n v="-1126.0899999999999"/>
        <n v="-3881.02"/>
        <n v="-3959.28"/>
        <n v="-4753.24"/>
        <n v="1906.62"/>
        <n v="1452.21"/>
        <n v="-356.53"/>
        <n v="-365.55"/>
        <n v="1708.22"/>
        <n v="4197.75"/>
        <n v="-973.56"/>
        <n v="575.65"/>
        <n v="383.84"/>
        <n v="1539.85"/>
        <n v="4320.54"/>
        <n v="678.14"/>
        <n v="-1616.21"/>
        <n v="4562.42"/>
        <n v="-752.22"/>
        <n v="1540.94"/>
        <n v="1389.46"/>
        <n v="2371.35"/>
        <n v="4353.79"/>
        <n v="3046.24"/>
        <n v="-3079.27"/>
        <n v="-629.9"/>
        <n v="-3.76"/>
        <n v="-2978.11"/>
        <n v="2292.9299999999998"/>
        <n v="-2430.64"/>
        <n v="2473.27"/>
        <n v="-344.92"/>
        <n v="4083.09"/>
        <n v="1358"/>
        <n v="1251.5999999999999"/>
        <n v="-2432.85"/>
        <n v="4542.0600000000004"/>
        <n v="4917.8599999999997"/>
        <n v="-755.69"/>
        <n v="-2009.49"/>
        <n v="640.89"/>
        <n v="-802.72"/>
        <n v="186.55"/>
        <n v="240.96"/>
        <n v="-4214.3"/>
        <n v="-1881.96"/>
        <n v="4060.32"/>
        <n v="1899.96"/>
        <n v="-4201.2"/>
        <n v="-676.26"/>
        <n v="-3330.71"/>
        <n v="-144.44"/>
        <n v="3173.99"/>
        <n v="-2245.6"/>
        <n v="3668.33"/>
        <n v="-1214.44"/>
        <n v="1872.37"/>
        <n v="4872.43"/>
        <n v="4578.74"/>
        <n v="1123.53"/>
        <n v="-4811.41"/>
        <n v="-2073.02"/>
        <n v="-2.68"/>
        <n v="-4768.07"/>
        <n v="-4150.3500000000004"/>
        <n v="-2168.7199999999998"/>
        <n v="-540.79"/>
        <n v="3561.86"/>
        <n v="777.7"/>
        <n v="471.66"/>
        <n v="-2103.7600000000002"/>
        <n v="-2274.67"/>
        <n v="2373.54"/>
        <n v="479.02"/>
        <n v="3018.38"/>
        <n v="2248.23"/>
        <n v="-3677.09"/>
        <n v="-4105.92"/>
        <n v="-2419.83"/>
        <n v="-2634.17"/>
        <n v="-4192.79"/>
        <n v="-3003.57"/>
        <n v="-3694.72"/>
        <n v="2462.27"/>
        <n v="-4831.13"/>
        <n v="-180.84"/>
        <n v="914.48"/>
        <n v="1542.39"/>
        <n v="-759.99"/>
        <n v="-1824.22"/>
        <n v="3022.63"/>
        <n v="4014.57"/>
        <n v="4167.55"/>
        <n v="4069.07"/>
        <n v="-4164.58"/>
        <n v="4417.28"/>
        <n v="1821.51"/>
        <n v="-1842.46"/>
        <n v="-2478.7600000000002"/>
        <n v="-1824.13"/>
        <n v="2197.48"/>
        <n v="10.029999999999999"/>
        <n v="-1293.58"/>
        <n v="2060.5"/>
        <n v="173.18"/>
        <n v="1880.74"/>
        <n v="-1083.58"/>
        <n v="3776.79"/>
        <n v="2510.41"/>
        <n v="-2118.9"/>
        <n v="-1171.01"/>
        <n v="-3868.08"/>
        <n v="849.04"/>
        <n v="-2290.6"/>
        <n v="-2398.08"/>
        <n v="-2327.61"/>
        <n v="-2044.75"/>
        <n v="3391.31"/>
        <n v="-252.56"/>
        <n v="2336.25"/>
        <n v="4325.78"/>
        <n v="-555.63"/>
        <n v="1325.39"/>
        <n v="-964"/>
        <n v="-1930.01"/>
        <n v="-4666.88"/>
        <n v="-2242.94"/>
        <n v="2755.57"/>
        <n v="-1904.58"/>
        <n v="444"/>
        <n v="1412.95"/>
        <n v="-2135.04"/>
        <n v="2831.46"/>
        <n v="96.4"/>
        <n v="-520.45000000000005"/>
        <n v="-2566.64"/>
        <n v="982.84"/>
        <n v="3521.45"/>
        <n v="-1948.71"/>
        <n v="4216.6499999999996"/>
        <n v="-3080.5"/>
        <n v="2969.87"/>
        <n v="306.7"/>
        <n v="-1864.13"/>
        <n v="-3165.95"/>
        <n v="650.04"/>
        <n v="-871.67"/>
        <n v="1408.95"/>
        <n v="3039.73"/>
        <n v="-4702.59"/>
        <n v="1002.95"/>
        <n v="3455"/>
        <n v="3727.77"/>
        <n v="1765.71"/>
        <n v="1010.23"/>
        <n v="-39.79"/>
        <n v="-2438.52"/>
        <n v="-4605.3100000000004"/>
        <n v="2568.81"/>
        <n v="-621.34"/>
        <n v="2758.51"/>
        <n v="-1169.5"/>
        <n v="-1778.9"/>
        <n v="-1267.1600000000001"/>
        <n v="-2868.85"/>
        <n v="-425.98"/>
        <n v="-89.93"/>
        <n v="-4718.78"/>
        <n v="4990.46"/>
        <n v="-3277.61"/>
        <n v="2825.32"/>
        <n v="-1887.96"/>
        <n v="2067.7800000000002"/>
        <n v="-637.94000000000005"/>
        <n v="-671.4"/>
        <n v="-2835.42"/>
        <n v="4659.1000000000004"/>
        <n v="-4919.62"/>
        <n v="4674.1099999999997"/>
        <n v="2723.99"/>
        <n v="3227.63"/>
        <n v="-4997.07"/>
        <n v="-510.75"/>
        <n v="2179.02"/>
        <n v="2089.92"/>
        <n v="2868.66"/>
        <n v="4755.1400000000003"/>
        <n v="103.96"/>
        <n v="-3552.95"/>
        <n v="897.47"/>
        <n v="3350.73"/>
        <n v="-3813.94"/>
        <n v="-1034.54"/>
        <n v="-2999.04"/>
        <n v="-583.71"/>
        <n v="-2511.81"/>
        <n v="2541.42"/>
        <n v="4672.53"/>
        <n v="-1093.99"/>
        <n v="-2294.73"/>
        <n v="-1473.8"/>
        <n v="-168.05"/>
        <n v="4429.4799999999996"/>
        <n v="-2963.47"/>
        <n v="-3932.02"/>
        <n v="4058.66"/>
        <n v="3176.44"/>
        <n v="-958.83"/>
        <n v="3342.82"/>
        <n v="-959.43"/>
        <n v="-4938.66"/>
        <n v="2537.21"/>
        <n v="637.20000000000005"/>
        <n v="-1757.67"/>
        <n v="-3973.88"/>
        <n v="487.38"/>
        <n v="4189.34"/>
        <n v="-555.54999999999995"/>
        <n v="-1993.62"/>
        <n v="1787.01"/>
        <n v="2021.05"/>
        <n v="-2023.59"/>
        <n v="3776.17"/>
        <n v="3865.4"/>
        <n v="4842.46"/>
        <n v="280.7"/>
        <n v="-3662.99"/>
        <n v="-4543.43"/>
        <n v="-3930"/>
        <n v="-2620.42"/>
        <n v="-2473.02"/>
        <n v="1010.82"/>
        <n v="945.07"/>
        <n v="3690.91"/>
        <n v="3720.34"/>
        <n v="1196.8900000000001"/>
        <n v="-2188.16"/>
        <n v="-2014.27"/>
        <n v="2982.88"/>
        <n v="2511.75"/>
        <n v="2591.33"/>
        <n v="-2340.54"/>
        <n v="4153.6899999999996"/>
        <n v="1415.62"/>
        <n v="1779.09"/>
        <n v="1300.3900000000001"/>
        <n v="-2108.0300000000002"/>
        <n v="-1486.97"/>
        <n v="-4930.41"/>
        <n v="4683.3999999999996"/>
        <n v="3141.06"/>
        <n v="-3300.02"/>
        <n v="-4208.3500000000004"/>
        <n v="1529.01"/>
        <n v="4324.3599999999997"/>
        <n v="991.75"/>
        <n v="2607.25"/>
        <n v="-341.19"/>
        <n v="-4893.2"/>
        <n v="2348.17"/>
        <n v="3473.7"/>
        <n v="-814.15"/>
        <n v="3318.91"/>
        <n v="-1028.45"/>
        <n v="1406.52"/>
        <n v="344.74"/>
        <n v="-1426.9"/>
        <n v="-2009.78"/>
        <n v="-4494.7299999999996"/>
        <n v="-1050.01"/>
        <n v="510.17"/>
        <n v="3270.88"/>
        <n v="3744.82"/>
        <n v="454.65"/>
        <n v="-3726.96"/>
        <n v="-1752.18"/>
        <n v="2592.73"/>
        <n v="-259.58"/>
        <n v="4198.83"/>
        <n v="144.83000000000001"/>
        <n v="-4154.8900000000003"/>
        <n v="4163.8"/>
        <n v="-933.27"/>
        <n v="2361.9299999999998"/>
        <n v="-227.22"/>
        <n v="-4344.59"/>
        <n v="1648.3"/>
        <n v="-2064.4299999999998"/>
        <n v="4843.9399999999996"/>
        <n v="931.78"/>
        <n v="4166.45"/>
        <n v="28.48"/>
        <n v="1753.4"/>
        <n v="-3176.44"/>
        <n v="4390.62"/>
        <n v="-2910.24"/>
        <n v="4985.1899999999996"/>
        <n v="4623.92"/>
        <n v="-283.79000000000002"/>
        <n v="3401.39"/>
        <n v="-3784.9"/>
        <n v="2197.17"/>
        <n v="3861.3"/>
        <n v="4180.5200000000004"/>
        <n v="-2534.5"/>
        <n v="-4062.26"/>
        <n v="-1494.65"/>
        <n v="-4427.8900000000003"/>
        <n v="-2261.96"/>
        <n v="-639.63"/>
        <n v="-839.52"/>
        <n v="2544.34"/>
        <n v="-4653.9799999999996"/>
        <n v="-4618.6499999999996"/>
        <n v="1258.0899999999999"/>
        <n v="3371.95"/>
        <n v="-312.67"/>
        <n v="2658.9"/>
        <n v="3866.64"/>
        <n v="4422"/>
        <n v="-4297.21"/>
        <n v="608.19000000000005"/>
        <n v="-4427.84"/>
        <n v="-4557.49"/>
        <n v="160.21"/>
        <n v="-3592.19"/>
        <n v="-163.11000000000001"/>
        <n v="2984.22"/>
        <n v="449.13"/>
        <n v="-2258.96"/>
        <n v="-4700.4799999999996"/>
        <n v="-3906.1"/>
        <n v="999.01"/>
        <n v="-4015.87"/>
        <n v="-3982.05"/>
        <n v="4114.37"/>
        <n v="-707.59"/>
        <n v="-3163.61"/>
        <n v="1702.7"/>
        <n v="3549.4"/>
        <n v="4421.01"/>
        <n v="603.14"/>
        <n v="-262.74"/>
        <n v="44.7"/>
        <n v="1929.42"/>
        <n v="-42.01"/>
        <n v="4203.76"/>
        <n v="1681.82"/>
        <n v="-618.37"/>
        <n v="3050.5"/>
        <n v="-4886.8500000000004"/>
        <n v="-2013.64"/>
        <n v="3913.29"/>
        <n v="4374.29"/>
        <n v="-4137.5200000000004"/>
        <n v="3650.48"/>
        <n v="4514.91"/>
        <n v="4640.21"/>
        <n v="771.37"/>
        <n v="862.58"/>
        <n v="-589.41999999999996"/>
        <n v="1704.57"/>
        <n v="3668.96"/>
        <n v="4377.05"/>
        <n v="-4782.3"/>
        <n v="2791.11"/>
        <n v="2169.23"/>
        <n v="3778.48"/>
        <n v="-4644.46"/>
        <n v="-2392.4899999999998"/>
        <n v="-3170.36"/>
        <n v="443"/>
        <n v="4018.75"/>
        <n v="740.84"/>
        <n v="147.69"/>
        <n v="-3326.04"/>
        <n v="914.11"/>
        <n v="3314.63"/>
        <n v="2605.5300000000002"/>
        <n v="2858.7"/>
        <n v="853.63"/>
        <n v="-1546.85"/>
        <n v="3364.93"/>
        <n v="-1407.62"/>
        <n v="2524.5100000000002"/>
        <n v="-4730.79"/>
        <n v="-1229.99"/>
        <n v="3983.13"/>
        <n v="2102.66"/>
        <n v="2811"/>
        <n v="240.57"/>
        <n v="3391.73"/>
        <n v="-1520.93"/>
        <n v="1485.56"/>
        <n v="-4084.73"/>
        <n v="2067.65"/>
        <n v="4290.4799999999996"/>
        <n v="-1852.77"/>
        <n v="4889.96"/>
        <n v="-1182.81"/>
        <n v="673.73"/>
        <n v="3695.38"/>
        <n v="-3108.78"/>
        <n v="2295.12"/>
        <n v="2881.23"/>
        <n v="-4987.43"/>
        <n v="2771.2"/>
        <n v="-2195.21"/>
        <n v="-1147.6600000000001"/>
        <n v="-4587.6400000000003"/>
        <n v="-4475.6499999999996"/>
        <n v="1911.81"/>
        <n v="-1137.69"/>
        <n v="4224.0200000000004"/>
        <n v="-183.05"/>
        <n v="-4502.8900000000003"/>
        <n v="-3900.43"/>
        <n v="3178.9"/>
        <n v="-2667.08"/>
        <n v="1283.46"/>
        <n v="4465.6499999999996"/>
        <n v="-2098.9699999999998"/>
        <n v="1513.45"/>
        <n v="2923.7"/>
        <n v="1533.86"/>
        <n v="-4996.68"/>
        <n v="-1191.46"/>
        <n v="-3291.53"/>
        <n v="2919.76"/>
        <n v="-88.02"/>
        <n v="-4716.41"/>
        <n v="-3031.62"/>
        <n v="4126.76"/>
        <n v="4182.08"/>
        <n v="-3947.52"/>
        <n v="-907.85"/>
        <n v="2946.67"/>
        <n v="-3057.65"/>
        <n v="738.12"/>
        <n v="-1267.58"/>
        <n v="1499.7"/>
        <n v="-4512.57"/>
        <n v="2499.0100000000002"/>
        <n v="-3176.91"/>
        <n v="-1281.48"/>
        <n v="-2863.87"/>
        <n v="2967.42"/>
        <n v="1864.7"/>
        <n v="1933.15"/>
        <n v="-728.77"/>
        <n v="-2581.14"/>
        <n v="-3661.52"/>
        <n v="-826.5"/>
        <n v="3881.39"/>
        <n v="3410.15"/>
        <n v="4144.03"/>
        <m/>
      </sharedItems>
    </cacheField>
    <cacheField name="Days (Due Date)" numFmtId="0" databaseField="0">
      <fieldGroup base="11">
        <rangePr groupBy="days" startDate="2024-09-30T00:00:00" endDate="2024-10-30T00:00:00"/>
        <groupItems count="368">
          <s v="&lt;30-09-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0-2024"/>
        </groupItems>
      </fieldGroup>
    </cacheField>
    <cacheField name="Months (Due Date)" numFmtId="0" databaseField="0">
      <fieldGroup base="11">
        <rangePr groupBy="months" startDate="2024-09-30T00:00:00" endDate="2024-10-30T00:00:00"/>
        <groupItems count="14">
          <s v="&lt;30-09-2024"/>
          <s v="Jan"/>
          <s v="Feb"/>
          <s v="Mar"/>
          <s v="Apr"/>
          <s v="May"/>
          <s v="Jun"/>
          <s v="Jul"/>
          <s v="Aug"/>
          <s v="Sep"/>
          <s v="Oct"/>
          <s v="Nov"/>
          <s v="Dec"/>
          <s v="&gt;30-10-2024"/>
        </groupItems>
      </fieldGroup>
    </cacheField>
    <cacheField name="Days (Paid Date)" numFmtId="0" databaseField="0">
      <fieldGroup base="12">
        <rangePr groupBy="days" startDate="2024-08-31T00:00:00" endDate="2024-09-30T00:00:00"/>
        <groupItems count="368">
          <s v="&lt;31-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9-2024"/>
        </groupItems>
      </fieldGroup>
    </cacheField>
    <cacheField name="Months (Paid Date)" numFmtId="0" databaseField="0">
      <fieldGroup base="12">
        <rangePr groupBy="months" startDate="2024-08-31T00:00:00" endDate="2024-09-30T00:00:00"/>
        <groupItems count="14">
          <s v="&lt;31-08-2024"/>
          <s v="Jan"/>
          <s v="Feb"/>
          <s v="Mar"/>
          <s v="Apr"/>
          <s v="May"/>
          <s v="Jun"/>
          <s v="Jul"/>
          <s v="Aug"/>
          <s v="Sep"/>
          <s v="Oct"/>
          <s v="Nov"/>
          <s v="Dec"/>
          <s v="&gt;30-09-2024"/>
        </groupItems>
      </fieldGroup>
    </cacheField>
  </cacheFields>
  <extLst>
    <ext xmlns:x14="http://schemas.microsoft.com/office/spreadsheetml/2009/9/main" uri="{725AE2AE-9491-48be-B2B4-4EB974FC3084}">
      <x14:pivotCacheDefinition pivotCacheId="11113481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lok" refreshedDate="45601.744758680557" createdVersion="8" refreshedVersion="8" minRefreshableVersion="3" recordCount="9" xr:uid="{405E010B-ED93-405A-B844-4F87709AC261}">
  <cacheSource type="worksheet">
    <worksheetSource name="ProjectTracker"/>
  </cacheSource>
  <cacheFields count="20">
    <cacheField name="Project phase " numFmtId="0">
      <sharedItems containsBlank="1" count="7">
        <s v="DESIGN"/>
        <s v="DEVELOPMENT"/>
        <s v="PRODUCTION"/>
        <s v="PROTOTYPE"/>
        <s v="TESTING"/>
        <s v="OUTPUT"/>
        <m/>
      </sharedItems>
    </cacheField>
    <cacheField name="Category" numFmtId="0">
      <sharedItems containsBlank="1" count="7">
        <s v="LOGISTICS"/>
        <s v="MAINTAINANCE"/>
        <s v="MANUFACTURING"/>
        <s v="R&amp;D"/>
        <s v="RE - DEVELOPMENT "/>
        <s v="TESTING "/>
        <m/>
      </sharedItems>
    </cacheField>
    <cacheField name="Assigned to" numFmtId="0">
      <sharedItems containsBlank="1" count="7">
        <s v="TEAM DESIGN"/>
        <s v="TEAM DEVELOPMENT"/>
        <s v="TEAM PRODUCTION"/>
        <s v="TEAM PRORTOTYPE"/>
        <s v="TEAM RECYCLE"/>
        <s v="TEAM TESTING  "/>
        <m/>
      </sharedItems>
    </cacheField>
    <cacheField name="Estimated start" numFmtId="14">
      <sharedItems containsNonDate="0" containsDate="1" containsString="0" containsBlank="1" minDate="2024-07-28T00:00:00" maxDate="2024-09-26T00:00:00" count="6">
        <d v="2024-09-01T00:00:00"/>
        <d v="2024-09-25T00:00:00"/>
        <d v="2024-07-28T00:00:00"/>
        <d v="2024-08-07T00:00:00"/>
        <d v="2024-09-06T00:00:00"/>
        <m/>
      </sharedItems>
      <fieldGroup par="17"/>
    </cacheField>
    <cacheField name="Estimated finish" numFmtId="14">
      <sharedItems containsNonDate="0" containsDate="1" containsString="0" containsBlank="1" minDate="2024-08-17T00:00:00" maxDate="2024-11-01T00:00:00" count="6">
        <d v="2024-10-31T00:00:00"/>
        <d v="2024-10-26T00:00:00"/>
        <d v="2024-09-26T00:00:00"/>
        <d v="2024-08-17T00:00:00"/>
        <d v="2024-09-16T00:00:00"/>
        <m/>
      </sharedItems>
      <fieldGroup par="19"/>
    </cacheField>
    <cacheField name="Estimated work (in hours)" numFmtId="0">
      <sharedItems containsString="0" containsBlank="1" containsNumber="1" containsInteger="1" minValue="210" maxValue="500"/>
    </cacheField>
    <cacheField name="Estimated duration_x000a_(in days)" numFmtId="0">
      <sharedItems containsString="0" containsBlank="1" containsNumber="1" containsInteger="1" minValue="10" maxValue="59"/>
    </cacheField>
    <cacheField name="Actual start" numFmtId="14">
      <sharedItems containsNonDate="0" containsDate="1" containsString="0" containsBlank="1" minDate="2024-07-28T00:00:00" maxDate="2024-09-26T00:00:00" count="6">
        <d v="2024-09-01T00:00:00"/>
        <d v="2024-09-25T00:00:00"/>
        <d v="2024-07-28T00:00:00"/>
        <d v="2024-08-07T00:00:00"/>
        <d v="2024-09-06T00:00:00"/>
        <m/>
      </sharedItems>
      <fieldGroup par="15"/>
    </cacheField>
    <cacheField name="Actual finish" numFmtId="14">
      <sharedItems containsNonDate="0" containsDate="1" containsString="0" containsBlank="1" minDate="2024-08-26T00:00:00" maxDate="2024-11-06T00:00:00" count="7">
        <d v="2024-11-05T00:00:00"/>
        <d v="2024-10-29T00:00:00"/>
        <d v="2024-10-09T00:00:00"/>
        <d v="2024-08-26T00:00:00"/>
        <d v="2024-09-22T00:00:00"/>
        <d v="2024-09-21T00:00:00"/>
        <m/>
      </sharedItems>
      <fieldGroup par="13"/>
    </cacheField>
    <cacheField name="Actual work _x000a_(in hours)" numFmtId="0">
      <sharedItems containsString="0" containsBlank="1" containsNumber="1" containsInteger="1" minValue="276" maxValue="510" count="7">
        <n v="300"/>
        <n v="390"/>
        <n v="500"/>
        <n v="276"/>
        <n v="310"/>
        <n v="510"/>
        <m/>
      </sharedItems>
    </cacheField>
    <cacheField name="Actual duration (in days)" numFmtId="0">
      <sharedItems containsString="0" containsBlank="1" containsNumber="1" containsInteger="1" minValue="15" maxValue="71"/>
    </cacheField>
    <cacheField name="BUDGET" numFmtId="0">
      <sharedItems containsString="0" containsBlank="1" containsNumber="1" minValue="3906929.42" maxValue="9270933.8100000005"/>
    </cacheField>
    <cacheField name="Days (Actual finish)" numFmtId="0" databaseField="0">
      <fieldGroup base="8">
        <rangePr groupBy="days" startDate="2024-08-26T00:00:00" endDate="2024-11-06T00:00:00"/>
        <groupItems count="368">
          <s v="&lt;26-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1-2024"/>
        </groupItems>
      </fieldGroup>
    </cacheField>
    <cacheField name="Months (Actual finish)" numFmtId="0" databaseField="0">
      <fieldGroup base="8">
        <rangePr groupBy="months" startDate="2024-08-26T00:00:00" endDate="2024-11-06T00:00:00"/>
        <groupItems count="14">
          <s v="&lt;26-08-2024"/>
          <s v="Jan"/>
          <s v="Feb"/>
          <s v="Mar"/>
          <s v="Apr"/>
          <s v="May"/>
          <s v="Jun"/>
          <s v="Jul"/>
          <s v="Aug"/>
          <s v="Sep"/>
          <s v="Oct"/>
          <s v="Nov"/>
          <s v="Dec"/>
          <s v="&gt;06-11-2024"/>
        </groupItems>
      </fieldGroup>
    </cacheField>
    <cacheField name="Days (Actual start)" numFmtId="0" databaseField="0">
      <fieldGroup base="7">
        <rangePr groupBy="days" startDate="2024-07-28T00:00:00" endDate="2024-09-26T00:00:00"/>
        <groupItems count="368">
          <s v="&lt;28-07-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9-2024"/>
        </groupItems>
      </fieldGroup>
    </cacheField>
    <cacheField name="Months (Actual start)" numFmtId="0" databaseField="0">
      <fieldGroup base="7">
        <rangePr groupBy="months" startDate="2024-07-28T00:00:00" endDate="2024-09-26T00:00:00"/>
        <groupItems count="14">
          <s v="&lt;28-07-2024"/>
          <s v="Jan"/>
          <s v="Feb"/>
          <s v="Mar"/>
          <s v="Apr"/>
          <s v="May"/>
          <s v="Jun"/>
          <s v="Jul"/>
          <s v="Aug"/>
          <s v="Sep"/>
          <s v="Oct"/>
          <s v="Nov"/>
          <s v="Dec"/>
          <s v="&gt;26-09-2024"/>
        </groupItems>
      </fieldGroup>
    </cacheField>
    <cacheField name="Days (Estimated start)" numFmtId="0" databaseField="0">
      <fieldGroup base="3">
        <rangePr groupBy="days" startDate="2024-07-28T00:00:00" endDate="2024-09-26T00:00:00"/>
        <groupItems count="368">
          <s v="&lt;28-07-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9-2024"/>
        </groupItems>
      </fieldGroup>
    </cacheField>
    <cacheField name="Months (Estimated start)" numFmtId="0" databaseField="0">
      <fieldGroup base="3">
        <rangePr groupBy="months" startDate="2024-07-28T00:00:00" endDate="2024-09-26T00:00:00"/>
        <groupItems count="14">
          <s v="&lt;28-07-2024"/>
          <s v="Jan"/>
          <s v="Feb"/>
          <s v="Mar"/>
          <s v="Apr"/>
          <s v="May"/>
          <s v="Jun"/>
          <s v="Jul"/>
          <s v="Aug"/>
          <s v="Sep"/>
          <s v="Oct"/>
          <s v="Nov"/>
          <s v="Dec"/>
          <s v="&gt;26-09-2024"/>
        </groupItems>
      </fieldGroup>
    </cacheField>
    <cacheField name="Days (Estimated finish)" numFmtId="0" databaseField="0">
      <fieldGroup base="4">
        <rangePr groupBy="days" startDate="2024-08-17T00:00:00" endDate="2024-11-01T00:00:00"/>
        <groupItems count="368">
          <s v="&lt;17-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4"/>
        </groupItems>
      </fieldGroup>
    </cacheField>
    <cacheField name="Months (Estimated finish)" numFmtId="0" databaseField="0">
      <fieldGroup base="4">
        <rangePr groupBy="months" startDate="2024-08-17T00:00:00" endDate="2024-11-01T00:00:00"/>
        <groupItems count="14">
          <s v="&lt;17-08-2024"/>
          <s v="Jan"/>
          <s v="Feb"/>
          <s v="Mar"/>
          <s v="Apr"/>
          <s v="May"/>
          <s v="Jun"/>
          <s v="Jul"/>
          <s v="Aug"/>
          <s v="Sep"/>
          <s v="Oct"/>
          <s v="Nov"/>
          <s v="Dec"/>
          <s v="&gt;01-11-2024"/>
        </groupItems>
      </fieldGroup>
    </cacheField>
  </cacheFields>
  <extLst>
    <ext xmlns:x14="http://schemas.microsoft.com/office/spreadsheetml/2009/9/main" uri="{725AE2AE-9491-48be-B2B4-4EB974FC3084}">
      <x14:pivotCacheDefinition pivotCacheId="1220529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d v="2024-08-19T00:00:00"/>
    <x v="0"/>
    <x v="0"/>
    <s v="Sampson"/>
    <x v="0"/>
    <x v="0"/>
    <x v="0"/>
    <x v="0"/>
    <x v="0"/>
    <x v="0"/>
    <x v="0"/>
    <x v="0"/>
    <x v="0"/>
    <x v="0"/>
    <x v="0"/>
    <x v="0"/>
    <x v="0"/>
    <x v="0"/>
    <x v="0"/>
    <x v="0"/>
  </r>
  <r>
    <d v="2023-10-24T00:00:00"/>
    <x v="1"/>
    <x v="1"/>
    <s v="Duncan"/>
    <x v="1"/>
    <x v="0"/>
    <x v="1"/>
    <x v="1"/>
    <x v="1"/>
    <x v="1"/>
    <x v="1"/>
    <x v="1"/>
    <x v="1"/>
    <x v="0"/>
    <x v="1"/>
    <x v="1"/>
    <x v="1"/>
    <x v="1"/>
    <x v="1"/>
    <x v="1"/>
  </r>
  <r>
    <d v="2022-08-01T00:00:00"/>
    <x v="2"/>
    <x v="2"/>
    <s v="Allen"/>
    <x v="2"/>
    <x v="1"/>
    <x v="2"/>
    <x v="2"/>
    <x v="2"/>
    <x v="2"/>
    <x v="2"/>
    <x v="2"/>
    <x v="2"/>
    <x v="0"/>
    <x v="2"/>
    <x v="2"/>
    <x v="2"/>
    <x v="2"/>
    <x v="2"/>
    <x v="2"/>
  </r>
  <r>
    <d v="2023-11-03T00:00:00"/>
    <x v="3"/>
    <x v="1"/>
    <s v="Waters"/>
    <x v="3"/>
    <x v="2"/>
    <x v="3"/>
    <x v="3"/>
    <x v="3"/>
    <x v="3"/>
    <x v="2"/>
    <x v="3"/>
    <x v="3"/>
    <x v="0"/>
    <x v="0"/>
    <x v="3"/>
    <x v="3"/>
    <x v="3"/>
    <x v="3"/>
    <x v="3"/>
  </r>
  <r>
    <d v="2020-11-08T00:00:00"/>
    <x v="4"/>
    <x v="3"/>
    <s v="Nelson"/>
    <x v="4"/>
    <x v="1"/>
    <x v="4"/>
    <x v="4"/>
    <x v="4"/>
    <x v="4"/>
    <x v="1"/>
    <x v="4"/>
    <x v="4"/>
    <x v="1"/>
    <x v="3"/>
    <x v="4"/>
    <x v="4"/>
    <x v="4"/>
    <x v="4"/>
    <x v="4"/>
  </r>
  <r>
    <d v="2022-12-15T00:00:00"/>
    <x v="5"/>
    <x v="4"/>
    <s v="May"/>
    <x v="5"/>
    <x v="1"/>
    <x v="5"/>
    <x v="5"/>
    <x v="5"/>
    <x v="5"/>
    <x v="1"/>
    <x v="2"/>
    <x v="5"/>
    <x v="2"/>
    <x v="3"/>
    <x v="5"/>
    <x v="5"/>
    <x v="5"/>
    <x v="5"/>
    <x v="5"/>
  </r>
  <r>
    <d v="2024-05-19T00:00:00"/>
    <x v="6"/>
    <x v="5"/>
    <s v="Rice"/>
    <x v="6"/>
    <x v="3"/>
    <x v="6"/>
    <x v="6"/>
    <x v="6"/>
    <x v="6"/>
    <x v="1"/>
    <x v="5"/>
    <x v="6"/>
    <x v="2"/>
    <x v="3"/>
    <x v="6"/>
    <x v="6"/>
    <x v="6"/>
    <x v="6"/>
    <x v="6"/>
  </r>
  <r>
    <d v="2020-12-16T00:00:00"/>
    <x v="7"/>
    <x v="6"/>
    <s v="Allison"/>
    <x v="7"/>
    <x v="2"/>
    <x v="7"/>
    <x v="7"/>
    <x v="7"/>
    <x v="7"/>
    <x v="2"/>
    <x v="6"/>
    <x v="7"/>
    <x v="1"/>
    <x v="3"/>
    <x v="7"/>
    <x v="7"/>
    <x v="7"/>
    <x v="7"/>
    <x v="7"/>
  </r>
  <r>
    <d v="2024-06-24T00:00:00"/>
    <x v="8"/>
    <x v="7"/>
    <s v="Oneill"/>
    <x v="8"/>
    <x v="3"/>
    <x v="8"/>
    <x v="8"/>
    <x v="8"/>
    <x v="8"/>
    <x v="1"/>
    <x v="7"/>
    <x v="8"/>
    <x v="1"/>
    <x v="2"/>
    <x v="8"/>
    <x v="8"/>
    <x v="8"/>
    <x v="8"/>
    <x v="8"/>
  </r>
  <r>
    <d v="2024-07-04T00:00:00"/>
    <x v="9"/>
    <x v="8"/>
    <s v="Ramirez"/>
    <x v="9"/>
    <x v="1"/>
    <x v="9"/>
    <x v="9"/>
    <x v="9"/>
    <x v="9"/>
    <x v="1"/>
    <x v="8"/>
    <x v="9"/>
    <x v="0"/>
    <x v="0"/>
    <x v="9"/>
    <x v="9"/>
    <x v="9"/>
    <x v="9"/>
    <x v="9"/>
  </r>
  <r>
    <d v="2021-04-25T00:00:00"/>
    <x v="10"/>
    <x v="9"/>
    <s v="Howard"/>
    <x v="10"/>
    <x v="1"/>
    <x v="10"/>
    <x v="10"/>
    <x v="10"/>
    <x v="10"/>
    <x v="0"/>
    <x v="9"/>
    <x v="10"/>
    <x v="1"/>
    <x v="2"/>
    <x v="10"/>
    <x v="10"/>
    <x v="10"/>
    <x v="10"/>
    <x v="10"/>
  </r>
  <r>
    <d v="2020-04-21T00:00:00"/>
    <x v="11"/>
    <x v="10"/>
    <s v="Johnston"/>
    <x v="11"/>
    <x v="2"/>
    <x v="11"/>
    <x v="11"/>
    <x v="11"/>
    <x v="11"/>
    <x v="0"/>
    <x v="6"/>
    <x v="11"/>
    <x v="1"/>
    <x v="2"/>
    <x v="11"/>
    <x v="11"/>
    <x v="11"/>
    <x v="11"/>
    <x v="11"/>
  </r>
  <r>
    <d v="2020-01-27T00:00:00"/>
    <x v="12"/>
    <x v="11"/>
    <s v="Powell"/>
    <x v="12"/>
    <x v="3"/>
    <x v="12"/>
    <x v="12"/>
    <x v="12"/>
    <x v="12"/>
    <x v="0"/>
    <x v="10"/>
    <x v="12"/>
    <x v="1"/>
    <x v="1"/>
    <x v="12"/>
    <x v="12"/>
    <x v="12"/>
    <x v="12"/>
    <x v="12"/>
  </r>
  <r>
    <d v="2022-04-13T00:00:00"/>
    <x v="13"/>
    <x v="12"/>
    <s v="Cooper"/>
    <x v="13"/>
    <x v="2"/>
    <x v="13"/>
    <x v="13"/>
    <x v="13"/>
    <x v="13"/>
    <x v="2"/>
    <x v="11"/>
    <x v="5"/>
    <x v="1"/>
    <x v="3"/>
    <x v="13"/>
    <x v="13"/>
    <x v="13"/>
    <x v="13"/>
    <x v="13"/>
  </r>
  <r>
    <d v="2023-06-15T00:00:00"/>
    <x v="14"/>
    <x v="13"/>
    <s v="Gordon"/>
    <x v="14"/>
    <x v="1"/>
    <x v="14"/>
    <x v="14"/>
    <x v="14"/>
    <x v="14"/>
    <x v="2"/>
    <x v="12"/>
    <x v="13"/>
    <x v="1"/>
    <x v="1"/>
    <x v="14"/>
    <x v="14"/>
    <x v="14"/>
    <x v="14"/>
    <x v="14"/>
  </r>
  <r>
    <d v="2022-02-13T00:00:00"/>
    <x v="15"/>
    <x v="14"/>
    <s v="Phillips"/>
    <x v="15"/>
    <x v="2"/>
    <x v="15"/>
    <x v="15"/>
    <x v="15"/>
    <x v="15"/>
    <x v="1"/>
    <x v="13"/>
    <x v="14"/>
    <x v="1"/>
    <x v="1"/>
    <x v="15"/>
    <x v="15"/>
    <x v="15"/>
    <x v="15"/>
    <x v="15"/>
  </r>
  <r>
    <d v="2023-01-06T00:00:00"/>
    <x v="16"/>
    <x v="15"/>
    <s v="Boyer"/>
    <x v="16"/>
    <x v="0"/>
    <x v="16"/>
    <x v="16"/>
    <x v="16"/>
    <x v="16"/>
    <x v="1"/>
    <x v="8"/>
    <x v="15"/>
    <x v="0"/>
    <x v="3"/>
    <x v="16"/>
    <x v="16"/>
    <x v="16"/>
    <x v="16"/>
    <x v="16"/>
  </r>
  <r>
    <d v="2021-06-19T00:00:00"/>
    <x v="17"/>
    <x v="16"/>
    <s v="Bird"/>
    <x v="17"/>
    <x v="0"/>
    <x v="17"/>
    <x v="17"/>
    <x v="17"/>
    <x v="17"/>
    <x v="0"/>
    <x v="8"/>
    <x v="0"/>
    <x v="0"/>
    <x v="1"/>
    <x v="17"/>
    <x v="17"/>
    <x v="17"/>
    <x v="17"/>
    <x v="17"/>
  </r>
  <r>
    <d v="2024-04-22T00:00:00"/>
    <x v="18"/>
    <x v="17"/>
    <s v="Ray"/>
    <x v="18"/>
    <x v="0"/>
    <x v="18"/>
    <x v="18"/>
    <x v="18"/>
    <x v="18"/>
    <x v="0"/>
    <x v="7"/>
    <x v="1"/>
    <x v="2"/>
    <x v="1"/>
    <x v="18"/>
    <x v="18"/>
    <x v="18"/>
    <x v="18"/>
    <x v="18"/>
  </r>
  <r>
    <d v="2023-02-11T00:00:00"/>
    <x v="19"/>
    <x v="18"/>
    <s v="Stout"/>
    <x v="19"/>
    <x v="0"/>
    <x v="19"/>
    <x v="19"/>
    <x v="19"/>
    <x v="19"/>
    <x v="1"/>
    <x v="14"/>
    <x v="16"/>
    <x v="0"/>
    <x v="3"/>
    <x v="19"/>
    <x v="19"/>
    <x v="19"/>
    <x v="19"/>
    <x v="19"/>
  </r>
  <r>
    <d v="2021-02-03T00:00:00"/>
    <x v="20"/>
    <x v="19"/>
    <s v="Carson"/>
    <x v="20"/>
    <x v="0"/>
    <x v="20"/>
    <x v="20"/>
    <x v="20"/>
    <x v="20"/>
    <x v="1"/>
    <x v="5"/>
    <x v="11"/>
    <x v="1"/>
    <x v="3"/>
    <x v="20"/>
    <x v="20"/>
    <x v="20"/>
    <x v="20"/>
    <x v="20"/>
  </r>
  <r>
    <d v="2020-08-18T00:00:00"/>
    <x v="21"/>
    <x v="20"/>
    <s v="Jackson"/>
    <x v="21"/>
    <x v="1"/>
    <x v="21"/>
    <x v="21"/>
    <x v="21"/>
    <x v="21"/>
    <x v="0"/>
    <x v="15"/>
    <x v="12"/>
    <x v="2"/>
    <x v="2"/>
    <x v="21"/>
    <x v="21"/>
    <x v="21"/>
    <x v="21"/>
    <x v="21"/>
  </r>
  <r>
    <d v="2022-04-13T00:00:00"/>
    <x v="22"/>
    <x v="21"/>
    <s v="Oconnor"/>
    <x v="22"/>
    <x v="2"/>
    <x v="22"/>
    <x v="22"/>
    <x v="22"/>
    <x v="22"/>
    <x v="2"/>
    <x v="1"/>
    <x v="0"/>
    <x v="1"/>
    <x v="2"/>
    <x v="22"/>
    <x v="22"/>
    <x v="22"/>
    <x v="22"/>
    <x v="22"/>
  </r>
  <r>
    <d v="2020-08-19T00:00:00"/>
    <x v="23"/>
    <x v="22"/>
    <s v="Silva"/>
    <x v="23"/>
    <x v="2"/>
    <x v="23"/>
    <x v="23"/>
    <x v="23"/>
    <x v="23"/>
    <x v="0"/>
    <x v="16"/>
    <x v="14"/>
    <x v="2"/>
    <x v="0"/>
    <x v="23"/>
    <x v="23"/>
    <x v="23"/>
    <x v="23"/>
    <x v="23"/>
  </r>
  <r>
    <d v="2021-07-04T00:00:00"/>
    <x v="24"/>
    <x v="23"/>
    <s v="Allen"/>
    <x v="24"/>
    <x v="4"/>
    <x v="24"/>
    <x v="24"/>
    <x v="24"/>
    <x v="24"/>
    <x v="1"/>
    <x v="17"/>
    <x v="7"/>
    <x v="0"/>
    <x v="0"/>
    <x v="24"/>
    <x v="24"/>
    <x v="24"/>
    <x v="24"/>
    <x v="24"/>
  </r>
  <r>
    <d v="2024-08-26T00:00:00"/>
    <x v="25"/>
    <x v="9"/>
    <s v="Jarvis"/>
    <x v="25"/>
    <x v="4"/>
    <x v="25"/>
    <x v="25"/>
    <x v="25"/>
    <x v="25"/>
    <x v="0"/>
    <x v="4"/>
    <x v="17"/>
    <x v="2"/>
    <x v="2"/>
    <x v="25"/>
    <x v="25"/>
    <x v="25"/>
    <x v="25"/>
    <x v="25"/>
  </r>
  <r>
    <d v="2022-06-26T00:00:00"/>
    <x v="26"/>
    <x v="24"/>
    <s v="Taylor"/>
    <x v="26"/>
    <x v="0"/>
    <x v="26"/>
    <x v="26"/>
    <x v="26"/>
    <x v="26"/>
    <x v="2"/>
    <x v="3"/>
    <x v="17"/>
    <x v="1"/>
    <x v="0"/>
    <x v="26"/>
    <x v="26"/>
    <x v="26"/>
    <x v="26"/>
    <x v="26"/>
  </r>
  <r>
    <d v="2023-09-20T00:00:00"/>
    <x v="27"/>
    <x v="25"/>
    <s v="Patel"/>
    <x v="27"/>
    <x v="2"/>
    <x v="27"/>
    <x v="27"/>
    <x v="27"/>
    <x v="27"/>
    <x v="2"/>
    <x v="17"/>
    <x v="7"/>
    <x v="0"/>
    <x v="2"/>
    <x v="27"/>
    <x v="27"/>
    <x v="27"/>
    <x v="27"/>
    <x v="27"/>
  </r>
  <r>
    <d v="2021-11-05T00:00:00"/>
    <x v="28"/>
    <x v="26"/>
    <s v="Fuller"/>
    <x v="28"/>
    <x v="1"/>
    <x v="28"/>
    <x v="28"/>
    <x v="28"/>
    <x v="28"/>
    <x v="1"/>
    <x v="18"/>
    <x v="11"/>
    <x v="2"/>
    <x v="1"/>
    <x v="28"/>
    <x v="28"/>
    <x v="28"/>
    <x v="28"/>
    <x v="28"/>
  </r>
  <r>
    <d v="2020-06-18T00:00:00"/>
    <x v="29"/>
    <x v="27"/>
    <s v="Thomas"/>
    <x v="29"/>
    <x v="4"/>
    <x v="29"/>
    <x v="29"/>
    <x v="29"/>
    <x v="29"/>
    <x v="1"/>
    <x v="19"/>
    <x v="14"/>
    <x v="2"/>
    <x v="2"/>
    <x v="29"/>
    <x v="29"/>
    <x v="29"/>
    <x v="29"/>
    <x v="29"/>
  </r>
  <r>
    <d v="2022-12-03T00:00:00"/>
    <x v="30"/>
    <x v="28"/>
    <s v="Santana"/>
    <x v="30"/>
    <x v="0"/>
    <x v="30"/>
    <x v="30"/>
    <x v="30"/>
    <x v="30"/>
    <x v="1"/>
    <x v="17"/>
    <x v="17"/>
    <x v="0"/>
    <x v="3"/>
    <x v="30"/>
    <x v="30"/>
    <x v="30"/>
    <x v="30"/>
    <x v="30"/>
  </r>
  <r>
    <d v="2023-08-23T00:00:00"/>
    <x v="31"/>
    <x v="29"/>
    <s v="Nelson"/>
    <x v="31"/>
    <x v="3"/>
    <x v="31"/>
    <x v="31"/>
    <x v="31"/>
    <x v="31"/>
    <x v="0"/>
    <x v="8"/>
    <x v="8"/>
    <x v="1"/>
    <x v="1"/>
    <x v="31"/>
    <x v="31"/>
    <x v="31"/>
    <x v="31"/>
    <x v="31"/>
  </r>
  <r>
    <d v="2023-09-23T00:00:00"/>
    <x v="32"/>
    <x v="30"/>
    <s v="Hawkins"/>
    <x v="32"/>
    <x v="4"/>
    <x v="32"/>
    <x v="32"/>
    <x v="32"/>
    <x v="32"/>
    <x v="2"/>
    <x v="17"/>
    <x v="18"/>
    <x v="1"/>
    <x v="3"/>
    <x v="32"/>
    <x v="25"/>
    <x v="32"/>
    <x v="32"/>
    <x v="32"/>
  </r>
  <r>
    <d v="2022-07-14T00:00:00"/>
    <x v="33"/>
    <x v="31"/>
    <s v="Shields"/>
    <x v="33"/>
    <x v="3"/>
    <x v="33"/>
    <x v="33"/>
    <x v="33"/>
    <x v="33"/>
    <x v="2"/>
    <x v="20"/>
    <x v="19"/>
    <x v="1"/>
    <x v="2"/>
    <x v="33"/>
    <x v="32"/>
    <x v="33"/>
    <x v="33"/>
    <x v="33"/>
  </r>
  <r>
    <d v="2022-10-08T00:00:00"/>
    <x v="34"/>
    <x v="32"/>
    <s v="Johnson"/>
    <x v="34"/>
    <x v="2"/>
    <x v="34"/>
    <x v="34"/>
    <x v="34"/>
    <x v="34"/>
    <x v="2"/>
    <x v="21"/>
    <x v="20"/>
    <x v="0"/>
    <x v="1"/>
    <x v="34"/>
    <x v="33"/>
    <x v="34"/>
    <x v="34"/>
    <x v="34"/>
  </r>
  <r>
    <d v="2020-06-05T00:00:00"/>
    <x v="35"/>
    <x v="33"/>
    <s v="Schroeder"/>
    <x v="35"/>
    <x v="2"/>
    <x v="35"/>
    <x v="35"/>
    <x v="35"/>
    <x v="35"/>
    <x v="2"/>
    <x v="3"/>
    <x v="1"/>
    <x v="2"/>
    <x v="3"/>
    <x v="35"/>
    <x v="34"/>
    <x v="35"/>
    <x v="35"/>
    <x v="35"/>
  </r>
  <r>
    <d v="2024-03-28T00:00:00"/>
    <x v="36"/>
    <x v="34"/>
    <s v="Taylor"/>
    <x v="36"/>
    <x v="1"/>
    <x v="36"/>
    <x v="36"/>
    <x v="36"/>
    <x v="36"/>
    <x v="2"/>
    <x v="10"/>
    <x v="9"/>
    <x v="0"/>
    <x v="1"/>
    <x v="36"/>
    <x v="35"/>
    <x v="36"/>
    <x v="36"/>
    <x v="36"/>
  </r>
  <r>
    <d v="2023-08-19T00:00:00"/>
    <x v="37"/>
    <x v="7"/>
    <s v="Torres"/>
    <x v="37"/>
    <x v="0"/>
    <x v="37"/>
    <x v="37"/>
    <x v="37"/>
    <x v="37"/>
    <x v="2"/>
    <x v="13"/>
    <x v="5"/>
    <x v="0"/>
    <x v="3"/>
    <x v="37"/>
    <x v="36"/>
    <x v="37"/>
    <x v="37"/>
    <x v="37"/>
  </r>
  <r>
    <d v="2022-09-11T00:00:00"/>
    <x v="38"/>
    <x v="35"/>
    <s v="Powers"/>
    <x v="38"/>
    <x v="2"/>
    <x v="38"/>
    <x v="38"/>
    <x v="38"/>
    <x v="38"/>
    <x v="2"/>
    <x v="17"/>
    <x v="19"/>
    <x v="2"/>
    <x v="3"/>
    <x v="38"/>
    <x v="37"/>
    <x v="38"/>
    <x v="38"/>
    <x v="38"/>
  </r>
  <r>
    <d v="2021-06-05T00:00:00"/>
    <x v="39"/>
    <x v="36"/>
    <s v="Matthews"/>
    <x v="39"/>
    <x v="3"/>
    <x v="39"/>
    <x v="39"/>
    <x v="39"/>
    <x v="39"/>
    <x v="2"/>
    <x v="1"/>
    <x v="12"/>
    <x v="2"/>
    <x v="2"/>
    <x v="39"/>
    <x v="38"/>
    <x v="39"/>
    <x v="39"/>
    <x v="39"/>
  </r>
  <r>
    <d v="2022-10-11T00:00:00"/>
    <x v="40"/>
    <x v="37"/>
    <s v="Greene"/>
    <x v="40"/>
    <x v="0"/>
    <x v="40"/>
    <x v="40"/>
    <x v="40"/>
    <x v="40"/>
    <x v="1"/>
    <x v="5"/>
    <x v="21"/>
    <x v="1"/>
    <x v="1"/>
    <x v="40"/>
    <x v="39"/>
    <x v="40"/>
    <x v="40"/>
    <x v="40"/>
  </r>
  <r>
    <d v="2024-08-21T00:00:00"/>
    <x v="41"/>
    <x v="12"/>
    <s v="Harper"/>
    <x v="41"/>
    <x v="4"/>
    <x v="41"/>
    <x v="41"/>
    <x v="41"/>
    <x v="41"/>
    <x v="0"/>
    <x v="15"/>
    <x v="19"/>
    <x v="1"/>
    <x v="1"/>
    <x v="41"/>
    <x v="40"/>
    <x v="41"/>
    <x v="41"/>
    <x v="41"/>
  </r>
  <r>
    <d v="2024-01-20T00:00:00"/>
    <x v="42"/>
    <x v="38"/>
    <s v="Quinn"/>
    <x v="42"/>
    <x v="4"/>
    <x v="42"/>
    <x v="42"/>
    <x v="42"/>
    <x v="42"/>
    <x v="0"/>
    <x v="15"/>
    <x v="5"/>
    <x v="1"/>
    <x v="3"/>
    <x v="42"/>
    <x v="41"/>
    <x v="42"/>
    <x v="42"/>
    <x v="42"/>
  </r>
  <r>
    <d v="2022-02-22T00:00:00"/>
    <x v="43"/>
    <x v="39"/>
    <s v="Gay"/>
    <x v="43"/>
    <x v="2"/>
    <x v="43"/>
    <x v="43"/>
    <x v="43"/>
    <x v="43"/>
    <x v="0"/>
    <x v="22"/>
    <x v="0"/>
    <x v="0"/>
    <x v="3"/>
    <x v="43"/>
    <x v="42"/>
    <x v="43"/>
    <x v="43"/>
    <x v="43"/>
  </r>
  <r>
    <d v="2024-06-23T00:00:00"/>
    <x v="44"/>
    <x v="40"/>
    <s v="Reid"/>
    <x v="44"/>
    <x v="0"/>
    <x v="44"/>
    <x v="44"/>
    <x v="44"/>
    <x v="44"/>
    <x v="0"/>
    <x v="6"/>
    <x v="22"/>
    <x v="0"/>
    <x v="1"/>
    <x v="44"/>
    <x v="43"/>
    <x v="44"/>
    <x v="44"/>
    <x v="44"/>
  </r>
  <r>
    <d v="2024-09-23T00:00:00"/>
    <x v="45"/>
    <x v="41"/>
    <s v="Brown"/>
    <x v="45"/>
    <x v="3"/>
    <x v="45"/>
    <x v="45"/>
    <x v="45"/>
    <x v="45"/>
    <x v="1"/>
    <x v="4"/>
    <x v="3"/>
    <x v="2"/>
    <x v="0"/>
    <x v="45"/>
    <x v="44"/>
    <x v="45"/>
    <x v="45"/>
    <x v="45"/>
  </r>
  <r>
    <d v="2023-03-12T00:00:00"/>
    <x v="46"/>
    <x v="42"/>
    <s v="Anderson"/>
    <x v="46"/>
    <x v="0"/>
    <x v="46"/>
    <x v="46"/>
    <x v="46"/>
    <x v="46"/>
    <x v="0"/>
    <x v="18"/>
    <x v="23"/>
    <x v="1"/>
    <x v="0"/>
    <x v="46"/>
    <x v="45"/>
    <x v="46"/>
    <x v="46"/>
    <x v="46"/>
  </r>
  <r>
    <d v="2020-06-05T00:00:00"/>
    <x v="47"/>
    <x v="43"/>
    <s v="Reyes"/>
    <x v="47"/>
    <x v="0"/>
    <x v="47"/>
    <x v="47"/>
    <x v="47"/>
    <x v="47"/>
    <x v="1"/>
    <x v="8"/>
    <x v="12"/>
    <x v="1"/>
    <x v="0"/>
    <x v="47"/>
    <x v="46"/>
    <x v="47"/>
    <x v="47"/>
    <x v="47"/>
  </r>
  <r>
    <d v="2021-04-18T00:00:00"/>
    <x v="48"/>
    <x v="44"/>
    <s v="Sellers"/>
    <x v="48"/>
    <x v="3"/>
    <x v="48"/>
    <x v="48"/>
    <x v="48"/>
    <x v="48"/>
    <x v="2"/>
    <x v="23"/>
    <x v="5"/>
    <x v="2"/>
    <x v="2"/>
    <x v="48"/>
    <x v="47"/>
    <x v="48"/>
    <x v="48"/>
    <x v="48"/>
  </r>
  <r>
    <d v="2022-04-07T00:00:00"/>
    <x v="49"/>
    <x v="3"/>
    <s v="Patterson"/>
    <x v="49"/>
    <x v="4"/>
    <x v="49"/>
    <x v="49"/>
    <x v="49"/>
    <x v="49"/>
    <x v="0"/>
    <x v="7"/>
    <x v="24"/>
    <x v="2"/>
    <x v="1"/>
    <x v="49"/>
    <x v="48"/>
    <x v="49"/>
    <x v="49"/>
    <x v="49"/>
  </r>
  <r>
    <d v="2023-05-15T00:00:00"/>
    <x v="50"/>
    <x v="45"/>
    <s v="Smith"/>
    <x v="50"/>
    <x v="4"/>
    <x v="50"/>
    <x v="50"/>
    <x v="50"/>
    <x v="50"/>
    <x v="1"/>
    <x v="24"/>
    <x v="4"/>
    <x v="2"/>
    <x v="0"/>
    <x v="50"/>
    <x v="49"/>
    <x v="50"/>
    <x v="50"/>
    <x v="50"/>
  </r>
  <r>
    <d v="2022-05-20T00:00:00"/>
    <x v="51"/>
    <x v="46"/>
    <s v="Fernandez"/>
    <x v="51"/>
    <x v="3"/>
    <x v="51"/>
    <x v="51"/>
    <x v="51"/>
    <x v="51"/>
    <x v="1"/>
    <x v="21"/>
    <x v="7"/>
    <x v="2"/>
    <x v="0"/>
    <x v="51"/>
    <x v="50"/>
    <x v="51"/>
    <x v="51"/>
    <x v="51"/>
  </r>
  <r>
    <d v="2021-11-19T00:00:00"/>
    <x v="52"/>
    <x v="9"/>
    <s v="Ramirez"/>
    <x v="52"/>
    <x v="0"/>
    <x v="52"/>
    <x v="52"/>
    <x v="52"/>
    <x v="52"/>
    <x v="0"/>
    <x v="4"/>
    <x v="8"/>
    <x v="0"/>
    <x v="3"/>
    <x v="52"/>
    <x v="51"/>
    <x v="52"/>
    <x v="52"/>
    <x v="52"/>
  </r>
  <r>
    <d v="2022-04-25T00:00:00"/>
    <x v="53"/>
    <x v="47"/>
    <s v="Cooper"/>
    <x v="53"/>
    <x v="1"/>
    <x v="53"/>
    <x v="53"/>
    <x v="53"/>
    <x v="53"/>
    <x v="2"/>
    <x v="5"/>
    <x v="21"/>
    <x v="0"/>
    <x v="0"/>
    <x v="53"/>
    <x v="52"/>
    <x v="53"/>
    <x v="53"/>
    <x v="53"/>
  </r>
  <r>
    <d v="2023-10-26T00:00:00"/>
    <x v="54"/>
    <x v="48"/>
    <s v="Guerrero"/>
    <x v="54"/>
    <x v="3"/>
    <x v="54"/>
    <x v="54"/>
    <x v="54"/>
    <x v="54"/>
    <x v="0"/>
    <x v="25"/>
    <x v="10"/>
    <x v="2"/>
    <x v="1"/>
    <x v="54"/>
    <x v="53"/>
    <x v="54"/>
    <x v="54"/>
    <x v="54"/>
  </r>
  <r>
    <d v="2024-06-15T00:00:00"/>
    <x v="55"/>
    <x v="49"/>
    <s v="Arnold"/>
    <x v="55"/>
    <x v="4"/>
    <x v="55"/>
    <x v="55"/>
    <x v="55"/>
    <x v="55"/>
    <x v="2"/>
    <x v="2"/>
    <x v="11"/>
    <x v="2"/>
    <x v="1"/>
    <x v="55"/>
    <x v="54"/>
    <x v="55"/>
    <x v="55"/>
    <x v="55"/>
  </r>
  <r>
    <d v="2024-06-11T00:00:00"/>
    <x v="56"/>
    <x v="50"/>
    <s v="Watson"/>
    <x v="56"/>
    <x v="2"/>
    <x v="56"/>
    <x v="56"/>
    <x v="56"/>
    <x v="56"/>
    <x v="2"/>
    <x v="13"/>
    <x v="13"/>
    <x v="2"/>
    <x v="0"/>
    <x v="56"/>
    <x v="55"/>
    <x v="56"/>
    <x v="56"/>
    <x v="56"/>
  </r>
  <r>
    <d v="2021-03-29T00:00:00"/>
    <x v="57"/>
    <x v="51"/>
    <s v="Martin"/>
    <x v="57"/>
    <x v="3"/>
    <x v="57"/>
    <x v="57"/>
    <x v="57"/>
    <x v="57"/>
    <x v="2"/>
    <x v="2"/>
    <x v="10"/>
    <x v="1"/>
    <x v="2"/>
    <x v="57"/>
    <x v="56"/>
    <x v="57"/>
    <x v="57"/>
    <x v="57"/>
  </r>
  <r>
    <d v="2020-10-16T00:00:00"/>
    <x v="58"/>
    <x v="52"/>
    <s v="Cooper"/>
    <x v="58"/>
    <x v="0"/>
    <x v="58"/>
    <x v="58"/>
    <x v="58"/>
    <x v="58"/>
    <x v="0"/>
    <x v="4"/>
    <x v="5"/>
    <x v="0"/>
    <x v="2"/>
    <x v="58"/>
    <x v="57"/>
    <x v="58"/>
    <x v="58"/>
    <x v="58"/>
  </r>
  <r>
    <d v="2024-02-09T00:00:00"/>
    <x v="59"/>
    <x v="30"/>
    <s v="Hernandez"/>
    <x v="59"/>
    <x v="4"/>
    <x v="59"/>
    <x v="59"/>
    <x v="59"/>
    <x v="59"/>
    <x v="0"/>
    <x v="22"/>
    <x v="21"/>
    <x v="1"/>
    <x v="0"/>
    <x v="59"/>
    <x v="58"/>
    <x v="59"/>
    <x v="59"/>
    <x v="59"/>
  </r>
  <r>
    <d v="2023-01-05T00:00:00"/>
    <x v="60"/>
    <x v="53"/>
    <s v="Reed"/>
    <x v="60"/>
    <x v="2"/>
    <x v="60"/>
    <x v="60"/>
    <x v="60"/>
    <x v="60"/>
    <x v="1"/>
    <x v="6"/>
    <x v="0"/>
    <x v="2"/>
    <x v="3"/>
    <x v="60"/>
    <x v="59"/>
    <x v="60"/>
    <x v="60"/>
    <x v="60"/>
  </r>
  <r>
    <d v="2021-07-02T00:00:00"/>
    <x v="61"/>
    <x v="54"/>
    <s v="Bailey"/>
    <x v="61"/>
    <x v="4"/>
    <x v="61"/>
    <x v="61"/>
    <x v="61"/>
    <x v="61"/>
    <x v="0"/>
    <x v="17"/>
    <x v="5"/>
    <x v="0"/>
    <x v="3"/>
    <x v="61"/>
    <x v="60"/>
    <x v="61"/>
    <x v="61"/>
    <x v="61"/>
  </r>
  <r>
    <d v="2020-10-13T00:00:00"/>
    <x v="62"/>
    <x v="22"/>
    <s v="Flores"/>
    <x v="62"/>
    <x v="2"/>
    <x v="62"/>
    <x v="62"/>
    <x v="62"/>
    <x v="62"/>
    <x v="1"/>
    <x v="4"/>
    <x v="15"/>
    <x v="2"/>
    <x v="2"/>
    <x v="62"/>
    <x v="61"/>
    <x v="62"/>
    <x v="62"/>
    <x v="62"/>
  </r>
  <r>
    <d v="2024-05-27T00:00:00"/>
    <x v="63"/>
    <x v="55"/>
    <s v="Reynolds"/>
    <x v="63"/>
    <x v="2"/>
    <x v="63"/>
    <x v="63"/>
    <x v="63"/>
    <x v="63"/>
    <x v="0"/>
    <x v="10"/>
    <x v="18"/>
    <x v="2"/>
    <x v="1"/>
    <x v="63"/>
    <x v="62"/>
    <x v="63"/>
    <x v="63"/>
    <x v="63"/>
  </r>
  <r>
    <d v="2024-07-03T00:00:00"/>
    <x v="64"/>
    <x v="22"/>
    <s v="Wolfe"/>
    <x v="64"/>
    <x v="0"/>
    <x v="64"/>
    <x v="64"/>
    <x v="64"/>
    <x v="64"/>
    <x v="2"/>
    <x v="1"/>
    <x v="13"/>
    <x v="1"/>
    <x v="1"/>
    <x v="64"/>
    <x v="63"/>
    <x v="64"/>
    <x v="64"/>
    <x v="64"/>
  </r>
  <r>
    <d v="2021-08-30T00:00:00"/>
    <x v="65"/>
    <x v="56"/>
    <s v="Ross"/>
    <x v="65"/>
    <x v="3"/>
    <x v="65"/>
    <x v="65"/>
    <x v="65"/>
    <x v="65"/>
    <x v="1"/>
    <x v="15"/>
    <x v="25"/>
    <x v="2"/>
    <x v="0"/>
    <x v="65"/>
    <x v="64"/>
    <x v="65"/>
    <x v="65"/>
    <x v="65"/>
  </r>
  <r>
    <d v="2024-03-04T00:00:00"/>
    <x v="66"/>
    <x v="57"/>
    <s v="Harvey"/>
    <x v="66"/>
    <x v="0"/>
    <x v="66"/>
    <x v="66"/>
    <x v="66"/>
    <x v="66"/>
    <x v="2"/>
    <x v="6"/>
    <x v="15"/>
    <x v="0"/>
    <x v="0"/>
    <x v="66"/>
    <x v="65"/>
    <x v="66"/>
    <x v="66"/>
    <x v="66"/>
  </r>
  <r>
    <d v="2022-07-06T00:00:00"/>
    <x v="67"/>
    <x v="58"/>
    <s v="Medina"/>
    <x v="67"/>
    <x v="2"/>
    <x v="67"/>
    <x v="67"/>
    <x v="67"/>
    <x v="67"/>
    <x v="0"/>
    <x v="25"/>
    <x v="10"/>
    <x v="2"/>
    <x v="2"/>
    <x v="67"/>
    <x v="66"/>
    <x v="67"/>
    <x v="67"/>
    <x v="67"/>
  </r>
  <r>
    <d v="2021-12-09T00:00:00"/>
    <x v="68"/>
    <x v="59"/>
    <s v="Sparks"/>
    <x v="68"/>
    <x v="3"/>
    <x v="68"/>
    <x v="68"/>
    <x v="68"/>
    <x v="68"/>
    <x v="1"/>
    <x v="19"/>
    <x v="9"/>
    <x v="0"/>
    <x v="1"/>
    <x v="68"/>
    <x v="67"/>
    <x v="68"/>
    <x v="68"/>
    <x v="68"/>
  </r>
  <r>
    <d v="2021-05-30T00:00:00"/>
    <x v="69"/>
    <x v="60"/>
    <s v="Young"/>
    <x v="69"/>
    <x v="4"/>
    <x v="69"/>
    <x v="69"/>
    <x v="69"/>
    <x v="69"/>
    <x v="1"/>
    <x v="16"/>
    <x v="3"/>
    <x v="2"/>
    <x v="2"/>
    <x v="69"/>
    <x v="68"/>
    <x v="69"/>
    <x v="69"/>
    <x v="69"/>
  </r>
  <r>
    <d v="2021-05-02T00:00:00"/>
    <x v="70"/>
    <x v="61"/>
    <s v="Phillips"/>
    <x v="70"/>
    <x v="1"/>
    <x v="70"/>
    <x v="70"/>
    <x v="70"/>
    <x v="70"/>
    <x v="0"/>
    <x v="0"/>
    <x v="7"/>
    <x v="2"/>
    <x v="2"/>
    <x v="70"/>
    <x v="69"/>
    <x v="70"/>
    <x v="70"/>
    <x v="70"/>
  </r>
  <r>
    <d v="2024-05-02T00:00:00"/>
    <x v="71"/>
    <x v="62"/>
    <s v="Powers"/>
    <x v="71"/>
    <x v="2"/>
    <x v="71"/>
    <x v="71"/>
    <x v="71"/>
    <x v="71"/>
    <x v="2"/>
    <x v="5"/>
    <x v="15"/>
    <x v="1"/>
    <x v="2"/>
    <x v="71"/>
    <x v="70"/>
    <x v="71"/>
    <x v="71"/>
    <x v="71"/>
  </r>
  <r>
    <d v="2021-02-21T00:00:00"/>
    <x v="72"/>
    <x v="63"/>
    <s v="Jones"/>
    <x v="72"/>
    <x v="3"/>
    <x v="72"/>
    <x v="72"/>
    <x v="72"/>
    <x v="72"/>
    <x v="1"/>
    <x v="3"/>
    <x v="24"/>
    <x v="1"/>
    <x v="3"/>
    <x v="72"/>
    <x v="71"/>
    <x v="72"/>
    <x v="72"/>
    <x v="72"/>
  </r>
  <r>
    <d v="2023-02-24T00:00:00"/>
    <x v="73"/>
    <x v="57"/>
    <s v="Mcdaniel"/>
    <x v="73"/>
    <x v="4"/>
    <x v="73"/>
    <x v="73"/>
    <x v="73"/>
    <x v="73"/>
    <x v="0"/>
    <x v="5"/>
    <x v="14"/>
    <x v="2"/>
    <x v="1"/>
    <x v="73"/>
    <x v="72"/>
    <x v="73"/>
    <x v="73"/>
    <x v="73"/>
  </r>
  <r>
    <d v="2022-05-23T00:00:00"/>
    <x v="74"/>
    <x v="64"/>
    <s v="Lane"/>
    <x v="74"/>
    <x v="1"/>
    <x v="74"/>
    <x v="74"/>
    <x v="74"/>
    <x v="74"/>
    <x v="1"/>
    <x v="4"/>
    <x v="25"/>
    <x v="1"/>
    <x v="1"/>
    <x v="74"/>
    <x v="73"/>
    <x v="74"/>
    <x v="74"/>
    <x v="74"/>
  </r>
  <r>
    <d v="2021-08-16T00:00:00"/>
    <x v="75"/>
    <x v="65"/>
    <s v="Marks"/>
    <x v="75"/>
    <x v="2"/>
    <x v="75"/>
    <x v="75"/>
    <x v="75"/>
    <x v="75"/>
    <x v="2"/>
    <x v="20"/>
    <x v="10"/>
    <x v="1"/>
    <x v="3"/>
    <x v="75"/>
    <x v="74"/>
    <x v="75"/>
    <x v="75"/>
    <x v="75"/>
  </r>
  <r>
    <d v="2020-09-01T00:00:00"/>
    <x v="76"/>
    <x v="27"/>
    <s v="Baker"/>
    <x v="76"/>
    <x v="4"/>
    <x v="76"/>
    <x v="76"/>
    <x v="76"/>
    <x v="76"/>
    <x v="2"/>
    <x v="19"/>
    <x v="19"/>
    <x v="0"/>
    <x v="2"/>
    <x v="76"/>
    <x v="75"/>
    <x v="76"/>
    <x v="76"/>
    <x v="76"/>
  </r>
  <r>
    <d v="2021-03-24T00:00:00"/>
    <x v="77"/>
    <x v="4"/>
    <s v="Carroll"/>
    <x v="77"/>
    <x v="0"/>
    <x v="77"/>
    <x v="77"/>
    <x v="77"/>
    <x v="77"/>
    <x v="0"/>
    <x v="2"/>
    <x v="26"/>
    <x v="2"/>
    <x v="1"/>
    <x v="77"/>
    <x v="76"/>
    <x v="77"/>
    <x v="77"/>
    <x v="77"/>
  </r>
  <r>
    <d v="2023-06-09T00:00:00"/>
    <x v="78"/>
    <x v="66"/>
    <s v="Harrell"/>
    <x v="78"/>
    <x v="1"/>
    <x v="78"/>
    <x v="78"/>
    <x v="78"/>
    <x v="78"/>
    <x v="1"/>
    <x v="8"/>
    <x v="27"/>
    <x v="2"/>
    <x v="2"/>
    <x v="78"/>
    <x v="77"/>
    <x v="78"/>
    <x v="78"/>
    <x v="78"/>
  </r>
  <r>
    <d v="2023-11-25T00:00:00"/>
    <x v="79"/>
    <x v="67"/>
    <s v="Stein"/>
    <x v="79"/>
    <x v="4"/>
    <x v="79"/>
    <x v="79"/>
    <x v="79"/>
    <x v="79"/>
    <x v="1"/>
    <x v="15"/>
    <x v="8"/>
    <x v="0"/>
    <x v="3"/>
    <x v="79"/>
    <x v="78"/>
    <x v="79"/>
    <x v="79"/>
    <x v="79"/>
  </r>
  <r>
    <d v="2023-09-06T00:00:00"/>
    <x v="80"/>
    <x v="68"/>
    <s v="Cameron"/>
    <x v="80"/>
    <x v="0"/>
    <x v="80"/>
    <x v="80"/>
    <x v="80"/>
    <x v="80"/>
    <x v="1"/>
    <x v="7"/>
    <x v="19"/>
    <x v="1"/>
    <x v="1"/>
    <x v="80"/>
    <x v="79"/>
    <x v="80"/>
    <x v="80"/>
    <x v="80"/>
  </r>
  <r>
    <d v="2021-01-11T00:00:00"/>
    <x v="81"/>
    <x v="12"/>
    <s v="Frye"/>
    <x v="81"/>
    <x v="3"/>
    <x v="81"/>
    <x v="81"/>
    <x v="81"/>
    <x v="81"/>
    <x v="1"/>
    <x v="8"/>
    <x v="14"/>
    <x v="1"/>
    <x v="0"/>
    <x v="81"/>
    <x v="80"/>
    <x v="81"/>
    <x v="81"/>
    <x v="81"/>
  </r>
  <r>
    <d v="2023-12-09T00:00:00"/>
    <x v="82"/>
    <x v="69"/>
    <s v="Kennedy"/>
    <x v="82"/>
    <x v="1"/>
    <x v="82"/>
    <x v="82"/>
    <x v="82"/>
    <x v="82"/>
    <x v="0"/>
    <x v="8"/>
    <x v="1"/>
    <x v="2"/>
    <x v="0"/>
    <x v="82"/>
    <x v="81"/>
    <x v="82"/>
    <x v="82"/>
    <x v="82"/>
  </r>
  <r>
    <d v="2024-07-02T00:00:00"/>
    <x v="83"/>
    <x v="70"/>
    <s v="Roberts"/>
    <x v="83"/>
    <x v="4"/>
    <x v="83"/>
    <x v="83"/>
    <x v="83"/>
    <x v="83"/>
    <x v="0"/>
    <x v="14"/>
    <x v="5"/>
    <x v="2"/>
    <x v="2"/>
    <x v="83"/>
    <x v="82"/>
    <x v="83"/>
    <x v="83"/>
    <x v="83"/>
  </r>
  <r>
    <d v="2020-04-13T00:00:00"/>
    <x v="84"/>
    <x v="71"/>
    <s v="Mckenzie"/>
    <x v="84"/>
    <x v="1"/>
    <x v="84"/>
    <x v="84"/>
    <x v="84"/>
    <x v="84"/>
    <x v="0"/>
    <x v="0"/>
    <x v="27"/>
    <x v="0"/>
    <x v="3"/>
    <x v="84"/>
    <x v="83"/>
    <x v="84"/>
    <x v="84"/>
    <x v="84"/>
  </r>
  <r>
    <d v="2023-02-28T00:00:00"/>
    <x v="85"/>
    <x v="72"/>
    <s v="Powell"/>
    <x v="85"/>
    <x v="3"/>
    <x v="70"/>
    <x v="85"/>
    <x v="85"/>
    <x v="85"/>
    <x v="2"/>
    <x v="12"/>
    <x v="24"/>
    <x v="2"/>
    <x v="3"/>
    <x v="85"/>
    <x v="84"/>
    <x v="85"/>
    <x v="85"/>
    <x v="85"/>
  </r>
  <r>
    <d v="2022-08-27T00:00:00"/>
    <x v="86"/>
    <x v="73"/>
    <s v="Vance"/>
    <x v="86"/>
    <x v="4"/>
    <x v="85"/>
    <x v="86"/>
    <x v="86"/>
    <x v="86"/>
    <x v="2"/>
    <x v="14"/>
    <x v="2"/>
    <x v="1"/>
    <x v="3"/>
    <x v="86"/>
    <x v="85"/>
    <x v="86"/>
    <x v="86"/>
    <x v="86"/>
  </r>
  <r>
    <d v="2024-09-19T00:00:00"/>
    <x v="87"/>
    <x v="55"/>
    <s v="Lindsey"/>
    <x v="87"/>
    <x v="0"/>
    <x v="86"/>
    <x v="87"/>
    <x v="87"/>
    <x v="87"/>
    <x v="1"/>
    <x v="12"/>
    <x v="11"/>
    <x v="1"/>
    <x v="0"/>
    <x v="87"/>
    <x v="86"/>
    <x v="87"/>
    <x v="87"/>
    <x v="87"/>
  </r>
  <r>
    <d v="2024-05-22T00:00:00"/>
    <x v="88"/>
    <x v="74"/>
    <s v="White"/>
    <x v="88"/>
    <x v="3"/>
    <x v="87"/>
    <x v="88"/>
    <x v="88"/>
    <x v="88"/>
    <x v="2"/>
    <x v="1"/>
    <x v="23"/>
    <x v="2"/>
    <x v="2"/>
    <x v="88"/>
    <x v="87"/>
    <x v="88"/>
    <x v="88"/>
    <x v="88"/>
  </r>
  <r>
    <d v="2021-12-17T00:00:00"/>
    <x v="89"/>
    <x v="22"/>
    <s v="Chase"/>
    <x v="89"/>
    <x v="1"/>
    <x v="88"/>
    <x v="89"/>
    <x v="89"/>
    <x v="89"/>
    <x v="1"/>
    <x v="21"/>
    <x v="16"/>
    <x v="2"/>
    <x v="3"/>
    <x v="89"/>
    <x v="88"/>
    <x v="89"/>
    <x v="89"/>
    <x v="89"/>
  </r>
  <r>
    <d v="2023-03-08T00:00:00"/>
    <x v="90"/>
    <x v="75"/>
    <s v="Gross"/>
    <x v="90"/>
    <x v="0"/>
    <x v="89"/>
    <x v="90"/>
    <x v="90"/>
    <x v="90"/>
    <x v="1"/>
    <x v="19"/>
    <x v="9"/>
    <x v="0"/>
    <x v="0"/>
    <x v="90"/>
    <x v="89"/>
    <x v="90"/>
    <x v="90"/>
    <x v="90"/>
  </r>
  <r>
    <d v="2021-10-23T00:00:00"/>
    <x v="91"/>
    <x v="35"/>
    <s v="Howell"/>
    <x v="91"/>
    <x v="0"/>
    <x v="90"/>
    <x v="91"/>
    <x v="91"/>
    <x v="91"/>
    <x v="2"/>
    <x v="25"/>
    <x v="8"/>
    <x v="2"/>
    <x v="2"/>
    <x v="91"/>
    <x v="90"/>
    <x v="91"/>
    <x v="91"/>
    <x v="91"/>
  </r>
  <r>
    <d v="2020-12-19T00:00:00"/>
    <x v="92"/>
    <x v="76"/>
    <s v="Stewart"/>
    <x v="92"/>
    <x v="2"/>
    <x v="91"/>
    <x v="92"/>
    <x v="92"/>
    <x v="92"/>
    <x v="0"/>
    <x v="25"/>
    <x v="3"/>
    <x v="1"/>
    <x v="0"/>
    <x v="92"/>
    <x v="91"/>
    <x v="92"/>
    <x v="92"/>
    <x v="92"/>
  </r>
  <r>
    <d v="2024-04-14T00:00:00"/>
    <x v="93"/>
    <x v="77"/>
    <s v="Bradley"/>
    <x v="93"/>
    <x v="2"/>
    <x v="92"/>
    <x v="93"/>
    <x v="93"/>
    <x v="93"/>
    <x v="2"/>
    <x v="17"/>
    <x v="18"/>
    <x v="2"/>
    <x v="2"/>
    <x v="93"/>
    <x v="92"/>
    <x v="93"/>
    <x v="93"/>
    <x v="93"/>
  </r>
  <r>
    <d v="2023-02-10T00:00:00"/>
    <x v="94"/>
    <x v="30"/>
    <s v="Shaffer"/>
    <x v="94"/>
    <x v="3"/>
    <x v="93"/>
    <x v="94"/>
    <x v="94"/>
    <x v="94"/>
    <x v="1"/>
    <x v="26"/>
    <x v="27"/>
    <x v="1"/>
    <x v="3"/>
    <x v="94"/>
    <x v="93"/>
    <x v="94"/>
    <x v="94"/>
    <x v="94"/>
  </r>
  <r>
    <d v="2022-01-08T00:00:00"/>
    <x v="95"/>
    <x v="78"/>
    <s v="Owens"/>
    <x v="95"/>
    <x v="3"/>
    <x v="94"/>
    <x v="95"/>
    <x v="95"/>
    <x v="95"/>
    <x v="0"/>
    <x v="5"/>
    <x v="8"/>
    <x v="0"/>
    <x v="1"/>
    <x v="95"/>
    <x v="94"/>
    <x v="95"/>
    <x v="95"/>
    <x v="95"/>
  </r>
  <r>
    <d v="2022-08-24T00:00:00"/>
    <x v="96"/>
    <x v="79"/>
    <s v="Hanson"/>
    <x v="96"/>
    <x v="3"/>
    <x v="95"/>
    <x v="96"/>
    <x v="96"/>
    <x v="96"/>
    <x v="1"/>
    <x v="6"/>
    <x v="20"/>
    <x v="1"/>
    <x v="3"/>
    <x v="96"/>
    <x v="95"/>
    <x v="96"/>
    <x v="96"/>
    <x v="96"/>
  </r>
  <r>
    <d v="2020-08-12T00:00:00"/>
    <x v="97"/>
    <x v="80"/>
    <s v="Hernandez"/>
    <x v="97"/>
    <x v="3"/>
    <x v="96"/>
    <x v="97"/>
    <x v="97"/>
    <x v="97"/>
    <x v="2"/>
    <x v="0"/>
    <x v="6"/>
    <x v="1"/>
    <x v="2"/>
    <x v="97"/>
    <x v="96"/>
    <x v="97"/>
    <x v="97"/>
    <x v="97"/>
  </r>
  <r>
    <d v="2021-11-28T00:00:00"/>
    <x v="98"/>
    <x v="81"/>
    <s v="Martin"/>
    <x v="98"/>
    <x v="1"/>
    <x v="94"/>
    <x v="98"/>
    <x v="98"/>
    <x v="98"/>
    <x v="0"/>
    <x v="27"/>
    <x v="18"/>
    <x v="2"/>
    <x v="2"/>
    <x v="98"/>
    <x v="97"/>
    <x v="98"/>
    <x v="98"/>
    <x v="98"/>
  </r>
  <r>
    <d v="2020-05-15T00:00:00"/>
    <x v="99"/>
    <x v="82"/>
    <s v="Zavala"/>
    <x v="99"/>
    <x v="2"/>
    <x v="97"/>
    <x v="99"/>
    <x v="99"/>
    <x v="99"/>
    <x v="1"/>
    <x v="13"/>
    <x v="5"/>
    <x v="0"/>
    <x v="2"/>
    <x v="99"/>
    <x v="98"/>
    <x v="99"/>
    <x v="99"/>
    <x v="99"/>
  </r>
  <r>
    <d v="2023-05-28T00:00:00"/>
    <x v="100"/>
    <x v="50"/>
    <s v="Marshall"/>
    <x v="100"/>
    <x v="0"/>
    <x v="98"/>
    <x v="91"/>
    <x v="100"/>
    <x v="100"/>
    <x v="1"/>
    <x v="8"/>
    <x v="19"/>
    <x v="0"/>
    <x v="0"/>
    <x v="100"/>
    <x v="99"/>
    <x v="100"/>
    <x v="100"/>
    <x v="100"/>
  </r>
  <r>
    <d v="2022-09-27T00:00:00"/>
    <x v="101"/>
    <x v="57"/>
    <s v="Campbell"/>
    <x v="101"/>
    <x v="1"/>
    <x v="99"/>
    <x v="100"/>
    <x v="101"/>
    <x v="101"/>
    <x v="1"/>
    <x v="16"/>
    <x v="2"/>
    <x v="1"/>
    <x v="3"/>
    <x v="101"/>
    <x v="100"/>
    <x v="101"/>
    <x v="101"/>
    <x v="101"/>
  </r>
  <r>
    <d v="2020-07-12T00:00:00"/>
    <x v="102"/>
    <x v="83"/>
    <s v="Garcia"/>
    <x v="102"/>
    <x v="3"/>
    <x v="100"/>
    <x v="101"/>
    <x v="102"/>
    <x v="102"/>
    <x v="2"/>
    <x v="28"/>
    <x v="18"/>
    <x v="2"/>
    <x v="0"/>
    <x v="102"/>
    <x v="101"/>
    <x v="102"/>
    <x v="102"/>
    <x v="102"/>
  </r>
  <r>
    <d v="2020-10-18T00:00:00"/>
    <x v="103"/>
    <x v="84"/>
    <s v="Allen"/>
    <x v="103"/>
    <x v="1"/>
    <x v="101"/>
    <x v="102"/>
    <x v="103"/>
    <x v="103"/>
    <x v="0"/>
    <x v="27"/>
    <x v="25"/>
    <x v="2"/>
    <x v="1"/>
    <x v="103"/>
    <x v="102"/>
    <x v="103"/>
    <x v="103"/>
    <x v="103"/>
  </r>
  <r>
    <d v="2024-02-13T00:00:00"/>
    <x v="104"/>
    <x v="40"/>
    <s v="Stone"/>
    <x v="104"/>
    <x v="0"/>
    <x v="102"/>
    <x v="103"/>
    <x v="104"/>
    <x v="104"/>
    <x v="2"/>
    <x v="29"/>
    <x v="18"/>
    <x v="2"/>
    <x v="3"/>
    <x v="104"/>
    <x v="103"/>
    <x v="104"/>
    <x v="104"/>
    <x v="104"/>
  </r>
  <r>
    <d v="2020-03-06T00:00:00"/>
    <x v="105"/>
    <x v="36"/>
    <s v="White"/>
    <x v="105"/>
    <x v="1"/>
    <x v="103"/>
    <x v="104"/>
    <x v="105"/>
    <x v="105"/>
    <x v="2"/>
    <x v="21"/>
    <x v="8"/>
    <x v="1"/>
    <x v="0"/>
    <x v="105"/>
    <x v="104"/>
    <x v="105"/>
    <x v="105"/>
    <x v="105"/>
  </r>
  <r>
    <d v="2022-07-08T00:00:00"/>
    <x v="106"/>
    <x v="85"/>
    <s v="Montgomery"/>
    <x v="106"/>
    <x v="3"/>
    <x v="104"/>
    <x v="105"/>
    <x v="106"/>
    <x v="106"/>
    <x v="2"/>
    <x v="17"/>
    <x v="27"/>
    <x v="2"/>
    <x v="2"/>
    <x v="106"/>
    <x v="105"/>
    <x v="106"/>
    <x v="106"/>
    <x v="106"/>
  </r>
  <r>
    <d v="2021-05-12T00:00:00"/>
    <x v="107"/>
    <x v="86"/>
    <s v="Gray"/>
    <x v="107"/>
    <x v="1"/>
    <x v="105"/>
    <x v="106"/>
    <x v="107"/>
    <x v="107"/>
    <x v="0"/>
    <x v="3"/>
    <x v="6"/>
    <x v="2"/>
    <x v="1"/>
    <x v="107"/>
    <x v="106"/>
    <x v="107"/>
    <x v="107"/>
    <x v="107"/>
  </r>
  <r>
    <d v="2023-01-16T00:00:00"/>
    <x v="108"/>
    <x v="51"/>
    <s v="Huang"/>
    <x v="108"/>
    <x v="1"/>
    <x v="106"/>
    <x v="107"/>
    <x v="108"/>
    <x v="108"/>
    <x v="2"/>
    <x v="9"/>
    <x v="28"/>
    <x v="1"/>
    <x v="3"/>
    <x v="108"/>
    <x v="107"/>
    <x v="108"/>
    <x v="108"/>
    <x v="108"/>
  </r>
  <r>
    <d v="2023-10-15T00:00:00"/>
    <x v="109"/>
    <x v="55"/>
    <s v="Mcgee"/>
    <x v="109"/>
    <x v="0"/>
    <x v="107"/>
    <x v="108"/>
    <x v="109"/>
    <x v="109"/>
    <x v="1"/>
    <x v="18"/>
    <x v="29"/>
    <x v="0"/>
    <x v="2"/>
    <x v="109"/>
    <x v="108"/>
    <x v="109"/>
    <x v="109"/>
    <x v="109"/>
  </r>
  <r>
    <d v="2020-06-04T00:00:00"/>
    <x v="110"/>
    <x v="87"/>
    <s v="Burton"/>
    <x v="110"/>
    <x v="2"/>
    <x v="108"/>
    <x v="109"/>
    <x v="110"/>
    <x v="110"/>
    <x v="0"/>
    <x v="3"/>
    <x v="6"/>
    <x v="2"/>
    <x v="0"/>
    <x v="110"/>
    <x v="109"/>
    <x v="110"/>
    <x v="110"/>
    <x v="110"/>
  </r>
  <r>
    <d v="2021-01-08T00:00:00"/>
    <x v="111"/>
    <x v="88"/>
    <s v="Mitchell"/>
    <x v="111"/>
    <x v="0"/>
    <x v="109"/>
    <x v="110"/>
    <x v="111"/>
    <x v="111"/>
    <x v="2"/>
    <x v="28"/>
    <x v="6"/>
    <x v="1"/>
    <x v="1"/>
    <x v="111"/>
    <x v="110"/>
    <x v="111"/>
    <x v="111"/>
    <x v="111"/>
  </r>
  <r>
    <d v="2022-07-11T00:00:00"/>
    <x v="112"/>
    <x v="89"/>
    <s v="Carroll"/>
    <x v="112"/>
    <x v="3"/>
    <x v="110"/>
    <x v="111"/>
    <x v="112"/>
    <x v="112"/>
    <x v="2"/>
    <x v="16"/>
    <x v="18"/>
    <x v="0"/>
    <x v="3"/>
    <x v="112"/>
    <x v="111"/>
    <x v="112"/>
    <x v="112"/>
    <x v="112"/>
  </r>
  <r>
    <d v="2020-02-13T00:00:00"/>
    <x v="113"/>
    <x v="90"/>
    <s v="Blake"/>
    <x v="113"/>
    <x v="0"/>
    <x v="111"/>
    <x v="112"/>
    <x v="113"/>
    <x v="113"/>
    <x v="2"/>
    <x v="16"/>
    <x v="13"/>
    <x v="2"/>
    <x v="1"/>
    <x v="113"/>
    <x v="112"/>
    <x v="113"/>
    <x v="113"/>
    <x v="113"/>
  </r>
  <r>
    <d v="2023-06-25T00:00:00"/>
    <x v="114"/>
    <x v="91"/>
    <s v="Perez"/>
    <x v="114"/>
    <x v="0"/>
    <x v="112"/>
    <x v="113"/>
    <x v="114"/>
    <x v="114"/>
    <x v="2"/>
    <x v="12"/>
    <x v="21"/>
    <x v="0"/>
    <x v="3"/>
    <x v="114"/>
    <x v="113"/>
    <x v="114"/>
    <x v="114"/>
    <x v="114"/>
  </r>
  <r>
    <d v="2023-05-20T00:00:00"/>
    <x v="115"/>
    <x v="92"/>
    <s v="Smith"/>
    <x v="115"/>
    <x v="4"/>
    <x v="113"/>
    <x v="114"/>
    <x v="115"/>
    <x v="115"/>
    <x v="2"/>
    <x v="15"/>
    <x v="11"/>
    <x v="0"/>
    <x v="2"/>
    <x v="115"/>
    <x v="114"/>
    <x v="115"/>
    <x v="115"/>
    <x v="115"/>
  </r>
  <r>
    <d v="2020-06-03T00:00:00"/>
    <x v="116"/>
    <x v="93"/>
    <s v="Lee"/>
    <x v="116"/>
    <x v="1"/>
    <x v="114"/>
    <x v="115"/>
    <x v="116"/>
    <x v="116"/>
    <x v="2"/>
    <x v="10"/>
    <x v="22"/>
    <x v="2"/>
    <x v="2"/>
    <x v="116"/>
    <x v="115"/>
    <x v="116"/>
    <x v="116"/>
    <x v="116"/>
  </r>
  <r>
    <d v="2022-07-05T00:00:00"/>
    <x v="117"/>
    <x v="94"/>
    <s v="Stevenson"/>
    <x v="117"/>
    <x v="4"/>
    <x v="115"/>
    <x v="116"/>
    <x v="117"/>
    <x v="117"/>
    <x v="0"/>
    <x v="23"/>
    <x v="17"/>
    <x v="1"/>
    <x v="3"/>
    <x v="117"/>
    <x v="116"/>
    <x v="117"/>
    <x v="117"/>
    <x v="117"/>
  </r>
  <r>
    <d v="2021-12-20T00:00:00"/>
    <x v="118"/>
    <x v="95"/>
    <s v="Vasquez"/>
    <x v="118"/>
    <x v="4"/>
    <x v="116"/>
    <x v="117"/>
    <x v="118"/>
    <x v="118"/>
    <x v="2"/>
    <x v="11"/>
    <x v="25"/>
    <x v="1"/>
    <x v="2"/>
    <x v="118"/>
    <x v="117"/>
    <x v="118"/>
    <x v="118"/>
    <x v="118"/>
  </r>
  <r>
    <d v="2024-09-06T00:00:00"/>
    <x v="119"/>
    <x v="96"/>
    <s v="Martinez"/>
    <x v="119"/>
    <x v="2"/>
    <x v="117"/>
    <x v="118"/>
    <x v="119"/>
    <x v="119"/>
    <x v="1"/>
    <x v="26"/>
    <x v="7"/>
    <x v="0"/>
    <x v="1"/>
    <x v="119"/>
    <x v="118"/>
    <x v="119"/>
    <x v="119"/>
    <x v="119"/>
  </r>
  <r>
    <d v="2020-03-15T00:00:00"/>
    <x v="120"/>
    <x v="97"/>
    <s v="Poole"/>
    <x v="120"/>
    <x v="1"/>
    <x v="118"/>
    <x v="119"/>
    <x v="120"/>
    <x v="120"/>
    <x v="1"/>
    <x v="29"/>
    <x v="28"/>
    <x v="0"/>
    <x v="3"/>
    <x v="120"/>
    <x v="119"/>
    <x v="120"/>
    <x v="120"/>
    <x v="120"/>
  </r>
  <r>
    <d v="2021-05-23T00:00:00"/>
    <x v="121"/>
    <x v="69"/>
    <s v="Ramsey"/>
    <x v="121"/>
    <x v="3"/>
    <x v="119"/>
    <x v="120"/>
    <x v="121"/>
    <x v="121"/>
    <x v="2"/>
    <x v="1"/>
    <x v="25"/>
    <x v="2"/>
    <x v="3"/>
    <x v="121"/>
    <x v="120"/>
    <x v="121"/>
    <x v="121"/>
    <x v="121"/>
  </r>
  <r>
    <d v="2024-03-15T00:00:00"/>
    <x v="122"/>
    <x v="98"/>
    <s v="Payne"/>
    <x v="122"/>
    <x v="0"/>
    <x v="120"/>
    <x v="121"/>
    <x v="122"/>
    <x v="122"/>
    <x v="2"/>
    <x v="28"/>
    <x v="0"/>
    <x v="0"/>
    <x v="1"/>
    <x v="122"/>
    <x v="121"/>
    <x v="122"/>
    <x v="122"/>
    <x v="122"/>
  </r>
  <r>
    <d v="2021-05-20T00:00:00"/>
    <x v="123"/>
    <x v="99"/>
    <s v="Campbell"/>
    <x v="123"/>
    <x v="4"/>
    <x v="121"/>
    <x v="122"/>
    <x v="123"/>
    <x v="123"/>
    <x v="2"/>
    <x v="27"/>
    <x v="20"/>
    <x v="1"/>
    <x v="2"/>
    <x v="123"/>
    <x v="122"/>
    <x v="123"/>
    <x v="123"/>
    <x v="123"/>
  </r>
  <r>
    <d v="2023-04-29T00:00:00"/>
    <x v="124"/>
    <x v="100"/>
    <s v="Wood"/>
    <x v="124"/>
    <x v="1"/>
    <x v="122"/>
    <x v="123"/>
    <x v="124"/>
    <x v="124"/>
    <x v="2"/>
    <x v="9"/>
    <x v="4"/>
    <x v="2"/>
    <x v="1"/>
    <x v="124"/>
    <x v="123"/>
    <x v="124"/>
    <x v="124"/>
    <x v="124"/>
  </r>
  <r>
    <d v="2022-08-18T00:00:00"/>
    <x v="125"/>
    <x v="101"/>
    <s v="Jones"/>
    <x v="125"/>
    <x v="0"/>
    <x v="123"/>
    <x v="124"/>
    <x v="125"/>
    <x v="125"/>
    <x v="0"/>
    <x v="20"/>
    <x v="21"/>
    <x v="1"/>
    <x v="3"/>
    <x v="125"/>
    <x v="124"/>
    <x v="125"/>
    <x v="125"/>
    <x v="125"/>
  </r>
  <r>
    <d v="2020-02-11T00:00:00"/>
    <x v="126"/>
    <x v="102"/>
    <s v="Mcfarland"/>
    <x v="126"/>
    <x v="4"/>
    <x v="124"/>
    <x v="125"/>
    <x v="126"/>
    <x v="126"/>
    <x v="1"/>
    <x v="5"/>
    <x v="28"/>
    <x v="2"/>
    <x v="3"/>
    <x v="126"/>
    <x v="125"/>
    <x v="126"/>
    <x v="126"/>
    <x v="126"/>
  </r>
  <r>
    <d v="2022-09-23T00:00:00"/>
    <x v="127"/>
    <x v="103"/>
    <s v="Velez"/>
    <x v="127"/>
    <x v="2"/>
    <x v="125"/>
    <x v="126"/>
    <x v="127"/>
    <x v="127"/>
    <x v="2"/>
    <x v="19"/>
    <x v="4"/>
    <x v="0"/>
    <x v="1"/>
    <x v="127"/>
    <x v="126"/>
    <x v="127"/>
    <x v="127"/>
    <x v="127"/>
  </r>
  <r>
    <d v="2023-10-20T00:00:00"/>
    <x v="128"/>
    <x v="72"/>
    <s v="Morgan"/>
    <x v="128"/>
    <x v="3"/>
    <x v="126"/>
    <x v="127"/>
    <x v="128"/>
    <x v="128"/>
    <x v="0"/>
    <x v="0"/>
    <x v="28"/>
    <x v="2"/>
    <x v="2"/>
    <x v="128"/>
    <x v="127"/>
    <x v="128"/>
    <x v="128"/>
    <x v="128"/>
  </r>
  <r>
    <d v="2024-07-22T00:00:00"/>
    <x v="129"/>
    <x v="104"/>
    <s v="Murphy"/>
    <x v="129"/>
    <x v="4"/>
    <x v="127"/>
    <x v="128"/>
    <x v="129"/>
    <x v="129"/>
    <x v="0"/>
    <x v="14"/>
    <x v="0"/>
    <x v="0"/>
    <x v="0"/>
    <x v="129"/>
    <x v="128"/>
    <x v="129"/>
    <x v="129"/>
    <x v="129"/>
  </r>
  <r>
    <d v="2023-06-28T00:00:00"/>
    <x v="130"/>
    <x v="105"/>
    <s v="Morris"/>
    <x v="130"/>
    <x v="0"/>
    <x v="128"/>
    <x v="129"/>
    <x v="130"/>
    <x v="130"/>
    <x v="1"/>
    <x v="22"/>
    <x v="0"/>
    <x v="1"/>
    <x v="3"/>
    <x v="130"/>
    <x v="129"/>
    <x v="130"/>
    <x v="130"/>
    <x v="130"/>
  </r>
  <r>
    <d v="2020-05-02T00:00:00"/>
    <x v="131"/>
    <x v="106"/>
    <s v="West"/>
    <x v="131"/>
    <x v="4"/>
    <x v="129"/>
    <x v="130"/>
    <x v="131"/>
    <x v="131"/>
    <x v="0"/>
    <x v="24"/>
    <x v="16"/>
    <x v="2"/>
    <x v="3"/>
    <x v="131"/>
    <x v="130"/>
    <x v="131"/>
    <x v="131"/>
    <x v="131"/>
  </r>
  <r>
    <d v="2020-02-22T00:00:00"/>
    <x v="132"/>
    <x v="107"/>
    <s v="Griffin"/>
    <x v="132"/>
    <x v="4"/>
    <x v="130"/>
    <x v="131"/>
    <x v="132"/>
    <x v="132"/>
    <x v="2"/>
    <x v="2"/>
    <x v="20"/>
    <x v="2"/>
    <x v="2"/>
    <x v="132"/>
    <x v="131"/>
    <x v="132"/>
    <x v="132"/>
    <x v="132"/>
  </r>
  <r>
    <d v="2021-12-22T00:00:00"/>
    <x v="133"/>
    <x v="108"/>
    <s v="Moreno"/>
    <x v="133"/>
    <x v="1"/>
    <x v="131"/>
    <x v="132"/>
    <x v="133"/>
    <x v="133"/>
    <x v="1"/>
    <x v="19"/>
    <x v="3"/>
    <x v="0"/>
    <x v="2"/>
    <x v="133"/>
    <x v="132"/>
    <x v="133"/>
    <x v="133"/>
    <x v="133"/>
  </r>
  <r>
    <d v="2022-10-13T00:00:00"/>
    <x v="134"/>
    <x v="109"/>
    <s v="Mcdonald"/>
    <x v="134"/>
    <x v="2"/>
    <x v="132"/>
    <x v="133"/>
    <x v="134"/>
    <x v="134"/>
    <x v="1"/>
    <x v="22"/>
    <x v="13"/>
    <x v="0"/>
    <x v="2"/>
    <x v="134"/>
    <x v="133"/>
    <x v="134"/>
    <x v="134"/>
    <x v="134"/>
  </r>
  <r>
    <d v="2023-01-14T00:00:00"/>
    <x v="135"/>
    <x v="110"/>
    <s v="Mcmillan"/>
    <x v="135"/>
    <x v="3"/>
    <x v="133"/>
    <x v="134"/>
    <x v="135"/>
    <x v="135"/>
    <x v="2"/>
    <x v="29"/>
    <x v="26"/>
    <x v="2"/>
    <x v="0"/>
    <x v="135"/>
    <x v="134"/>
    <x v="135"/>
    <x v="135"/>
    <x v="135"/>
  </r>
  <r>
    <d v="2021-12-22T00:00:00"/>
    <x v="136"/>
    <x v="111"/>
    <s v="Little"/>
    <x v="136"/>
    <x v="4"/>
    <x v="134"/>
    <x v="135"/>
    <x v="136"/>
    <x v="136"/>
    <x v="0"/>
    <x v="19"/>
    <x v="10"/>
    <x v="1"/>
    <x v="1"/>
    <x v="136"/>
    <x v="135"/>
    <x v="136"/>
    <x v="136"/>
    <x v="136"/>
  </r>
  <r>
    <d v="2021-12-08T00:00:00"/>
    <x v="137"/>
    <x v="9"/>
    <s v="Brown"/>
    <x v="137"/>
    <x v="1"/>
    <x v="135"/>
    <x v="136"/>
    <x v="137"/>
    <x v="137"/>
    <x v="1"/>
    <x v="16"/>
    <x v="24"/>
    <x v="2"/>
    <x v="0"/>
    <x v="137"/>
    <x v="136"/>
    <x v="137"/>
    <x v="137"/>
    <x v="137"/>
  </r>
  <r>
    <d v="2022-04-18T00:00:00"/>
    <x v="138"/>
    <x v="64"/>
    <s v="Clark"/>
    <x v="138"/>
    <x v="4"/>
    <x v="136"/>
    <x v="137"/>
    <x v="138"/>
    <x v="138"/>
    <x v="1"/>
    <x v="13"/>
    <x v="1"/>
    <x v="1"/>
    <x v="2"/>
    <x v="138"/>
    <x v="137"/>
    <x v="138"/>
    <x v="138"/>
    <x v="138"/>
  </r>
  <r>
    <d v="2022-06-01T00:00:00"/>
    <x v="139"/>
    <x v="112"/>
    <s v="Cameron"/>
    <x v="139"/>
    <x v="1"/>
    <x v="137"/>
    <x v="138"/>
    <x v="139"/>
    <x v="139"/>
    <x v="1"/>
    <x v="22"/>
    <x v="2"/>
    <x v="2"/>
    <x v="1"/>
    <x v="139"/>
    <x v="138"/>
    <x v="139"/>
    <x v="139"/>
    <x v="139"/>
  </r>
  <r>
    <d v="2020-09-12T00:00:00"/>
    <x v="140"/>
    <x v="113"/>
    <s v="Russell"/>
    <x v="140"/>
    <x v="0"/>
    <x v="138"/>
    <x v="139"/>
    <x v="140"/>
    <x v="140"/>
    <x v="1"/>
    <x v="19"/>
    <x v="0"/>
    <x v="0"/>
    <x v="1"/>
    <x v="140"/>
    <x v="139"/>
    <x v="140"/>
    <x v="140"/>
    <x v="140"/>
  </r>
  <r>
    <d v="2021-12-15T00:00:00"/>
    <x v="141"/>
    <x v="4"/>
    <s v="Dodson"/>
    <x v="141"/>
    <x v="1"/>
    <x v="139"/>
    <x v="140"/>
    <x v="141"/>
    <x v="141"/>
    <x v="2"/>
    <x v="17"/>
    <x v="19"/>
    <x v="0"/>
    <x v="3"/>
    <x v="141"/>
    <x v="140"/>
    <x v="141"/>
    <x v="141"/>
    <x v="141"/>
  </r>
  <r>
    <d v="2023-05-20T00:00:00"/>
    <x v="142"/>
    <x v="114"/>
    <s v="Lee"/>
    <x v="142"/>
    <x v="0"/>
    <x v="140"/>
    <x v="141"/>
    <x v="142"/>
    <x v="142"/>
    <x v="0"/>
    <x v="24"/>
    <x v="17"/>
    <x v="1"/>
    <x v="1"/>
    <x v="142"/>
    <x v="141"/>
    <x v="142"/>
    <x v="142"/>
    <x v="142"/>
  </r>
  <r>
    <d v="2022-11-04T00:00:00"/>
    <x v="143"/>
    <x v="115"/>
    <s v="Duncan"/>
    <x v="143"/>
    <x v="2"/>
    <x v="141"/>
    <x v="142"/>
    <x v="143"/>
    <x v="143"/>
    <x v="1"/>
    <x v="21"/>
    <x v="15"/>
    <x v="1"/>
    <x v="1"/>
    <x v="143"/>
    <x v="142"/>
    <x v="143"/>
    <x v="143"/>
    <x v="143"/>
  </r>
  <r>
    <d v="2023-10-09T00:00:00"/>
    <x v="144"/>
    <x v="40"/>
    <s v="Cobb"/>
    <x v="144"/>
    <x v="4"/>
    <x v="142"/>
    <x v="143"/>
    <x v="144"/>
    <x v="144"/>
    <x v="0"/>
    <x v="12"/>
    <x v="25"/>
    <x v="1"/>
    <x v="3"/>
    <x v="144"/>
    <x v="143"/>
    <x v="144"/>
    <x v="144"/>
    <x v="144"/>
  </r>
  <r>
    <d v="2023-04-07T00:00:00"/>
    <x v="145"/>
    <x v="80"/>
    <s v="Kelly"/>
    <x v="145"/>
    <x v="0"/>
    <x v="143"/>
    <x v="144"/>
    <x v="145"/>
    <x v="145"/>
    <x v="1"/>
    <x v="13"/>
    <x v="4"/>
    <x v="0"/>
    <x v="1"/>
    <x v="145"/>
    <x v="144"/>
    <x v="145"/>
    <x v="145"/>
    <x v="145"/>
  </r>
  <r>
    <d v="2020-08-30T00:00:00"/>
    <x v="146"/>
    <x v="43"/>
    <s v="Bush"/>
    <x v="146"/>
    <x v="1"/>
    <x v="144"/>
    <x v="145"/>
    <x v="146"/>
    <x v="146"/>
    <x v="0"/>
    <x v="23"/>
    <x v="20"/>
    <x v="1"/>
    <x v="3"/>
    <x v="146"/>
    <x v="145"/>
    <x v="146"/>
    <x v="146"/>
    <x v="146"/>
  </r>
  <r>
    <d v="2022-08-02T00:00:00"/>
    <x v="147"/>
    <x v="116"/>
    <s v="Rodriguez"/>
    <x v="147"/>
    <x v="0"/>
    <x v="145"/>
    <x v="146"/>
    <x v="147"/>
    <x v="147"/>
    <x v="1"/>
    <x v="0"/>
    <x v="22"/>
    <x v="1"/>
    <x v="0"/>
    <x v="147"/>
    <x v="146"/>
    <x v="147"/>
    <x v="147"/>
    <x v="147"/>
  </r>
  <r>
    <d v="2021-08-24T00:00:00"/>
    <x v="148"/>
    <x v="95"/>
    <s v="Humphrey"/>
    <x v="148"/>
    <x v="0"/>
    <x v="146"/>
    <x v="147"/>
    <x v="148"/>
    <x v="148"/>
    <x v="0"/>
    <x v="21"/>
    <x v="7"/>
    <x v="0"/>
    <x v="3"/>
    <x v="148"/>
    <x v="147"/>
    <x v="148"/>
    <x v="148"/>
    <x v="148"/>
  </r>
  <r>
    <d v="2022-01-20T00:00:00"/>
    <x v="149"/>
    <x v="79"/>
    <s v="Patterson"/>
    <x v="149"/>
    <x v="4"/>
    <x v="147"/>
    <x v="148"/>
    <x v="149"/>
    <x v="149"/>
    <x v="2"/>
    <x v="7"/>
    <x v="17"/>
    <x v="2"/>
    <x v="3"/>
    <x v="149"/>
    <x v="148"/>
    <x v="149"/>
    <x v="149"/>
    <x v="149"/>
  </r>
  <r>
    <d v="2022-03-01T00:00:00"/>
    <x v="150"/>
    <x v="117"/>
    <s v="Wright"/>
    <x v="150"/>
    <x v="2"/>
    <x v="148"/>
    <x v="149"/>
    <x v="150"/>
    <x v="150"/>
    <x v="1"/>
    <x v="16"/>
    <x v="11"/>
    <x v="1"/>
    <x v="0"/>
    <x v="150"/>
    <x v="149"/>
    <x v="150"/>
    <x v="150"/>
    <x v="150"/>
  </r>
  <r>
    <d v="2021-11-12T00:00:00"/>
    <x v="151"/>
    <x v="103"/>
    <s v="Garcia"/>
    <x v="151"/>
    <x v="3"/>
    <x v="149"/>
    <x v="150"/>
    <x v="151"/>
    <x v="151"/>
    <x v="0"/>
    <x v="29"/>
    <x v="6"/>
    <x v="0"/>
    <x v="1"/>
    <x v="151"/>
    <x v="150"/>
    <x v="151"/>
    <x v="151"/>
    <x v="151"/>
  </r>
  <r>
    <d v="2022-06-03T00:00:00"/>
    <x v="152"/>
    <x v="118"/>
    <s v="Maddox"/>
    <x v="152"/>
    <x v="3"/>
    <x v="150"/>
    <x v="151"/>
    <x v="152"/>
    <x v="152"/>
    <x v="2"/>
    <x v="16"/>
    <x v="23"/>
    <x v="1"/>
    <x v="1"/>
    <x v="152"/>
    <x v="151"/>
    <x v="152"/>
    <x v="152"/>
    <x v="152"/>
  </r>
  <r>
    <d v="2024-05-09T00:00:00"/>
    <x v="153"/>
    <x v="15"/>
    <s v="Colon"/>
    <x v="153"/>
    <x v="4"/>
    <x v="151"/>
    <x v="152"/>
    <x v="153"/>
    <x v="153"/>
    <x v="1"/>
    <x v="22"/>
    <x v="29"/>
    <x v="0"/>
    <x v="0"/>
    <x v="153"/>
    <x v="152"/>
    <x v="153"/>
    <x v="153"/>
    <x v="153"/>
  </r>
  <r>
    <d v="2023-08-19T00:00:00"/>
    <x v="154"/>
    <x v="91"/>
    <s v="Patterson"/>
    <x v="154"/>
    <x v="1"/>
    <x v="152"/>
    <x v="153"/>
    <x v="154"/>
    <x v="154"/>
    <x v="1"/>
    <x v="3"/>
    <x v="13"/>
    <x v="0"/>
    <x v="0"/>
    <x v="154"/>
    <x v="153"/>
    <x v="154"/>
    <x v="154"/>
    <x v="154"/>
  </r>
  <r>
    <d v="2024-07-25T00:00:00"/>
    <x v="155"/>
    <x v="119"/>
    <s v="Diaz"/>
    <x v="155"/>
    <x v="1"/>
    <x v="153"/>
    <x v="154"/>
    <x v="155"/>
    <x v="155"/>
    <x v="0"/>
    <x v="21"/>
    <x v="4"/>
    <x v="0"/>
    <x v="0"/>
    <x v="155"/>
    <x v="154"/>
    <x v="155"/>
    <x v="155"/>
    <x v="155"/>
  </r>
  <r>
    <d v="2020-10-01T00:00:00"/>
    <x v="156"/>
    <x v="120"/>
    <s v="Gallagher"/>
    <x v="156"/>
    <x v="3"/>
    <x v="154"/>
    <x v="155"/>
    <x v="156"/>
    <x v="156"/>
    <x v="1"/>
    <x v="27"/>
    <x v="21"/>
    <x v="0"/>
    <x v="1"/>
    <x v="156"/>
    <x v="155"/>
    <x v="156"/>
    <x v="156"/>
    <x v="156"/>
  </r>
  <r>
    <d v="2022-06-30T00:00:00"/>
    <x v="157"/>
    <x v="109"/>
    <s v="Harris"/>
    <x v="157"/>
    <x v="2"/>
    <x v="155"/>
    <x v="156"/>
    <x v="157"/>
    <x v="157"/>
    <x v="2"/>
    <x v="21"/>
    <x v="24"/>
    <x v="0"/>
    <x v="0"/>
    <x v="157"/>
    <x v="156"/>
    <x v="157"/>
    <x v="157"/>
    <x v="157"/>
  </r>
  <r>
    <d v="2023-05-09T00:00:00"/>
    <x v="158"/>
    <x v="121"/>
    <s v="Richard"/>
    <x v="158"/>
    <x v="2"/>
    <x v="156"/>
    <x v="157"/>
    <x v="158"/>
    <x v="158"/>
    <x v="1"/>
    <x v="13"/>
    <x v="10"/>
    <x v="0"/>
    <x v="1"/>
    <x v="158"/>
    <x v="157"/>
    <x v="158"/>
    <x v="158"/>
    <x v="158"/>
  </r>
  <r>
    <d v="2020-07-23T00:00:00"/>
    <x v="159"/>
    <x v="4"/>
    <s v="Griffin"/>
    <x v="159"/>
    <x v="2"/>
    <x v="157"/>
    <x v="158"/>
    <x v="159"/>
    <x v="159"/>
    <x v="0"/>
    <x v="4"/>
    <x v="17"/>
    <x v="2"/>
    <x v="0"/>
    <x v="159"/>
    <x v="158"/>
    <x v="159"/>
    <x v="159"/>
    <x v="159"/>
  </r>
  <r>
    <d v="2021-02-26T00:00:00"/>
    <x v="160"/>
    <x v="122"/>
    <s v="Faulkner"/>
    <x v="160"/>
    <x v="3"/>
    <x v="158"/>
    <x v="159"/>
    <x v="160"/>
    <x v="160"/>
    <x v="2"/>
    <x v="0"/>
    <x v="5"/>
    <x v="0"/>
    <x v="3"/>
    <x v="160"/>
    <x v="159"/>
    <x v="160"/>
    <x v="160"/>
    <x v="160"/>
  </r>
  <r>
    <d v="2024-07-02T00:00:00"/>
    <x v="161"/>
    <x v="119"/>
    <s v="Fernandez"/>
    <x v="161"/>
    <x v="4"/>
    <x v="159"/>
    <x v="160"/>
    <x v="161"/>
    <x v="161"/>
    <x v="0"/>
    <x v="11"/>
    <x v="10"/>
    <x v="2"/>
    <x v="1"/>
    <x v="161"/>
    <x v="160"/>
    <x v="161"/>
    <x v="161"/>
    <x v="161"/>
  </r>
  <r>
    <d v="2022-08-10T00:00:00"/>
    <x v="162"/>
    <x v="69"/>
    <s v="Park"/>
    <x v="162"/>
    <x v="4"/>
    <x v="160"/>
    <x v="161"/>
    <x v="162"/>
    <x v="162"/>
    <x v="0"/>
    <x v="27"/>
    <x v="1"/>
    <x v="1"/>
    <x v="2"/>
    <x v="162"/>
    <x v="161"/>
    <x v="162"/>
    <x v="162"/>
    <x v="162"/>
  </r>
  <r>
    <d v="2021-05-16T00:00:00"/>
    <x v="163"/>
    <x v="104"/>
    <s v="Johnson"/>
    <x v="163"/>
    <x v="2"/>
    <x v="161"/>
    <x v="162"/>
    <x v="163"/>
    <x v="163"/>
    <x v="1"/>
    <x v="8"/>
    <x v="23"/>
    <x v="1"/>
    <x v="3"/>
    <x v="163"/>
    <x v="162"/>
    <x v="163"/>
    <x v="163"/>
    <x v="163"/>
  </r>
  <r>
    <d v="2022-03-31T00:00:00"/>
    <x v="164"/>
    <x v="19"/>
    <s v="Gonzalez"/>
    <x v="164"/>
    <x v="0"/>
    <x v="162"/>
    <x v="163"/>
    <x v="164"/>
    <x v="164"/>
    <x v="0"/>
    <x v="1"/>
    <x v="8"/>
    <x v="0"/>
    <x v="2"/>
    <x v="164"/>
    <x v="163"/>
    <x v="164"/>
    <x v="164"/>
    <x v="164"/>
  </r>
  <r>
    <d v="2021-10-31T00:00:00"/>
    <x v="165"/>
    <x v="42"/>
    <s v="Mcdowell"/>
    <x v="165"/>
    <x v="1"/>
    <x v="163"/>
    <x v="164"/>
    <x v="165"/>
    <x v="165"/>
    <x v="0"/>
    <x v="18"/>
    <x v="16"/>
    <x v="0"/>
    <x v="1"/>
    <x v="165"/>
    <x v="164"/>
    <x v="165"/>
    <x v="165"/>
    <x v="165"/>
  </r>
  <r>
    <d v="2023-08-09T00:00:00"/>
    <x v="166"/>
    <x v="8"/>
    <s v="Molina"/>
    <x v="166"/>
    <x v="4"/>
    <x v="164"/>
    <x v="165"/>
    <x v="166"/>
    <x v="166"/>
    <x v="2"/>
    <x v="16"/>
    <x v="19"/>
    <x v="0"/>
    <x v="3"/>
    <x v="166"/>
    <x v="165"/>
    <x v="166"/>
    <x v="166"/>
    <x v="166"/>
  </r>
  <r>
    <d v="2020-03-26T00:00:00"/>
    <x v="167"/>
    <x v="46"/>
    <s v="Brown"/>
    <x v="167"/>
    <x v="3"/>
    <x v="165"/>
    <x v="166"/>
    <x v="167"/>
    <x v="167"/>
    <x v="2"/>
    <x v="18"/>
    <x v="1"/>
    <x v="1"/>
    <x v="0"/>
    <x v="167"/>
    <x v="166"/>
    <x v="167"/>
    <x v="167"/>
    <x v="167"/>
  </r>
  <r>
    <d v="2024-07-09T00:00:00"/>
    <x v="168"/>
    <x v="80"/>
    <s v="Scott"/>
    <x v="168"/>
    <x v="0"/>
    <x v="166"/>
    <x v="167"/>
    <x v="168"/>
    <x v="168"/>
    <x v="1"/>
    <x v="27"/>
    <x v="12"/>
    <x v="1"/>
    <x v="1"/>
    <x v="168"/>
    <x v="167"/>
    <x v="168"/>
    <x v="168"/>
    <x v="168"/>
  </r>
  <r>
    <d v="2023-01-29T00:00:00"/>
    <x v="169"/>
    <x v="93"/>
    <s v="Harrell"/>
    <x v="169"/>
    <x v="4"/>
    <x v="167"/>
    <x v="168"/>
    <x v="169"/>
    <x v="169"/>
    <x v="2"/>
    <x v="10"/>
    <x v="15"/>
    <x v="0"/>
    <x v="2"/>
    <x v="169"/>
    <x v="168"/>
    <x v="169"/>
    <x v="169"/>
    <x v="169"/>
  </r>
  <r>
    <d v="2022-10-12T00:00:00"/>
    <x v="170"/>
    <x v="123"/>
    <s v="Curry"/>
    <x v="170"/>
    <x v="2"/>
    <x v="168"/>
    <x v="169"/>
    <x v="170"/>
    <x v="170"/>
    <x v="0"/>
    <x v="28"/>
    <x v="19"/>
    <x v="2"/>
    <x v="2"/>
    <x v="170"/>
    <x v="169"/>
    <x v="170"/>
    <x v="170"/>
    <x v="170"/>
  </r>
  <r>
    <d v="2021-12-04T00:00:00"/>
    <x v="171"/>
    <x v="124"/>
    <s v="Moreno"/>
    <x v="171"/>
    <x v="2"/>
    <x v="169"/>
    <x v="170"/>
    <x v="171"/>
    <x v="171"/>
    <x v="2"/>
    <x v="6"/>
    <x v="26"/>
    <x v="1"/>
    <x v="0"/>
    <x v="171"/>
    <x v="170"/>
    <x v="171"/>
    <x v="171"/>
    <x v="171"/>
  </r>
  <r>
    <d v="2023-05-20T00:00:00"/>
    <x v="172"/>
    <x v="50"/>
    <s v="Garcia"/>
    <x v="172"/>
    <x v="1"/>
    <x v="170"/>
    <x v="171"/>
    <x v="172"/>
    <x v="172"/>
    <x v="2"/>
    <x v="4"/>
    <x v="2"/>
    <x v="1"/>
    <x v="3"/>
    <x v="172"/>
    <x v="171"/>
    <x v="172"/>
    <x v="172"/>
    <x v="172"/>
  </r>
  <r>
    <d v="2021-01-22T00:00:00"/>
    <x v="173"/>
    <x v="9"/>
    <s v="Rogers"/>
    <x v="173"/>
    <x v="3"/>
    <x v="171"/>
    <x v="172"/>
    <x v="173"/>
    <x v="173"/>
    <x v="2"/>
    <x v="1"/>
    <x v="11"/>
    <x v="2"/>
    <x v="1"/>
    <x v="173"/>
    <x v="172"/>
    <x v="173"/>
    <x v="173"/>
    <x v="173"/>
  </r>
  <r>
    <d v="2024-08-22T00:00:00"/>
    <x v="174"/>
    <x v="125"/>
    <s v="Miller"/>
    <x v="174"/>
    <x v="0"/>
    <x v="172"/>
    <x v="173"/>
    <x v="174"/>
    <x v="174"/>
    <x v="0"/>
    <x v="19"/>
    <x v="12"/>
    <x v="0"/>
    <x v="0"/>
    <x v="174"/>
    <x v="173"/>
    <x v="174"/>
    <x v="174"/>
    <x v="174"/>
  </r>
  <r>
    <d v="2022-06-13T00:00:00"/>
    <x v="175"/>
    <x v="96"/>
    <s v="Tate"/>
    <x v="175"/>
    <x v="0"/>
    <x v="173"/>
    <x v="174"/>
    <x v="175"/>
    <x v="175"/>
    <x v="2"/>
    <x v="21"/>
    <x v="3"/>
    <x v="0"/>
    <x v="3"/>
    <x v="175"/>
    <x v="174"/>
    <x v="175"/>
    <x v="175"/>
    <x v="175"/>
  </r>
  <r>
    <d v="2021-02-12T00:00:00"/>
    <x v="176"/>
    <x v="80"/>
    <s v="Kelley"/>
    <x v="176"/>
    <x v="1"/>
    <x v="174"/>
    <x v="175"/>
    <x v="176"/>
    <x v="176"/>
    <x v="2"/>
    <x v="11"/>
    <x v="5"/>
    <x v="0"/>
    <x v="1"/>
    <x v="176"/>
    <x v="175"/>
    <x v="176"/>
    <x v="176"/>
    <x v="176"/>
  </r>
  <r>
    <d v="2023-08-28T00:00:00"/>
    <x v="177"/>
    <x v="30"/>
    <s v="Morris"/>
    <x v="177"/>
    <x v="2"/>
    <x v="175"/>
    <x v="176"/>
    <x v="177"/>
    <x v="177"/>
    <x v="1"/>
    <x v="7"/>
    <x v="4"/>
    <x v="0"/>
    <x v="3"/>
    <x v="177"/>
    <x v="176"/>
    <x v="177"/>
    <x v="177"/>
    <x v="177"/>
  </r>
  <r>
    <d v="2020-05-16T00:00:00"/>
    <x v="178"/>
    <x v="126"/>
    <s v="Randall"/>
    <x v="178"/>
    <x v="0"/>
    <x v="176"/>
    <x v="177"/>
    <x v="178"/>
    <x v="178"/>
    <x v="1"/>
    <x v="25"/>
    <x v="19"/>
    <x v="1"/>
    <x v="3"/>
    <x v="178"/>
    <x v="177"/>
    <x v="178"/>
    <x v="178"/>
    <x v="178"/>
  </r>
  <r>
    <d v="2022-11-09T00:00:00"/>
    <x v="179"/>
    <x v="90"/>
    <s v="Reynolds"/>
    <x v="179"/>
    <x v="2"/>
    <x v="177"/>
    <x v="178"/>
    <x v="179"/>
    <x v="179"/>
    <x v="2"/>
    <x v="25"/>
    <x v="7"/>
    <x v="0"/>
    <x v="0"/>
    <x v="179"/>
    <x v="178"/>
    <x v="179"/>
    <x v="179"/>
    <x v="179"/>
  </r>
  <r>
    <d v="2022-10-28T00:00:00"/>
    <x v="180"/>
    <x v="35"/>
    <s v="Taylor"/>
    <x v="180"/>
    <x v="3"/>
    <x v="178"/>
    <x v="179"/>
    <x v="180"/>
    <x v="180"/>
    <x v="1"/>
    <x v="12"/>
    <x v="5"/>
    <x v="1"/>
    <x v="3"/>
    <x v="180"/>
    <x v="179"/>
    <x v="180"/>
    <x v="180"/>
    <x v="180"/>
  </r>
  <r>
    <d v="2021-12-13T00:00:00"/>
    <x v="181"/>
    <x v="79"/>
    <s v="Miles"/>
    <x v="181"/>
    <x v="0"/>
    <x v="179"/>
    <x v="180"/>
    <x v="181"/>
    <x v="181"/>
    <x v="2"/>
    <x v="29"/>
    <x v="27"/>
    <x v="0"/>
    <x v="1"/>
    <x v="181"/>
    <x v="180"/>
    <x v="181"/>
    <x v="181"/>
    <x v="181"/>
  </r>
  <r>
    <d v="2021-01-11T00:00:00"/>
    <x v="182"/>
    <x v="9"/>
    <s v="Hughes"/>
    <x v="182"/>
    <x v="1"/>
    <x v="180"/>
    <x v="181"/>
    <x v="182"/>
    <x v="182"/>
    <x v="1"/>
    <x v="13"/>
    <x v="9"/>
    <x v="0"/>
    <x v="2"/>
    <x v="182"/>
    <x v="181"/>
    <x v="182"/>
    <x v="182"/>
    <x v="182"/>
  </r>
  <r>
    <d v="2023-05-11T00:00:00"/>
    <x v="183"/>
    <x v="109"/>
    <s v="Avery"/>
    <x v="183"/>
    <x v="2"/>
    <x v="181"/>
    <x v="182"/>
    <x v="183"/>
    <x v="183"/>
    <x v="2"/>
    <x v="10"/>
    <x v="27"/>
    <x v="2"/>
    <x v="1"/>
    <x v="183"/>
    <x v="182"/>
    <x v="183"/>
    <x v="183"/>
    <x v="183"/>
  </r>
  <r>
    <d v="2023-07-08T00:00:00"/>
    <x v="184"/>
    <x v="127"/>
    <s v="Glover"/>
    <x v="184"/>
    <x v="1"/>
    <x v="182"/>
    <x v="183"/>
    <x v="184"/>
    <x v="184"/>
    <x v="1"/>
    <x v="29"/>
    <x v="9"/>
    <x v="0"/>
    <x v="2"/>
    <x v="184"/>
    <x v="183"/>
    <x v="184"/>
    <x v="184"/>
    <x v="184"/>
  </r>
  <r>
    <d v="2023-02-26T00:00:00"/>
    <x v="185"/>
    <x v="30"/>
    <s v="Rowland"/>
    <x v="185"/>
    <x v="0"/>
    <x v="183"/>
    <x v="184"/>
    <x v="185"/>
    <x v="185"/>
    <x v="2"/>
    <x v="5"/>
    <x v="19"/>
    <x v="2"/>
    <x v="3"/>
    <x v="185"/>
    <x v="184"/>
    <x v="185"/>
    <x v="185"/>
    <x v="185"/>
  </r>
  <r>
    <d v="2020-11-21T00:00:00"/>
    <x v="186"/>
    <x v="128"/>
    <s v="Smith"/>
    <x v="186"/>
    <x v="4"/>
    <x v="184"/>
    <x v="185"/>
    <x v="186"/>
    <x v="186"/>
    <x v="1"/>
    <x v="3"/>
    <x v="17"/>
    <x v="1"/>
    <x v="0"/>
    <x v="186"/>
    <x v="185"/>
    <x v="186"/>
    <x v="186"/>
    <x v="186"/>
  </r>
  <r>
    <d v="2021-03-26T00:00:00"/>
    <x v="187"/>
    <x v="129"/>
    <s v="Drake"/>
    <x v="187"/>
    <x v="2"/>
    <x v="185"/>
    <x v="186"/>
    <x v="187"/>
    <x v="187"/>
    <x v="2"/>
    <x v="7"/>
    <x v="6"/>
    <x v="0"/>
    <x v="3"/>
    <x v="187"/>
    <x v="186"/>
    <x v="187"/>
    <x v="187"/>
    <x v="187"/>
  </r>
  <r>
    <d v="2020-10-06T00:00:00"/>
    <x v="188"/>
    <x v="30"/>
    <s v="Rivera"/>
    <x v="188"/>
    <x v="2"/>
    <x v="186"/>
    <x v="187"/>
    <x v="188"/>
    <x v="188"/>
    <x v="1"/>
    <x v="5"/>
    <x v="12"/>
    <x v="1"/>
    <x v="3"/>
    <x v="188"/>
    <x v="187"/>
    <x v="188"/>
    <x v="188"/>
    <x v="188"/>
  </r>
  <r>
    <d v="2022-08-07T00:00:00"/>
    <x v="189"/>
    <x v="130"/>
    <s v="Sanchez"/>
    <x v="189"/>
    <x v="1"/>
    <x v="187"/>
    <x v="188"/>
    <x v="189"/>
    <x v="189"/>
    <x v="1"/>
    <x v="1"/>
    <x v="0"/>
    <x v="0"/>
    <x v="3"/>
    <x v="189"/>
    <x v="188"/>
    <x v="189"/>
    <x v="189"/>
    <x v="189"/>
  </r>
  <r>
    <d v="2023-02-08T00:00:00"/>
    <x v="190"/>
    <x v="131"/>
    <s v="Vance"/>
    <x v="190"/>
    <x v="4"/>
    <x v="188"/>
    <x v="189"/>
    <x v="190"/>
    <x v="190"/>
    <x v="2"/>
    <x v="10"/>
    <x v="8"/>
    <x v="2"/>
    <x v="1"/>
    <x v="190"/>
    <x v="189"/>
    <x v="190"/>
    <x v="190"/>
    <x v="190"/>
  </r>
  <r>
    <d v="2020-01-04T00:00:00"/>
    <x v="191"/>
    <x v="132"/>
    <s v="Giles"/>
    <x v="191"/>
    <x v="1"/>
    <x v="189"/>
    <x v="190"/>
    <x v="191"/>
    <x v="191"/>
    <x v="1"/>
    <x v="23"/>
    <x v="0"/>
    <x v="0"/>
    <x v="2"/>
    <x v="191"/>
    <x v="190"/>
    <x v="191"/>
    <x v="191"/>
    <x v="191"/>
  </r>
  <r>
    <d v="2022-10-29T00:00:00"/>
    <x v="192"/>
    <x v="133"/>
    <s v="Jones"/>
    <x v="192"/>
    <x v="4"/>
    <x v="190"/>
    <x v="191"/>
    <x v="192"/>
    <x v="192"/>
    <x v="2"/>
    <x v="20"/>
    <x v="11"/>
    <x v="2"/>
    <x v="1"/>
    <x v="192"/>
    <x v="191"/>
    <x v="192"/>
    <x v="192"/>
    <x v="192"/>
  </r>
  <r>
    <d v="2023-09-21T00:00:00"/>
    <x v="193"/>
    <x v="134"/>
    <s v="Meza"/>
    <x v="193"/>
    <x v="1"/>
    <x v="191"/>
    <x v="192"/>
    <x v="193"/>
    <x v="193"/>
    <x v="0"/>
    <x v="24"/>
    <x v="4"/>
    <x v="0"/>
    <x v="2"/>
    <x v="193"/>
    <x v="192"/>
    <x v="193"/>
    <x v="193"/>
    <x v="193"/>
  </r>
  <r>
    <d v="2020-08-10T00:00:00"/>
    <x v="194"/>
    <x v="135"/>
    <s v="Miller"/>
    <x v="194"/>
    <x v="3"/>
    <x v="192"/>
    <x v="193"/>
    <x v="194"/>
    <x v="194"/>
    <x v="2"/>
    <x v="25"/>
    <x v="19"/>
    <x v="0"/>
    <x v="3"/>
    <x v="194"/>
    <x v="193"/>
    <x v="194"/>
    <x v="194"/>
    <x v="194"/>
  </r>
  <r>
    <d v="2023-07-15T00:00:00"/>
    <x v="195"/>
    <x v="136"/>
    <s v="Padilla"/>
    <x v="195"/>
    <x v="2"/>
    <x v="193"/>
    <x v="194"/>
    <x v="195"/>
    <x v="195"/>
    <x v="2"/>
    <x v="23"/>
    <x v="8"/>
    <x v="0"/>
    <x v="1"/>
    <x v="195"/>
    <x v="194"/>
    <x v="195"/>
    <x v="195"/>
    <x v="195"/>
  </r>
  <r>
    <d v="2021-02-16T00:00:00"/>
    <x v="196"/>
    <x v="90"/>
    <s v="Drake"/>
    <x v="196"/>
    <x v="2"/>
    <x v="194"/>
    <x v="195"/>
    <x v="196"/>
    <x v="196"/>
    <x v="2"/>
    <x v="19"/>
    <x v="29"/>
    <x v="1"/>
    <x v="1"/>
    <x v="196"/>
    <x v="195"/>
    <x v="196"/>
    <x v="196"/>
    <x v="196"/>
  </r>
  <r>
    <d v="2023-09-04T00:00:00"/>
    <x v="197"/>
    <x v="137"/>
    <s v="Farmer"/>
    <x v="197"/>
    <x v="1"/>
    <x v="195"/>
    <x v="196"/>
    <x v="197"/>
    <x v="197"/>
    <x v="2"/>
    <x v="10"/>
    <x v="26"/>
    <x v="1"/>
    <x v="1"/>
    <x v="197"/>
    <x v="196"/>
    <x v="197"/>
    <x v="197"/>
    <x v="197"/>
  </r>
  <r>
    <d v="2023-03-03T00:00:00"/>
    <x v="198"/>
    <x v="138"/>
    <s v="Rojas"/>
    <x v="198"/>
    <x v="1"/>
    <x v="196"/>
    <x v="197"/>
    <x v="198"/>
    <x v="198"/>
    <x v="0"/>
    <x v="18"/>
    <x v="0"/>
    <x v="1"/>
    <x v="0"/>
    <x v="198"/>
    <x v="197"/>
    <x v="198"/>
    <x v="198"/>
    <x v="198"/>
  </r>
  <r>
    <d v="2021-12-26T00:00:00"/>
    <x v="199"/>
    <x v="118"/>
    <s v="Green"/>
    <x v="199"/>
    <x v="1"/>
    <x v="197"/>
    <x v="198"/>
    <x v="199"/>
    <x v="199"/>
    <x v="1"/>
    <x v="22"/>
    <x v="18"/>
    <x v="0"/>
    <x v="2"/>
    <x v="199"/>
    <x v="198"/>
    <x v="199"/>
    <x v="199"/>
    <x v="199"/>
  </r>
  <r>
    <d v="2022-09-27T00:00:00"/>
    <x v="200"/>
    <x v="139"/>
    <s v="Gonzales"/>
    <x v="200"/>
    <x v="4"/>
    <x v="198"/>
    <x v="199"/>
    <x v="200"/>
    <x v="200"/>
    <x v="2"/>
    <x v="29"/>
    <x v="13"/>
    <x v="2"/>
    <x v="0"/>
    <x v="200"/>
    <x v="199"/>
    <x v="200"/>
    <x v="200"/>
    <x v="200"/>
  </r>
  <r>
    <d v="2024-09-19T00:00:00"/>
    <x v="201"/>
    <x v="140"/>
    <s v="Gonzales"/>
    <x v="201"/>
    <x v="0"/>
    <x v="105"/>
    <x v="200"/>
    <x v="201"/>
    <x v="201"/>
    <x v="0"/>
    <x v="23"/>
    <x v="2"/>
    <x v="0"/>
    <x v="2"/>
    <x v="201"/>
    <x v="200"/>
    <x v="201"/>
    <x v="201"/>
    <x v="201"/>
  </r>
  <r>
    <d v="2022-11-19T00:00:00"/>
    <x v="202"/>
    <x v="118"/>
    <s v="Roberson"/>
    <x v="202"/>
    <x v="0"/>
    <x v="199"/>
    <x v="201"/>
    <x v="202"/>
    <x v="202"/>
    <x v="0"/>
    <x v="16"/>
    <x v="7"/>
    <x v="0"/>
    <x v="3"/>
    <x v="202"/>
    <x v="201"/>
    <x v="202"/>
    <x v="202"/>
    <x v="202"/>
  </r>
  <r>
    <d v="2021-10-10T00:00:00"/>
    <x v="203"/>
    <x v="141"/>
    <s v="Sherman"/>
    <x v="203"/>
    <x v="0"/>
    <x v="200"/>
    <x v="202"/>
    <x v="203"/>
    <x v="203"/>
    <x v="0"/>
    <x v="5"/>
    <x v="0"/>
    <x v="0"/>
    <x v="1"/>
    <x v="203"/>
    <x v="202"/>
    <x v="203"/>
    <x v="203"/>
    <x v="203"/>
  </r>
  <r>
    <d v="2023-12-01T00:00:00"/>
    <x v="204"/>
    <x v="79"/>
    <s v="Hoffman"/>
    <x v="204"/>
    <x v="1"/>
    <x v="201"/>
    <x v="203"/>
    <x v="204"/>
    <x v="204"/>
    <x v="0"/>
    <x v="4"/>
    <x v="19"/>
    <x v="0"/>
    <x v="3"/>
    <x v="204"/>
    <x v="203"/>
    <x v="204"/>
    <x v="204"/>
    <x v="204"/>
  </r>
  <r>
    <d v="2020-06-15T00:00:00"/>
    <x v="205"/>
    <x v="121"/>
    <s v="Solomon"/>
    <x v="205"/>
    <x v="1"/>
    <x v="61"/>
    <x v="204"/>
    <x v="205"/>
    <x v="205"/>
    <x v="2"/>
    <x v="14"/>
    <x v="2"/>
    <x v="0"/>
    <x v="0"/>
    <x v="205"/>
    <x v="55"/>
    <x v="205"/>
    <x v="205"/>
    <x v="205"/>
  </r>
  <r>
    <d v="2022-10-01T00:00:00"/>
    <x v="206"/>
    <x v="101"/>
    <s v="Lee"/>
    <x v="206"/>
    <x v="3"/>
    <x v="202"/>
    <x v="205"/>
    <x v="206"/>
    <x v="206"/>
    <x v="0"/>
    <x v="28"/>
    <x v="7"/>
    <x v="1"/>
    <x v="3"/>
    <x v="206"/>
    <x v="204"/>
    <x v="206"/>
    <x v="206"/>
    <x v="206"/>
  </r>
  <r>
    <d v="2023-05-12T00:00:00"/>
    <x v="207"/>
    <x v="142"/>
    <s v="Gardner"/>
    <x v="207"/>
    <x v="3"/>
    <x v="203"/>
    <x v="206"/>
    <x v="207"/>
    <x v="207"/>
    <x v="2"/>
    <x v="18"/>
    <x v="3"/>
    <x v="0"/>
    <x v="2"/>
    <x v="207"/>
    <x v="205"/>
    <x v="207"/>
    <x v="207"/>
    <x v="207"/>
  </r>
  <r>
    <d v="2021-05-07T00:00:00"/>
    <x v="208"/>
    <x v="55"/>
    <s v="Rivera"/>
    <x v="208"/>
    <x v="4"/>
    <x v="204"/>
    <x v="207"/>
    <x v="208"/>
    <x v="208"/>
    <x v="0"/>
    <x v="9"/>
    <x v="16"/>
    <x v="1"/>
    <x v="0"/>
    <x v="208"/>
    <x v="125"/>
    <x v="208"/>
    <x v="208"/>
    <x v="208"/>
  </r>
  <r>
    <d v="2021-10-31T00:00:00"/>
    <x v="209"/>
    <x v="143"/>
    <s v="Johnson"/>
    <x v="209"/>
    <x v="1"/>
    <x v="205"/>
    <x v="208"/>
    <x v="209"/>
    <x v="209"/>
    <x v="1"/>
    <x v="12"/>
    <x v="12"/>
    <x v="0"/>
    <x v="0"/>
    <x v="209"/>
    <x v="206"/>
    <x v="209"/>
    <x v="209"/>
    <x v="209"/>
  </r>
  <r>
    <d v="2022-12-10T00:00:00"/>
    <x v="210"/>
    <x v="69"/>
    <s v="Washington"/>
    <x v="210"/>
    <x v="2"/>
    <x v="206"/>
    <x v="209"/>
    <x v="210"/>
    <x v="210"/>
    <x v="2"/>
    <x v="1"/>
    <x v="25"/>
    <x v="0"/>
    <x v="1"/>
    <x v="210"/>
    <x v="207"/>
    <x v="210"/>
    <x v="210"/>
    <x v="210"/>
  </r>
  <r>
    <d v="2024-01-25T00:00:00"/>
    <x v="211"/>
    <x v="79"/>
    <s v="Warren"/>
    <x v="211"/>
    <x v="4"/>
    <x v="207"/>
    <x v="210"/>
    <x v="211"/>
    <x v="211"/>
    <x v="2"/>
    <x v="29"/>
    <x v="19"/>
    <x v="2"/>
    <x v="3"/>
    <x v="211"/>
    <x v="208"/>
    <x v="211"/>
    <x v="211"/>
    <x v="211"/>
  </r>
  <r>
    <d v="2020-03-08T00:00:00"/>
    <x v="212"/>
    <x v="144"/>
    <s v="Davis"/>
    <x v="212"/>
    <x v="2"/>
    <x v="208"/>
    <x v="211"/>
    <x v="212"/>
    <x v="212"/>
    <x v="1"/>
    <x v="12"/>
    <x v="21"/>
    <x v="0"/>
    <x v="1"/>
    <x v="212"/>
    <x v="209"/>
    <x v="212"/>
    <x v="212"/>
    <x v="212"/>
  </r>
  <r>
    <d v="2023-12-01T00:00:00"/>
    <x v="213"/>
    <x v="145"/>
    <s v="Hill"/>
    <x v="213"/>
    <x v="1"/>
    <x v="209"/>
    <x v="212"/>
    <x v="213"/>
    <x v="213"/>
    <x v="0"/>
    <x v="12"/>
    <x v="26"/>
    <x v="0"/>
    <x v="3"/>
    <x v="213"/>
    <x v="210"/>
    <x v="213"/>
    <x v="213"/>
    <x v="213"/>
  </r>
  <r>
    <d v="2024-04-07T00:00:00"/>
    <x v="214"/>
    <x v="146"/>
    <s v="Lewis"/>
    <x v="214"/>
    <x v="2"/>
    <x v="210"/>
    <x v="213"/>
    <x v="214"/>
    <x v="214"/>
    <x v="0"/>
    <x v="0"/>
    <x v="1"/>
    <x v="0"/>
    <x v="0"/>
    <x v="214"/>
    <x v="211"/>
    <x v="214"/>
    <x v="214"/>
    <x v="214"/>
  </r>
  <r>
    <d v="2021-12-12T00:00:00"/>
    <x v="215"/>
    <x v="147"/>
    <s v="Edwards"/>
    <x v="215"/>
    <x v="2"/>
    <x v="211"/>
    <x v="214"/>
    <x v="215"/>
    <x v="215"/>
    <x v="1"/>
    <x v="15"/>
    <x v="19"/>
    <x v="0"/>
    <x v="0"/>
    <x v="215"/>
    <x v="109"/>
    <x v="215"/>
    <x v="215"/>
    <x v="215"/>
  </r>
  <r>
    <d v="2022-11-09T00:00:00"/>
    <x v="216"/>
    <x v="148"/>
    <s v="Aguirre"/>
    <x v="216"/>
    <x v="1"/>
    <x v="212"/>
    <x v="215"/>
    <x v="216"/>
    <x v="216"/>
    <x v="0"/>
    <x v="6"/>
    <x v="11"/>
    <x v="2"/>
    <x v="0"/>
    <x v="216"/>
    <x v="212"/>
    <x v="216"/>
    <x v="216"/>
    <x v="216"/>
  </r>
  <r>
    <d v="2023-12-04T00:00:00"/>
    <x v="217"/>
    <x v="79"/>
    <s v="Jackson"/>
    <x v="217"/>
    <x v="4"/>
    <x v="213"/>
    <x v="216"/>
    <x v="217"/>
    <x v="217"/>
    <x v="2"/>
    <x v="21"/>
    <x v="22"/>
    <x v="1"/>
    <x v="3"/>
    <x v="217"/>
    <x v="3"/>
    <x v="217"/>
    <x v="217"/>
    <x v="217"/>
  </r>
  <r>
    <d v="2021-10-23T00:00:00"/>
    <x v="218"/>
    <x v="57"/>
    <s v="Griffith"/>
    <x v="218"/>
    <x v="3"/>
    <x v="214"/>
    <x v="217"/>
    <x v="218"/>
    <x v="218"/>
    <x v="0"/>
    <x v="12"/>
    <x v="6"/>
    <x v="2"/>
    <x v="0"/>
    <x v="218"/>
    <x v="213"/>
    <x v="218"/>
    <x v="218"/>
    <x v="218"/>
  </r>
  <r>
    <d v="2021-10-30T00:00:00"/>
    <x v="219"/>
    <x v="149"/>
    <s v="Pittman"/>
    <x v="219"/>
    <x v="4"/>
    <x v="215"/>
    <x v="218"/>
    <x v="219"/>
    <x v="219"/>
    <x v="1"/>
    <x v="22"/>
    <x v="25"/>
    <x v="2"/>
    <x v="3"/>
    <x v="219"/>
    <x v="214"/>
    <x v="219"/>
    <x v="219"/>
    <x v="219"/>
  </r>
  <r>
    <d v="2024-09-17T00:00:00"/>
    <x v="220"/>
    <x v="150"/>
    <s v="Carr"/>
    <x v="220"/>
    <x v="0"/>
    <x v="216"/>
    <x v="219"/>
    <x v="220"/>
    <x v="220"/>
    <x v="2"/>
    <x v="27"/>
    <x v="8"/>
    <x v="2"/>
    <x v="0"/>
    <x v="220"/>
    <x v="215"/>
    <x v="220"/>
    <x v="220"/>
    <x v="220"/>
  </r>
  <r>
    <d v="2022-03-12T00:00:00"/>
    <x v="221"/>
    <x v="151"/>
    <s v="Price"/>
    <x v="221"/>
    <x v="2"/>
    <x v="217"/>
    <x v="220"/>
    <x v="221"/>
    <x v="221"/>
    <x v="1"/>
    <x v="13"/>
    <x v="7"/>
    <x v="1"/>
    <x v="2"/>
    <x v="221"/>
    <x v="216"/>
    <x v="221"/>
    <x v="221"/>
    <x v="221"/>
  </r>
  <r>
    <d v="2021-07-20T00:00:00"/>
    <x v="222"/>
    <x v="152"/>
    <s v="Castillo"/>
    <x v="222"/>
    <x v="4"/>
    <x v="218"/>
    <x v="221"/>
    <x v="222"/>
    <x v="222"/>
    <x v="0"/>
    <x v="14"/>
    <x v="27"/>
    <x v="2"/>
    <x v="1"/>
    <x v="222"/>
    <x v="217"/>
    <x v="222"/>
    <x v="222"/>
    <x v="222"/>
  </r>
  <r>
    <d v="2023-02-19T00:00:00"/>
    <x v="223"/>
    <x v="148"/>
    <s v="Cain"/>
    <x v="223"/>
    <x v="3"/>
    <x v="219"/>
    <x v="222"/>
    <x v="223"/>
    <x v="223"/>
    <x v="2"/>
    <x v="21"/>
    <x v="13"/>
    <x v="1"/>
    <x v="3"/>
    <x v="223"/>
    <x v="218"/>
    <x v="223"/>
    <x v="223"/>
    <x v="223"/>
  </r>
  <r>
    <d v="2023-12-04T00:00:00"/>
    <x v="224"/>
    <x v="65"/>
    <s v="Lee"/>
    <x v="224"/>
    <x v="2"/>
    <x v="220"/>
    <x v="223"/>
    <x v="224"/>
    <x v="224"/>
    <x v="0"/>
    <x v="19"/>
    <x v="15"/>
    <x v="2"/>
    <x v="1"/>
    <x v="224"/>
    <x v="219"/>
    <x v="224"/>
    <x v="224"/>
    <x v="224"/>
  </r>
  <r>
    <d v="2023-10-13T00:00:00"/>
    <x v="225"/>
    <x v="107"/>
    <s v="Hebert"/>
    <x v="225"/>
    <x v="4"/>
    <x v="221"/>
    <x v="224"/>
    <x v="225"/>
    <x v="225"/>
    <x v="0"/>
    <x v="13"/>
    <x v="4"/>
    <x v="1"/>
    <x v="1"/>
    <x v="225"/>
    <x v="220"/>
    <x v="225"/>
    <x v="225"/>
    <x v="225"/>
  </r>
  <r>
    <d v="2020-08-19T00:00:00"/>
    <x v="226"/>
    <x v="153"/>
    <s v="Lee"/>
    <x v="226"/>
    <x v="1"/>
    <x v="222"/>
    <x v="225"/>
    <x v="226"/>
    <x v="226"/>
    <x v="0"/>
    <x v="1"/>
    <x v="25"/>
    <x v="0"/>
    <x v="2"/>
    <x v="226"/>
    <x v="221"/>
    <x v="226"/>
    <x v="226"/>
    <x v="226"/>
  </r>
  <r>
    <d v="2024-01-27T00:00:00"/>
    <x v="227"/>
    <x v="154"/>
    <s v="Hall"/>
    <x v="227"/>
    <x v="4"/>
    <x v="223"/>
    <x v="226"/>
    <x v="227"/>
    <x v="227"/>
    <x v="1"/>
    <x v="17"/>
    <x v="5"/>
    <x v="2"/>
    <x v="3"/>
    <x v="227"/>
    <x v="222"/>
    <x v="227"/>
    <x v="227"/>
    <x v="227"/>
  </r>
  <r>
    <d v="2024-01-03T00:00:00"/>
    <x v="228"/>
    <x v="86"/>
    <s v="Miller"/>
    <x v="228"/>
    <x v="0"/>
    <x v="224"/>
    <x v="227"/>
    <x v="228"/>
    <x v="228"/>
    <x v="1"/>
    <x v="29"/>
    <x v="11"/>
    <x v="2"/>
    <x v="1"/>
    <x v="228"/>
    <x v="223"/>
    <x v="228"/>
    <x v="228"/>
    <x v="228"/>
  </r>
  <r>
    <d v="2023-01-03T00:00:00"/>
    <x v="229"/>
    <x v="103"/>
    <s v="Smith"/>
    <x v="229"/>
    <x v="1"/>
    <x v="225"/>
    <x v="228"/>
    <x v="229"/>
    <x v="229"/>
    <x v="0"/>
    <x v="10"/>
    <x v="20"/>
    <x v="1"/>
    <x v="0"/>
    <x v="229"/>
    <x v="224"/>
    <x v="229"/>
    <x v="229"/>
    <x v="229"/>
  </r>
  <r>
    <d v="2021-03-06T00:00:00"/>
    <x v="230"/>
    <x v="39"/>
    <s v="Brewer"/>
    <x v="230"/>
    <x v="3"/>
    <x v="226"/>
    <x v="229"/>
    <x v="230"/>
    <x v="230"/>
    <x v="2"/>
    <x v="2"/>
    <x v="12"/>
    <x v="0"/>
    <x v="3"/>
    <x v="230"/>
    <x v="225"/>
    <x v="230"/>
    <x v="230"/>
    <x v="230"/>
  </r>
  <r>
    <d v="2022-03-16T00:00:00"/>
    <x v="231"/>
    <x v="18"/>
    <s v="Green"/>
    <x v="231"/>
    <x v="3"/>
    <x v="227"/>
    <x v="230"/>
    <x v="231"/>
    <x v="231"/>
    <x v="1"/>
    <x v="8"/>
    <x v="6"/>
    <x v="1"/>
    <x v="2"/>
    <x v="231"/>
    <x v="226"/>
    <x v="231"/>
    <x v="231"/>
    <x v="231"/>
  </r>
  <r>
    <d v="2020-02-21T00:00:00"/>
    <x v="232"/>
    <x v="155"/>
    <s v="Peterson"/>
    <x v="232"/>
    <x v="4"/>
    <x v="228"/>
    <x v="231"/>
    <x v="232"/>
    <x v="232"/>
    <x v="0"/>
    <x v="20"/>
    <x v="18"/>
    <x v="2"/>
    <x v="1"/>
    <x v="232"/>
    <x v="227"/>
    <x v="232"/>
    <x v="232"/>
    <x v="232"/>
  </r>
  <r>
    <d v="2023-02-11T00:00:00"/>
    <x v="233"/>
    <x v="3"/>
    <s v="Taylor"/>
    <x v="233"/>
    <x v="1"/>
    <x v="229"/>
    <x v="232"/>
    <x v="233"/>
    <x v="233"/>
    <x v="0"/>
    <x v="7"/>
    <x v="2"/>
    <x v="0"/>
    <x v="0"/>
    <x v="233"/>
    <x v="228"/>
    <x v="233"/>
    <x v="233"/>
    <x v="233"/>
  </r>
  <r>
    <d v="2020-02-29T00:00:00"/>
    <x v="234"/>
    <x v="55"/>
    <s v="Snyder"/>
    <x v="234"/>
    <x v="0"/>
    <x v="230"/>
    <x v="233"/>
    <x v="234"/>
    <x v="234"/>
    <x v="1"/>
    <x v="13"/>
    <x v="10"/>
    <x v="1"/>
    <x v="0"/>
    <x v="234"/>
    <x v="218"/>
    <x v="234"/>
    <x v="234"/>
    <x v="234"/>
  </r>
  <r>
    <d v="2024-09-24T00:00:00"/>
    <x v="235"/>
    <x v="30"/>
    <s v="Porter"/>
    <x v="235"/>
    <x v="2"/>
    <x v="231"/>
    <x v="234"/>
    <x v="235"/>
    <x v="235"/>
    <x v="1"/>
    <x v="0"/>
    <x v="21"/>
    <x v="0"/>
    <x v="1"/>
    <x v="235"/>
    <x v="229"/>
    <x v="235"/>
    <x v="235"/>
    <x v="235"/>
  </r>
  <r>
    <d v="2021-02-10T00:00:00"/>
    <x v="236"/>
    <x v="156"/>
    <s v="Rios"/>
    <x v="236"/>
    <x v="0"/>
    <x v="232"/>
    <x v="235"/>
    <x v="236"/>
    <x v="236"/>
    <x v="0"/>
    <x v="23"/>
    <x v="15"/>
    <x v="1"/>
    <x v="0"/>
    <x v="236"/>
    <x v="230"/>
    <x v="236"/>
    <x v="236"/>
    <x v="236"/>
  </r>
  <r>
    <d v="2020-08-26T00:00:00"/>
    <x v="237"/>
    <x v="1"/>
    <s v="Weaver"/>
    <x v="237"/>
    <x v="1"/>
    <x v="233"/>
    <x v="236"/>
    <x v="237"/>
    <x v="237"/>
    <x v="1"/>
    <x v="18"/>
    <x v="20"/>
    <x v="1"/>
    <x v="3"/>
    <x v="237"/>
    <x v="231"/>
    <x v="237"/>
    <x v="237"/>
    <x v="237"/>
  </r>
  <r>
    <d v="2023-12-23T00:00:00"/>
    <x v="238"/>
    <x v="110"/>
    <s v="Leonard"/>
    <x v="238"/>
    <x v="4"/>
    <x v="234"/>
    <x v="237"/>
    <x v="238"/>
    <x v="238"/>
    <x v="1"/>
    <x v="13"/>
    <x v="14"/>
    <x v="0"/>
    <x v="3"/>
    <x v="238"/>
    <x v="232"/>
    <x v="238"/>
    <x v="238"/>
    <x v="238"/>
  </r>
  <r>
    <d v="2022-03-02T00:00:00"/>
    <x v="239"/>
    <x v="79"/>
    <s v="Jones"/>
    <x v="239"/>
    <x v="2"/>
    <x v="235"/>
    <x v="238"/>
    <x v="239"/>
    <x v="239"/>
    <x v="1"/>
    <x v="3"/>
    <x v="17"/>
    <x v="2"/>
    <x v="3"/>
    <x v="239"/>
    <x v="233"/>
    <x v="239"/>
    <x v="239"/>
    <x v="239"/>
  </r>
  <r>
    <d v="2022-09-19T00:00:00"/>
    <x v="240"/>
    <x v="157"/>
    <s v="Jefferson"/>
    <x v="240"/>
    <x v="1"/>
    <x v="236"/>
    <x v="239"/>
    <x v="240"/>
    <x v="240"/>
    <x v="0"/>
    <x v="11"/>
    <x v="16"/>
    <x v="2"/>
    <x v="1"/>
    <x v="240"/>
    <x v="234"/>
    <x v="240"/>
    <x v="240"/>
    <x v="240"/>
  </r>
  <r>
    <d v="2021-04-19T00:00:00"/>
    <x v="241"/>
    <x v="79"/>
    <s v="Lewis"/>
    <x v="241"/>
    <x v="1"/>
    <x v="237"/>
    <x v="240"/>
    <x v="241"/>
    <x v="241"/>
    <x v="1"/>
    <x v="28"/>
    <x v="21"/>
    <x v="2"/>
    <x v="3"/>
    <x v="241"/>
    <x v="235"/>
    <x v="241"/>
    <x v="241"/>
    <x v="241"/>
  </r>
  <r>
    <d v="2022-04-23T00:00:00"/>
    <x v="242"/>
    <x v="42"/>
    <s v="Jackson"/>
    <x v="242"/>
    <x v="1"/>
    <x v="238"/>
    <x v="241"/>
    <x v="242"/>
    <x v="242"/>
    <x v="0"/>
    <x v="15"/>
    <x v="14"/>
    <x v="2"/>
    <x v="0"/>
    <x v="242"/>
    <x v="236"/>
    <x v="242"/>
    <x v="242"/>
    <x v="242"/>
  </r>
  <r>
    <d v="2022-02-22T00:00:00"/>
    <x v="243"/>
    <x v="40"/>
    <s v="Miller"/>
    <x v="243"/>
    <x v="3"/>
    <x v="239"/>
    <x v="242"/>
    <x v="243"/>
    <x v="243"/>
    <x v="1"/>
    <x v="13"/>
    <x v="12"/>
    <x v="1"/>
    <x v="2"/>
    <x v="243"/>
    <x v="237"/>
    <x v="243"/>
    <x v="243"/>
    <x v="243"/>
  </r>
  <r>
    <d v="2021-03-17T00:00:00"/>
    <x v="244"/>
    <x v="158"/>
    <s v="Allen"/>
    <x v="244"/>
    <x v="1"/>
    <x v="240"/>
    <x v="243"/>
    <x v="244"/>
    <x v="244"/>
    <x v="2"/>
    <x v="0"/>
    <x v="13"/>
    <x v="1"/>
    <x v="0"/>
    <x v="244"/>
    <x v="238"/>
    <x v="244"/>
    <x v="244"/>
    <x v="244"/>
  </r>
  <r>
    <d v="2021-06-24T00:00:00"/>
    <x v="245"/>
    <x v="159"/>
    <s v="Strong"/>
    <x v="245"/>
    <x v="2"/>
    <x v="241"/>
    <x v="244"/>
    <x v="245"/>
    <x v="245"/>
    <x v="0"/>
    <x v="10"/>
    <x v="16"/>
    <x v="1"/>
    <x v="2"/>
    <x v="245"/>
    <x v="239"/>
    <x v="245"/>
    <x v="245"/>
    <x v="245"/>
  </r>
  <r>
    <d v="2022-10-22T00:00:00"/>
    <x v="246"/>
    <x v="118"/>
    <s v="Jackson"/>
    <x v="246"/>
    <x v="1"/>
    <x v="242"/>
    <x v="245"/>
    <x v="246"/>
    <x v="246"/>
    <x v="0"/>
    <x v="21"/>
    <x v="5"/>
    <x v="2"/>
    <x v="1"/>
    <x v="246"/>
    <x v="240"/>
    <x v="246"/>
    <x v="246"/>
    <x v="246"/>
  </r>
  <r>
    <d v="2024-09-07T00:00:00"/>
    <x v="247"/>
    <x v="160"/>
    <s v="Ortiz"/>
    <x v="247"/>
    <x v="4"/>
    <x v="243"/>
    <x v="246"/>
    <x v="247"/>
    <x v="247"/>
    <x v="2"/>
    <x v="13"/>
    <x v="15"/>
    <x v="1"/>
    <x v="3"/>
    <x v="247"/>
    <x v="241"/>
    <x v="247"/>
    <x v="247"/>
    <x v="247"/>
  </r>
  <r>
    <d v="2021-03-23T00:00:00"/>
    <x v="248"/>
    <x v="23"/>
    <s v="Rice"/>
    <x v="248"/>
    <x v="4"/>
    <x v="244"/>
    <x v="247"/>
    <x v="248"/>
    <x v="248"/>
    <x v="2"/>
    <x v="17"/>
    <x v="28"/>
    <x v="1"/>
    <x v="2"/>
    <x v="248"/>
    <x v="242"/>
    <x v="248"/>
    <x v="248"/>
    <x v="248"/>
  </r>
  <r>
    <d v="2020-09-30T00:00:00"/>
    <x v="249"/>
    <x v="161"/>
    <s v="Jackson"/>
    <x v="249"/>
    <x v="4"/>
    <x v="245"/>
    <x v="248"/>
    <x v="249"/>
    <x v="249"/>
    <x v="2"/>
    <x v="3"/>
    <x v="21"/>
    <x v="0"/>
    <x v="2"/>
    <x v="249"/>
    <x v="243"/>
    <x v="249"/>
    <x v="249"/>
    <x v="249"/>
  </r>
  <r>
    <d v="2020-01-21T00:00:00"/>
    <x v="250"/>
    <x v="162"/>
    <s v="Wood"/>
    <x v="250"/>
    <x v="1"/>
    <x v="246"/>
    <x v="249"/>
    <x v="250"/>
    <x v="250"/>
    <x v="0"/>
    <x v="11"/>
    <x v="6"/>
    <x v="1"/>
    <x v="2"/>
    <x v="250"/>
    <x v="244"/>
    <x v="250"/>
    <x v="250"/>
    <x v="250"/>
  </r>
  <r>
    <d v="2020-04-22T00:00:00"/>
    <x v="251"/>
    <x v="163"/>
    <s v="Lawson"/>
    <x v="251"/>
    <x v="2"/>
    <x v="247"/>
    <x v="250"/>
    <x v="251"/>
    <x v="251"/>
    <x v="1"/>
    <x v="18"/>
    <x v="27"/>
    <x v="1"/>
    <x v="2"/>
    <x v="251"/>
    <x v="245"/>
    <x v="251"/>
    <x v="251"/>
    <x v="251"/>
  </r>
  <r>
    <d v="2020-02-10T00:00:00"/>
    <x v="252"/>
    <x v="139"/>
    <s v="Ortiz"/>
    <x v="252"/>
    <x v="0"/>
    <x v="248"/>
    <x v="251"/>
    <x v="252"/>
    <x v="252"/>
    <x v="2"/>
    <x v="28"/>
    <x v="7"/>
    <x v="0"/>
    <x v="3"/>
    <x v="252"/>
    <x v="246"/>
    <x v="252"/>
    <x v="252"/>
    <x v="252"/>
  </r>
  <r>
    <d v="2023-07-13T00:00:00"/>
    <x v="253"/>
    <x v="164"/>
    <s v="Robinson"/>
    <x v="253"/>
    <x v="2"/>
    <x v="249"/>
    <x v="252"/>
    <x v="253"/>
    <x v="253"/>
    <x v="2"/>
    <x v="12"/>
    <x v="23"/>
    <x v="1"/>
    <x v="1"/>
    <x v="253"/>
    <x v="247"/>
    <x v="253"/>
    <x v="253"/>
    <x v="253"/>
  </r>
  <r>
    <d v="2021-03-14T00:00:00"/>
    <x v="254"/>
    <x v="68"/>
    <s v="Clayton"/>
    <x v="254"/>
    <x v="4"/>
    <x v="250"/>
    <x v="253"/>
    <x v="254"/>
    <x v="254"/>
    <x v="1"/>
    <x v="1"/>
    <x v="8"/>
    <x v="2"/>
    <x v="1"/>
    <x v="254"/>
    <x v="68"/>
    <x v="254"/>
    <x v="254"/>
    <x v="254"/>
  </r>
  <r>
    <d v="2022-07-15T00:00:00"/>
    <x v="255"/>
    <x v="122"/>
    <s v="Schmidt"/>
    <x v="255"/>
    <x v="0"/>
    <x v="251"/>
    <x v="254"/>
    <x v="255"/>
    <x v="255"/>
    <x v="2"/>
    <x v="25"/>
    <x v="15"/>
    <x v="1"/>
    <x v="3"/>
    <x v="255"/>
    <x v="248"/>
    <x v="255"/>
    <x v="255"/>
    <x v="255"/>
  </r>
  <r>
    <d v="2023-02-19T00:00:00"/>
    <x v="256"/>
    <x v="161"/>
    <s v="Carter"/>
    <x v="256"/>
    <x v="0"/>
    <x v="252"/>
    <x v="255"/>
    <x v="256"/>
    <x v="256"/>
    <x v="2"/>
    <x v="6"/>
    <x v="17"/>
    <x v="1"/>
    <x v="0"/>
    <x v="256"/>
    <x v="249"/>
    <x v="256"/>
    <x v="256"/>
    <x v="256"/>
  </r>
  <r>
    <d v="2024-09-19T00:00:00"/>
    <x v="257"/>
    <x v="101"/>
    <s v="Walker"/>
    <x v="257"/>
    <x v="2"/>
    <x v="253"/>
    <x v="256"/>
    <x v="257"/>
    <x v="257"/>
    <x v="0"/>
    <x v="0"/>
    <x v="2"/>
    <x v="1"/>
    <x v="0"/>
    <x v="257"/>
    <x v="250"/>
    <x v="257"/>
    <x v="257"/>
    <x v="257"/>
  </r>
  <r>
    <d v="2020-04-17T00:00:00"/>
    <x v="258"/>
    <x v="103"/>
    <s v="Wells"/>
    <x v="258"/>
    <x v="1"/>
    <x v="254"/>
    <x v="257"/>
    <x v="258"/>
    <x v="258"/>
    <x v="2"/>
    <x v="19"/>
    <x v="2"/>
    <x v="2"/>
    <x v="0"/>
    <x v="258"/>
    <x v="251"/>
    <x v="258"/>
    <x v="258"/>
    <x v="258"/>
  </r>
  <r>
    <d v="2022-05-17T00:00:00"/>
    <x v="259"/>
    <x v="165"/>
    <s v="Garcia"/>
    <x v="259"/>
    <x v="3"/>
    <x v="255"/>
    <x v="258"/>
    <x v="259"/>
    <x v="259"/>
    <x v="1"/>
    <x v="2"/>
    <x v="28"/>
    <x v="0"/>
    <x v="3"/>
    <x v="259"/>
    <x v="252"/>
    <x v="259"/>
    <x v="259"/>
    <x v="259"/>
  </r>
  <r>
    <d v="2020-04-29T00:00:00"/>
    <x v="260"/>
    <x v="61"/>
    <s v="Fuentes"/>
    <x v="260"/>
    <x v="2"/>
    <x v="256"/>
    <x v="259"/>
    <x v="260"/>
    <x v="260"/>
    <x v="0"/>
    <x v="22"/>
    <x v="14"/>
    <x v="1"/>
    <x v="2"/>
    <x v="260"/>
    <x v="117"/>
    <x v="260"/>
    <x v="260"/>
    <x v="260"/>
  </r>
  <r>
    <d v="2020-11-07T00:00:00"/>
    <x v="261"/>
    <x v="166"/>
    <s v="White"/>
    <x v="261"/>
    <x v="3"/>
    <x v="257"/>
    <x v="260"/>
    <x v="261"/>
    <x v="261"/>
    <x v="1"/>
    <x v="10"/>
    <x v="5"/>
    <x v="2"/>
    <x v="2"/>
    <x v="261"/>
    <x v="253"/>
    <x v="261"/>
    <x v="261"/>
    <x v="261"/>
  </r>
  <r>
    <d v="2020-10-05T00:00:00"/>
    <x v="262"/>
    <x v="167"/>
    <s v="Gonzales"/>
    <x v="262"/>
    <x v="1"/>
    <x v="258"/>
    <x v="261"/>
    <x v="262"/>
    <x v="262"/>
    <x v="0"/>
    <x v="8"/>
    <x v="2"/>
    <x v="1"/>
    <x v="1"/>
    <x v="262"/>
    <x v="254"/>
    <x v="262"/>
    <x v="262"/>
    <x v="262"/>
  </r>
  <r>
    <d v="2022-07-03T00:00:00"/>
    <x v="263"/>
    <x v="96"/>
    <s v="George"/>
    <x v="263"/>
    <x v="0"/>
    <x v="259"/>
    <x v="262"/>
    <x v="263"/>
    <x v="263"/>
    <x v="2"/>
    <x v="1"/>
    <x v="19"/>
    <x v="2"/>
    <x v="2"/>
    <x v="263"/>
    <x v="255"/>
    <x v="263"/>
    <x v="263"/>
    <x v="263"/>
  </r>
  <r>
    <d v="2020-11-09T00:00:00"/>
    <x v="264"/>
    <x v="168"/>
    <s v="Miller"/>
    <x v="264"/>
    <x v="3"/>
    <x v="238"/>
    <x v="263"/>
    <x v="264"/>
    <x v="264"/>
    <x v="2"/>
    <x v="11"/>
    <x v="27"/>
    <x v="2"/>
    <x v="2"/>
    <x v="264"/>
    <x v="256"/>
    <x v="264"/>
    <x v="264"/>
    <x v="264"/>
  </r>
  <r>
    <d v="2021-02-21T00:00:00"/>
    <x v="265"/>
    <x v="20"/>
    <s v="Powers"/>
    <x v="265"/>
    <x v="2"/>
    <x v="260"/>
    <x v="264"/>
    <x v="265"/>
    <x v="265"/>
    <x v="0"/>
    <x v="0"/>
    <x v="28"/>
    <x v="0"/>
    <x v="1"/>
    <x v="265"/>
    <x v="257"/>
    <x v="265"/>
    <x v="265"/>
    <x v="265"/>
  </r>
  <r>
    <d v="2023-12-17T00:00:00"/>
    <x v="266"/>
    <x v="166"/>
    <s v="Smith"/>
    <x v="266"/>
    <x v="0"/>
    <x v="261"/>
    <x v="265"/>
    <x v="266"/>
    <x v="266"/>
    <x v="1"/>
    <x v="24"/>
    <x v="17"/>
    <x v="1"/>
    <x v="3"/>
    <x v="266"/>
    <x v="258"/>
    <x v="266"/>
    <x v="266"/>
    <x v="266"/>
  </r>
  <r>
    <d v="2020-02-29T00:00:00"/>
    <x v="267"/>
    <x v="88"/>
    <s v="Wright"/>
    <x v="267"/>
    <x v="0"/>
    <x v="262"/>
    <x v="266"/>
    <x v="267"/>
    <x v="267"/>
    <x v="1"/>
    <x v="3"/>
    <x v="14"/>
    <x v="1"/>
    <x v="0"/>
    <x v="267"/>
    <x v="259"/>
    <x v="267"/>
    <x v="267"/>
    <x v="267"/>
  </r>
  <r>
    <d v="2022-12-30T00:00:00"/>
    <x v="268"/>
    <x v="169"/>
    <s v="Hawkins"/>
    <x v="268"/>
    <x v="3"/>
    <x v="263"/>
    <x v="267"/>
    <x v="268"/>
    <x v="268"/>
    <x v="2"/>
    <x v="10"/>
    <x v="3"/>
    <x v="0"/>
    <x v="1"/>
    <x v="268"/>
    <x v="260"/>
    <x v="268"/>
    <x v="268"/>
    <x v="268"/>
  </r>
  <r>
    <d v="2022-09-10T00:00:00"/>
    <x v="269"/>
    <x v="15"/>
    <s v="Rivera"/>
    <x v="269"/>
    <x v="3"/>
    <x v="264"/>
    <x v="268"/>
    <x v="269"/>
    <x v="269"/>
    <x v="0"/>
    <x v="6"/>
    <x v="20"/>
    <x v="0"/>
    <x v="1"/>
    <x v="269"/>
    <x v="261"/>
    <x v="269"/>
    <x v="269"/>
    <x v="269"/>
  </r>
  <r>
    <d v="2020-02-23T00:00:00"/>
    <x v="270"/>
    <x v="38"/>
    <s v="Shepherd"/>
    <x v="270"/>
    <x v="3"/>
    <x v="265"/>
    <x v="269"/>
    <x v="270"/>
    <x v="270"/>
    <x v="2"/>
    <x v="26"/>
    <x v="3"/>
    <x v="2"/>
    <x v="0"/>
    <x v="270"/>
    <x v="262"/>
    <x v="270"/>
    <x v="270"/>
    <x v="270"/>
  </r>
  <r>
    <d v="2022-11-01T00:00:00"/>
    <x v="271"/>
    <x v="170"/>
    <s v="Stevens"/>
    <x v="271"/>
    <x v="0"/>
    <x v="266"/>
    <x v="270"/>
    <x v="271"/>
    <x v="271"/>
    <x v="1"/>
    <x v="11"/>
    <x v="19"/>
    <x v="2"/>
    <x v="2"/>
    <x v="271"/>
    <x v="263"/>
    <x v="271"/>
    <x v="271"/>
    <x v="271"/>
  </r>
  <r>
    <d v="2023-07-22T00:00:00"/>
    <x v="272"/>
    <x v="171"/>
    <s v="Johnson"/>
    <x v="272"/>
    <x v="1"/>
    <x v="267"/>
    <x v="271"/>
    <x v="272"/>
    <x v="272"/>
    <x v="2"/>
    <x v="26"/>
    <x v="7"/>
    <x v="2"/>
    <x v="1"/>
    <x v="272"/>
    <x v="264"/>
    <x v="272"/>
    <x v="272"/>
    <x v="272"/>
  </r>
  <r>
    <d v="2022-03-30T00:00:00"/>
    <x v="273"/>
    <x v="12"/>
    <s v="Warren"/>
    <x v="273"/>
    <x v="0"/>
    <x v="268"/>
    <x v="272"/>
    <x v="273"/>
    <x v="273"/>
    <x v="0"/>
    <x v="0"/>
    <x v="17"/>
    <x v="0"/>
    <x v="3"/>
    <x v="273"/>
    <x v="265"/>
    <x v="273"/>
    <x v="273"/>
    <x v="273"/>
  </r>
  <r>
    <d v="2023-08-09T00:00:00"/>
    <x v="274"/>
    <x v="148"/>
    <s v="Ellis"/>
    <x v="274"/>
    <x v="0"/>
    <x v="269"/>
    <x v="273"/>
    <x v="274"/>
    <x v="274"/>
    <x v="2"/>
    <x v="11"/>
    <x v="7"/>
    <x v="2"/>
    <x v="2"/>
    <x v="274"/>
    <x v="266"/>
    <x v="274"/>
    <x v="274"/>
    <x v="274"/>
  </r>
  <r>
    <d v="2022-03-24T00:00:00"/>
    <x v="275"/>
    <x v="88"/>
    <s v="Terrell"/>
    <x v="275"/>
    <x v="4"/>
    <x v="270"/>
    <x v="274"/>
    <x v="275"/>
    <x v="275"/>
    <x v="1"/>
    <x v="3"/>
    <x v="7"/>
    <x v="0"/>
    <x v="2"/>
    <x v="275"/>
    <x v="267"/>
    <x v="275"/>
    <x v="275"/>
    <x v="275"/>
  </r>
  <r>
    <d v="2020-11-01T00:00:00"/>
    <x v="276"/>
    <x v="4"/>
    <s v="Smith"/>
    <x v="276"/>
    <x v="1"/>
    <x v="271"/>
    <x v="275"/>
    <x v="276"/>
    <x v="276"/>
    <x v="2"/>
    <x v="5"/>
    <x v="8"/>
    <x v="2"/>
    <x v="3"/>
    <x v="276"/>
    <x v="268"/>
    <x v="276"/>
    <x v="276"/>
    <x v="276"/>
  </r>
  <r>
    <d v="2023-12-17T00:00:00"/>
    <x v="277"/>
    <x v="122"/>
    <s v="Rios"/>
    <x v="277"/>
    <x v="0"/>
    <x v="272"/>
    <x v="276"/>
    <x v="277"/>
    <x v="277"/>
    <x v="0"/>
    <x v="9"/>
    <x v="17"/>
    <x v="0"/>
    <x v="3"/>
    <x v="277"/>
    <x v="269"/>
    <x v="277"/>
    <x v="277"/>
    <x v="277"/>
  </r>
  <r>
    <d v="2020-03-30T00:00:00"/>
    <x v="278"/>
    <x v="172"/>
    <s v="Ross"/>
    <x v="278"/>
    <x v="2"/>
    <x v="273"/>
    <x v="277"/>
    <x v="278"/>
    <x v="278"/>
    <x v="0"/>
    <x v="6"/>
    <x v="3"/>
    <x v="0"/>
    <x v="2"/>
    <x v="278"/>
    <x v="270"/>
    <x v="278"/>
    <x v="278"/>
    <x v="278"/>
  </r>
  <r>
    <d v="2024-08-20T00:00:00"/>
    <x v="279"/>
    <x v="51"/>
    <s v="Dennis"/>
    <x v="279"/>
    <x v="4"/>
    <x v="274"/>
    <x v="278"/>
    <x v="279"/>
    <x v="279"/>
    <x v="0"/>
    <x v="18"/>
    <x v="2"/>
    <x v="1"/>
    <x v="1"/>
    <x v="279"/>
    <x v="146"/>
    <x v="279"/>
    <x v="279"/>
    <x v="279"/>
  </r>
  <r>
    <d v="2023-08-29T00:00:00"/>
    <x v="280"/>
    <x v="146"/>
    <s v="Nguyen"/>
    <x v="280"/>
    <x v="0"/>
    <x v="275"/>
    <x v="279"/>
    <x v="280"/>
    <x v="280"/>
    <x v="2"/>
    <x v="14"/>
    <x v="25"/>
    <x v="2"/>
    <x v="1"/>
    <x v="280"/>
    <x v="271"/>
    <x v="280"/>
    <x v="280"/>
    <x v="280"/>
  </r>
  <r>
    <d v="2022-08-12T00:00:00"/>
    <x v="281"/>
    <x v="36"/>
    <s v="Shepherd"/>
    <x v="281"/>
    <x v="1"/>
    <x v="276"/>
    <x v="280"/>
    <x v="281"/>
    <x v="281"/>
    <x v="1"/>
    <x v="15"/>
    <x v="6"/>
    <x v="1"/>
    <x v="0"/>
    <x v="281"/>
    <x v="272"/>
    <x v="281"/>
    <x v="281"/>
    <x v="281"/>
  </r>
  <r>
    <d v="2021-12-30T00:00:00"/>
    <x v="282"/>
    <x v="173"/>
    <s v="Odom"/>
    <x v="282"/>
    <x v="4"/>
    <x v="277"/>
    <x v="281"/>
    <x v="282"/>
    <x v="282"/>
    <x v="1"/>
    <x v="12"/>
    <x v="28"/>
    <x v="0"/>
    <x v="0"/>
    <x v="282"/>
    <x v="273"/>
    <x v="282"/>
    <x v="282"/>
    <x v="282"/>
  </r>
  <r>
    <d v="2023-02-05T00:00:00"/>
    <x v="283"/>
    <x v="139"/>
    <s v="Reese"/>
    <x v="283"/>
    <x v="2"/>
    <x v="278"/>
    <x v="282"/>
    <x v="283"/>
    <x v="283"/>
    <x v="2"/>
    <x v="11"/>
    <x v="26"/>
    <x v="2"/>
    <x v="2"/>
    <x v="283"/>
    <x v="274"/>
    <x v="283"/>
    <x v="283"/>
    <x v="283"/>
  </r>
  <r>
    <d v="2023-03-14T00:00:00"/>
    <x v="284"/>
    <x v="155"/>
    <s v="Castillo"/>
    <x v="284"/>
    <x v="3"/>
    <x v="279"/>
    <x v="283"/>
    <x v="284"/>
    <x v="284"/>
    <x v="2"/>
    <x v="11"/>
    <x v="25"/>
    <x v="1"/>
    <x v="0"/>
    <x v="284"/>
    <x v="275"/>
    <x v="284"/>
    <x v="284"/>
    <x v="284"/>
  </r>
  <r>
    <d v="2024-05-03T00:00:00"/>
    <x v="285"/>
    <x v="86"/>
    <s v="Salazar"/>
    <x v="285"/>
    <x v="0"/>
    <x v="280"/>
    <x v="284"/>
    <x v="285"/>
    <x v="285"/>
    <x v="0"/>
    <x v="0"/>
    <x v="0"/>
    <x v="1"/>
    <x v="3"/>
    <x v="285"/>
    <x v="276"/>
    <x v="285"/>
    <x v="285"/>
    <x v="285"/>
  </r>
  <r>
    <d v="2023-06-14T00:00:00"/>
    <x v="286"/>
    <x v="148"/>
    <s v="Ward"/>
    <x v="286"/>
    <x v="3"/>
    <x v="281"/>
    <x v="285"/>
    <x v="286"/>
    <x v="286"/>
    <x v="2"/>
    <x v="22"/>
    <x v="26"/>
    <x v="2"/>
    <x v="1"/>
    <x v="286"/>
    <x v="277"/>
    <x v="286"/>
    <x v="286"/>
    <x v="286"/>
  </r>
  <r>
    <d v="2021-12-10T00:00:00"/>
    <x v="287"/>
    <x v="20"/>
    <s v="Medina"/>
    <x v="287"/>
    <x v="1"/>
    <x v="282"/>
    <x v="286"/>
    <x v="287"/>
    <x v="287"/>
    <x v="0"/>
    <x v="12"/>
    <x v="14"/>
    <x v="2"/>
    <x v="2"/>
    <x v="287"/>
    <x v="278"/>
    <x v="287"/>
    <x v="287"/>
    <x v="287"/>
  </r>
  <r>
    <d v="2023-12-31T00:00:00"/>
    <x v="288"/>
    <x v="174"/>
    <s v="Gould"/>
    <x v="288"/>
    <x v="4"/>
    <x v="283"/>
    <x v="287"/>
    <x v="288"/>
    <x v="288"/>
    <x v="1"/>
    <x v="22"/>
    <x v="11"/>
    <x v="0"/>
    <x v="2"/>
    <x v="288"/>
    <x v="279"/>
    <x v="288"/>
    <x v="288"/>
    <x v="288"/>
  </r>
  <r>
    <d v="2020-10-11T00:00:00"/>
    <x v="289"/>
    <x v="175"/>
    <s v="Ortega"/>
    <x v="289"/>
    <x v="3"/>
    <x v="284"/>
    <x v="288"/>
    <x v="289"/>
    <x v="289"/>
    <x v="2"/>
    <x v="25"/>
    <x v="6"/>
    <x v="1"/>
    <x v="2"/>
    <x v="289"/>
    <x v="280"/>
    <x v="289"/>
    <x v="289"/>
    <x v="289"/>
  </r>
  <r>
    <d v="2021-01-15T00:00:00"/>
    <x v="290"/>
    <x v="65"/>
    <s v="White"/>
    <x v="290"/>
    <x v="3"/>
    <x v="285"/>
    <x v="289"/>
    <x v="290"/>
    <x v="290"/>
    <x v="1"/>
    <x v="22"/>
    <x v="2"/>
    <x v="0"/>
    <x v="1"/>
    <x v="290"/>
    <x v="281"/>
    <x v="290"/>
    <x v="290"/>
    <x v="290"/>
  </r>
  <r>
    <d v="2021-01-09T00:00:00"/>
    <x v="291"/>
    <x v="91"/>
    <s v="Dickerson"/>
    <x v="291"/>
    <x v="2"/>
    <x v="286"/>
    <x v="290"/>
    <x v="291"/>
    <x v="291"/>
    <x v="2"/>
    <x v="25"/>
    <x v="29"/>
    <x v="0"/>
    <x v="1"/>
    <x v="291"/>
    <x v="282"/>
    <x v="291"/>
    <x v="291"/>
    <x v="291"/>
  </r>
  <r>
    <d v="2023-12-15T00:00:00"/>
    <x v="292"/>
    <x v="127"/>
    <s v="Thompson"/>
    <x v="292"/>
    <x v="2"/>
    <x v="287"/>
    <x v="291"/>
    <x v="292"/>
    <x v="292"/>
    <x v="0"/>
    <x v="16"/>
    <x v="15"/>
    <x v="1"/>
    <x v="1"/>
    <x v="292"/>
    <x v="143"/>
    <x v="292"/>
    <x v="292"/>
    <x v="292"/>
  </r>
  <r>
    <d v="2020-10-26T00:00:00"/>
    <x v="293"/>
    <x v="112"/>
    <s v="Rogers"/>
    <x v="293"/>
    <x v="2"/>
    <x v="288"/>
    <x v="292"/>
    <x v="293"/>
    <x v="293"/>
    <x v="1"/>
    <x v="2"/>
    <x v="1"/>
    <x v="2"/>
    <x v="2"/>
    <x v="293"/>
    <x v="283"/>
    <x v="293"/>
    <x v="293"/>
    <x v="293"/>
  </r>
  <r>
    <d v="2023-08-18T00:00:00"/>
    <x v="294"/>
    <x v="176"/>
    <s v="Sanders"/>
    <x v="294"/>
    <x v="3"/>
    <x v="289"/>
    <x v="293"/>
    <x v="294"/>
    <x v="294"/>
    <x v="2"/>
    <x v="22"/>
    <x v="2"/>
    <x v="1"/>
    <x v="3"/>
    <x v="294"/>
    <x v="284"/>
    <x v="294"/>
    <x v="294"/>
    <x v="294"/>
  </r>
  <r>
    <d v="2022-10-07T00:00:00"/>
    <x v="295"/>
    <x v="102"/>
    <s v="Colon"/>
    <x v="295"/>
    <x v="3"/>
    <x v="290"/>
    <x v="294"/>
    <x v="295"/>
    <x v="295"/>
    <x v="0"/>
    <x v="19"/>
    <x v="2"/>
    <x v="0"/>
    <x v="0"/>
    <x v="295"/>
    <x v="285"/>
    <x v="295"/>
    <x v="295"/>
    <x v="295"/>
  </r>
  <r>
    <d v="2020-05-22T00:00:00"/>
    <x v="296"/>
    <x v="177"/>
    <s v="Reilly"/>
    <x v="296"/>
    <x v="0"/>
    <x v="291"/>
    <x v="295"/>
    <x v="296"/>
    <x v="296"/>
    <x v="1"/>
    <x v="15"/>
    <x v="8"/>
    <x v="2"/>
    <x v="1"/>
    <x v="296"/>
    <x v="286"/>
    <x v="296"/>
    <x v="296"/>
    <x v="296"/>
  </r>
  <r>
    <d v="2020-04-11T00:00:00"/>
    <x v="297"/>
    <x v="178"/>
    <s v="Stuart"/>
    <x v="297"/>
    <x v="2"/>
    <x v="292"/>
    <x v="296"/>
    <x v="297"/>
    <x v="297"/>
    <x v="2"/>
    <x v="22"/>
    <x v="23"/>
    <x v="2"/>
    <x v="2"/>
    <x v="297"/>
    <x v="287"/>
    <x v="297"/>
    <x v="297"/>
    <x v="297"/>
  </r>
  <r>
    <d v="2020-02-08T00:00:00"/>
    <x v="298"/>
    <x v="179"/>
    <s v="Wood"/>
    <x v="298"/>
    <x v="4"/>
    <x v="293"/>
    <x v="297"/>
    <x v="298"/>
    <x v="298"/>
    <x v="2"/>
    <x v="23"/>
    <x v="4"/>
    <x v="2"/>
    <x v="1"/>
    <x v="298"/>
    <x v="288"/>
    <x v="298"/>
    <x v="298"/>
    <x v="298"/>
  </r>
  <r>
    <d v="2023-11-21T00:00:00"/>
    <x v="299"/>
    <x v="96"/>
    <s v="Higgins"/>
    <x v="299"/>
    <x v="2"/>
    <x v="294"/>
    <x v="298"/>
    <x v="299"/>
    <x v="299"/>
    <x v="2"/>
    <x v="28"/>
    <x v="26"/>
    <x v="1"/>
    <x v="1"/>
    <x v="299"/>
    <x v="157"/>
    <x v="299"/>
    <x v="299"/>
    <x v="299"/>
  </r>
  <r>
    <d v="2024-01-21T00:00:00"/>
    <x v="300"/>
    <x v="38"/>
    <s v="Davis"/>
    <x v="300"/>
    <x v="1"/>
    <x v="295"/>
    <x v="299"/>
    <x v="300"/>
    <x v="300"/>
    <x v="1"/>
    <x v="27"/>
    <x v="6"/>
    <x v="2"/>
    <x v="0"/>
    <x v="300"/>
    <x v="289"/>
    <x v="300"/>
    <x v="300"/>
    <x v="300"/>
  </r>
  <r>
    <d v="2022-06-08T00:00:00"/>
    <x v="301"/>
    <x v="128"/>
    <s v="Peterson"/>
    <x v="301"/>
    <x v="1"/>
    <x v="296"/>
    <x v="300"/>
    <x v="301"/>
    <x v="301"/>
    <x v="0"/>
    <x v="19"/>
    <x v="28"/>
    <x v="0"/>
    <x v="3"/>
    <x v="301"/>
    <x v="290"/>
    <x v="301"/>
    <x v="301"/>
    <x v="301"/>
  </r>
  <r>
    <d v="2022-09-21T00:00:00"/>
    <x v="302"/>
    <x v="180"/>
    <s v="Schwartz"/>
    <x v="302"/>
    <x v="2"/>
    <x v="297"/>
    <x v="301"/>
    <x v="302"/>
    <x v="302"/>
    <x v="0"/>
    <x v="10"/>
    <x v="25"/>
    <x v="0"/>
    <x v="3"/>
    <x v="302"/>
    <x v="291"/>
    <x v="302"/>
    <x v="302"/>
    <x v="302"/>
  </r>
  <r>
    <d v="2021-01-16T00:00:00"/>
    <x v="303"/>
    <x v="15"/>
    <s v="Wilkins"/>
    <x v="303"/>
    <x v="0"/>
    <x v="298"/>
    <x v="302"/>
    <x v="303"/>
    <x v="303"/>
    <x v="0"/>
    <x v="6"/>
    <x v="9"/>
    <x v="1"/>
    <x v="1"/>
    <x v="303"/>
    <x v="292"/>
    <x v="303"/>
    <x v="303"/>
    <x v="303"/>
  </r>
  <r>
    <d v="2023-08-08T00:00:00"/>
    <x v="304"/>
    <x v="181"/>
    <s v="Cunningham"/>
    <x v="304"/>
    <x v="2"/>
    <x v="299"/>
    <x v="303"/>
    <x v="304"/>
    <x v="304"/>
    <x v="1"/>
    <x v="14"/>
    <x v="3"/>
    <x v="0"/>
    <x v="2"/>
    <x v="304"/>
    <x v="293"/>
    <x v="304"/>
    <x v="304"/>
    <x v="304"/>
  </r>
  <r>
    <d v="2021-01-08T00:00:00"/>
    <x v="305"/>
    <x v="139"/>
    <s v="Escobar"/>
    <x v="305"/>
    <x v="1"/>
    <x v="300"/>
    <x v="304"/>
    <x v="305"/>
    <x v="305"/>
    <x v="1"/>
    <x v="7"/>
    <x v="6"/>
    <x v="0"/>
    <x v="2"/>
    <x v="305"/>
    <x v="294"/>
    <x v="305"/>
    <x v="305"/>
    <x v="305"/>
  </r>
  <r>
    <d v="2023-01-31T00:00:00"/>
    <x v="306"/>
    <x v="57"/>
    <s v="Whitaker"/>
    <x v="306"/>
    <x v="1"/>
    <x v="301"/>
    <x v="305"/>
    <x v="306"/>
    <x v="306"/>
    <x v="2"/>
    <x v="11"/>
    <x v="13"/>
    <x v="2"/>
    <x v="1"/>
    <x v="306"/>
    <x v="295"/>
    <x v="306"/>
    <x v="306"/>
    <x v="306"/>
  </r>
  <r>
    <d v="2023-02-27T00:00:00"/>
    <x v="307"/>
    <x v="103"/>
    <s v="Sharp"/>
    <x v="307"/>
    <x v="3"/>
    <x v="302"/>
    <x v="306"/>
    <x v="307"/>
    <x v="307"/>
    <x v="1"/>
    <x v="2"/>
    <x v="22"/>
    <x v="0"/>
    <x v="0"/>
    <x v="307"/>
    <x v="79"/>
    <x v="307"/>
    <x v="307"/>
    <x v="307"/>
  </r>
  <r>
    <d v="2024-08-15T00:00:00"/>
    <x v="308"/>
    <x v="182"/>
    <s v="Ramirez"/>
    <x v="308"/>
    <x v="3"/>
    <x v="303"/>
    <x v="307"/>
    <x v="308"/>
    <x v="308"/>
    <x v="2"/>
    <x v="21"/>
    <x v="25"/>
    <x v="0"/>
    <x v="0"/>
    <x v="308"/>
    <x v="296"/>
    <x v="308"/>
    <x v="308"/>
    <x v="308"/>
  </r>
  <r>
    <d v="2024-05-27T00:00:00"/>
    <x v="309"/>
    <x v="52"/>
    <s v="Briggs"/>
    <x v="309"/>
    <x v="2"/>
    <x v="304"/>
    <x v="308"/>
    <x v="309"/>
    <x v="309"/>
    <x v="1"/>
    <x v="4"/>
    <x v="14"/>
    <x v="1"/>
    <x v="0"/>
    <x v="309"/>
    <x v="297"/>
    <x v="309"/>
    <x v="309"/>
    <x v="309"/>
  </r>
  <r>
    <d v="2022-02-02T00:00:00"/>
    <x v="310"/>
    <x v="139"/>
    <s v="Walker"/>
    <x v="310"/>
    <x v="2"/>
    <x v="305"/>
    <x v="309"/>
    <x v="310"/>
    <x v="310"/>
    <x v="1"/>
    <x v="25"/>
    <x v="21"/>
    <x v="2"/>
    <x v="2"/>
    <x v="310"/>
    <x v="298"/>
    <x v="310"/>
    <x v="310"/>
    <x v="310"/>
  </r>
  <r>
    <d v="2021-10-24T00:00:00"/>
    <x v="311"/>
    <x v="23"/>
    <s v="Martin"/>
    <x v="311"/>
    <x v="1"/>
    <x v="306"/>
    <x v="310"/>
    <x v="311"/>
    <x v="311"/>
    <x v="1"/>
    <x v="18"/>
    <x v="28"/>
    <x v="2"/>
    <x v="2"/>
    <x v="311"/>
    <x v="299"/>
    <x v="311"/>
    <x v="311"/>
    <x v="311"/>
  </r>
  <r>
    <d v="2023-02-22T00:00:00"/>
    <x v="312"/>
    <x v="25"/>
    <s v="Kelley"/>
    <x v="312"/>
    <x v="0"/>
    <x v="307"/>
    <x v="311"/>
    <x v="312"/>
    <x v="312"/>
    <x v="2"/>
    <x v="23"/>
    <x v="29"/>
    <x v="0"/>
    <x v="2"/>
    <x v="312"/>
    <x v="300"/>
    <x v="312"/>
    <x v="312"/>
    <x v="312"/>
  </r>
  <r>
    <d v="2023-01-21T00:00:00"/>
    <x v="313"/>
    <x v="183"/>
    <s v="Carter"/>
    <x v="313"/>
    <x v="3"/>
    <x v="308"/>
    <x v="312"/>
    <x v="313"/>
    <x v="313"/>
    <x v="0"/>
    <x v="9"/>
    <x v="15"/>
    <x v="0"/>
    <x v="1"/>
    <x v="313"/>
    <x v="301"/>
    <x v="313"/>
    <x v="313"/>
    <x v="313"/>
  </r>
  <r>
    <d v="2024-03-08T00:00:00"/>
    <x v="314"/>
    <x v="184"/>
    <s v="Porter"/>
    <x v="314"/>
    <x v="2"/>
    <x v="309"/>
    <x v="313"/>
    <x v="314"/>
    <x v="314"/>
    <x v="1"/>
    <x v="16"/>
    <x v="13"/>
    <x v="1"/>
    <x v="0"/>
    <x v="314"/>
    <x v="252"/>
    <x v="314"/>
    <x v="314"/>
    <x v="314"/>
  </r>
  <r>
    <d v="2021-09-01T00:00:00"/>
    <x v="315"/>
    <x v="185"/>
    <s v="Summers"/>
    <x v="315"/>
    <x v="2"/>
    <x v="310"/>
    <x v="314"/>
    <x v="315"/>
    <x v="315"/>
    <x v="2"/>
    <x v="15"/>
    <x v="6"/>
    <x v="1"/>
    <x v="2"/>
    <x v="315"/>
    <x v="302"/>
    <x v="315"/>
    <x v="315"/>
    <x v="315"/>
  </r>
  <r>
    <d v="2021-07-26T00:00:00"/>
    <x v="316"/>
    <x v="186"/>
    <s v="Willis"/>
    <x v="316"/>
    <x v="0"/>
    <x v="311"/>
    <x v="315"/>
    <x v="316"/>
    <x v="316"/>
    <x v="2"/>
    <x v="10"/>
    <x v="5"/>
    <x v="2"/>
    <x v="3"/>
    <x v="316"/>
    <x v="303"/>
    <x v="316"/>
    <x v="316"/>
    <x v="316"/>
  </r>
  <r>
    <d v="2023-05-29T00:00:00"/>
    <x v="317"/>
    <x v="187"/>
    <s v="Stone"/>
    <x v="317"/>
    <x v="3"/>
    <x v="312"/>
    <x v="316"/>
    <x v="317"/>
    <x v="317"/>
    <x v="2"/>
    <x v="13"/>
    <x v="15"/>
    <x v="2"/>
    <x v="0"/>
    <x v="317"/>
    <x v="304"/>
    <x v="317"/>
    <x v="317"/>
    <x v="317"/>
  </r>
  <r>
    <d v="2023-04-22T00:00:00"/>
    <x v="318"/>
    <x v="188"/>
    <s v="Hudson"/>
    <x v="318"/>
    <x v="3"/>
    <x v="313"/>
    <x v="317"/>
    <x v="318"/>
    <x v="318"/>
    <x v="2"/>
    <x v="25"/>
    <x v="18"/>
    <x v="0"/>
    <x v="2"/>
    <x v="318"/>
    <x v="305"/>
    <x v="318"/>
    <x v="318"/>
    <x v="318"/>
  </r>
  <r>
    <d v="2020-01-10T00:00:00"/>
    <x v="319"/>
    <x v="101"/>
    <s v="Bentley"/>
    <x v="319"/>
    <x v="3"/>
    <x v="314"/>
    <x v="318"/>
    <x v="319"/>
    <x v="319"/>
    <x v="2"/>
    <x v="17"/>
    <x v="22"/>
    <x v="0"/>
    <x v="2"/>
    <x v="319"/>
    <x v="306"/>
    <x v="319"/>
    <x v="319"/>
    <x v="319"/>
  </r>
  <r>
    <d v="2021-05-17T00:00:00"/>
    <x v="320"/>
    <x v="189"/>
    <s v="Morrow"/>
    <x v="320"/>
    <x v="4"/>
    <x v="315"/>
    <x v="319"/>
    <x v="320"/>
    <x v="320"/>
    <x v="1"/>
    <x v="5"/>
    <x v="5"/>
    <x v="1"/>
    <x v="2"/>
    <x v="320"/>
    <x v="307"/>
    <x v="320"/>
    <x v="320"/>
    <x v="320"/>
  </r>
  <r>
    <d v="2023-10-11T00:00:00"/>
    <x v="321"/>
    <x v="12"/>
    <s v="Clayton"/>
    <x v="321"/>
    <x v="1"/>
    <x v="316"/>
    <x v="320"/>
    <x v="321"/>
    <x v="321"/>
    <x v="1"/>
    <x v="16"/>
    <x v="26"/>
    <x v="0"/>
    <x v="1"/>
    <x v="321"/>
    <x v="308"/>
    <x v="321"/>
    <x v="321"/>
    <x v="321"/>
  </r>
  <r>
    <d v="2020-02-14T00:00:00"/>
    <x v="322"/>
    <x v="59"/>
    <s v="Chavez"/>
    <x v="322"/>
    <x v="2"/>
    <x v="317"/>
    <x v="321"/>
    <x v="322"/>
    <x v="322"/>
    <x v="0"/>
    <x v="22"/>
    <x v="1"/>
    <x v="0"/>
    <x v="0"/>
    <x v="322"/>
    <x v="309"/>
    <x v="322"/>
    <x v="322"/>
    <x v="322"/>
  </r>
  <r>
    <d v="2020-01-12T00:00:00"/>
    <x v="323"/>
    <x v="29"/>
    <s v="Jackson"/>
    <x v="323"/>
    <x v="3"/>
    <x v="318"/>
    <x v="322"/>
    <x v="323"/>
    <x v="323"/>
    <x v="2"/>
    <x v="20"/>
    <x v="14"/>
    <x v="2"/>
    <x v="2"/>
    <x v="323"/>
    <x v="310"/>
    <x v="323"/>
    <x v="323"/>
    <x v="323"/>
  </r>
  <r>
    <d v="2022-02-26T00:00:00"/>
    <x v="324"/>
    <x v="88"/>
    <s v="Trevino"/>
    <x v="324"/>
    <x v="0"/>
    <x v="234"/>
    <x v="323"/>
    <x v="324"/>
    <x v="324"/>
    <x v="2"/>
    <x v="10"/>
    <x v="16"/>
    <x v="1"/>
    <x v="1"/>
    <x v="324"/>
    <x v="311"/>
    <x v="324"/>
    <x v="324"/>
    <x v="324"/>
  </r>
  <r>
    <d v="2020-10-09T00:00:00"/>
    <x v="325"/>
    <x v="79"/>
    <s v="Booth"/>
    <x v="325"/>
    <x v="4"/>
    <x v="319"/>
    <x v="324"/>
    <x v="325"/>
    <x v="325"/>
    <x v="2"/>
    <x v="26"/>
    <x v="9"/>
    <x v="1"/>
    <x v="3"/>
    <x v="325"/>
    <x v="312"/>
    <x v="325"/>
    <x v="325"/>
    <x v="325"/>
  </r>
  <r>
    <d v="2021-10-01T00:00:00"/>
    <x v="326"/>
    <x v="127"/>
    <s v="Stein"/>
    <x v="326"/>
    <x v="2"/>
    <x v="320"/>
    <x v="325"/>
    <x v="326"/>
    <x v="326"/>
    <x v="2"/>
    <x v="13"/>
    <x v="29"/>
    <x v="2"/>
    <x v="1"/>
    <x v="326"/>
    <x v="313"/>
    <x v="326"/>
    <x v="326"/>
    <x v="326"/>
  </r>
  <r>
    <d v="2020-06-07T00:00:00"/>
    <x v="327"/>
    <x v="190"/>
    <s v="Sullivan"/>
    <x v="327"/>
    <x v="3"/>
    <x v="321"/>
    <x v="326"/>
    <x v="327"/>
    <x v="327"/>
    <x v="1"/>
    <x v="24"/>
    <x v="5"/>
    <x v="1"/>
    <x v="2"/>
    <x v="327"/>
    <x v="314"/>
    <x v="327"/>
    <x v="327"/>
    <x v="327"/>
  </r>
  <r>
    <d v="2021-02-17T00:00:00"/>
    <x v="328"/>
    <x v="103"/>
    <s v="Carpenter"/>
    <x v="328"/>
    <x v="1"/>
    <x v="322"/>
    <x v="327"/>
    <x v="328"/>
    <x v="328"/>
    <x v="0"/>
    <x v="11"/>
    <x v="21"/>
    <x v="0"/>
    <x v="0"/>
    <x v="328"/>
    <x v="315"/>
    <x v="328"/>
    <x v="328"/>
    <x v="328"/>
  </r>
  <r>
    <d v="2021-04-13T00:00:00"/>
    <x v="329"/>
    <x v="191"/>
    <s v="Marsh"/>
    <x v="329"/>
    <x v="4"/>
    <x v="323"/>
    <x v="328"/>
    <x v="329"/>
    <x v="329"/>
    <x v="1"/>
    <x v="29"/>
    <x v="23"/>
    <x v="1"/>
    <x v="3"/>
    <x v="329"/>
    <x v="316"/>
    <x v="329"/>
    <x v="329"/>
    <x v="329"/>
  </r>
  <r>
    <d v="2022-09-11T00:00:00"/>
    <x v="330"/>
    <x v="108"/>
    <s v="Young"/>
    <x v="330"/>
    <x v="2"/>
    <x v="324"/>
    <x v="329"/>
    <x v="330"/>
    <x v="330"/>
    <x v="0"/>
    <x v="8"/>
    <x v="28"/>
    <x v="1"/>
    <x v="1"/>
    <x v="330"/>
    <x v="317"/>
    <x v="330"/>
    <x v="330"/>
    <x v="330"/>
  </r>
  <r>
    <d v="2022-08-23T00:00:00"/>
    <x v="331"/>
    <x v="108"/>
    <s v="Garcia"/>
    <x v="331"/>
    <x v="2"/>
    <x v="325"/>
    <x v="330"/>
    <x v="331"/>
    <x v="331"/>
    <x v="1"/>
    <x v="14"/>
    <x v="26"/>
    <x v="1"/>
    <x v="0"/>
    <x v="331"/>
    <x v="318"/>
    <x v="331"/>
    <x v="331"/>
    <x v="331"/>
  </r>
  <r>
    <d v="2023-01-30T00:00:00"/>
    <x v="332"/>
    <x v="86"/>
    <s v="Hill"/>
    <x v="332"/>
    <x v="4"/>
    <x v="326"/>
    <x v="331"/>
    <x v="332"/>
    <x v="332"/>
    <x v="2"/>
    <x v="6"/>
    <x v="25"/>
    <x v="2"/>
    <x v="0"/>
    <x v="332"/>
    <x v="319"/>
    <x v="332"/>
    <x v="332"/>
    <x v="332"/>
  </r>
  <r>
    <d v="2022-08-09T00:00:00"/>
    <x v="333"/>
    <x v="38"/>
    <s v="Mccarthy"/>
    <x v="333"/>
    <x v="4"/>
    <x v="327"/>
    <x v="332"/>
    <x v="333"/>
    <x v="333"/>
    <x v="1"/>
    <x v="3"/>
    <x v="17"/>
    <x v="2"/>
    <x v="2"/>
    <x v="333"/>
    <x v="320"/>
    <x v="333"/>
    <x v="333"/>
    <x v="333"/>
  </r>
  <r>
    <d v="2023-02-11T00:00:00"/>
    <x v="334"/>
    <x v="115"/>
    <s v="Jones"/>
    <x v="334"/>
    <x v="0"/>
    <x v="328"/>
    <x v="333"/>
    <x v="334"/>
    <x v="334"/>
    <x v="1"/>
    <x v="17"/>
    <x v="29"/>
    <x v="2"/>
    <x v="0"/>
    <x v="334"/>
    <x v="321"/>
    <x v="334"/>
    <x v="334"/>
    <x v="334"/>
  </r>
  <r>
    <d v="2023-02-21T00:00:00"/>
    <x v="335"/>
    <x v="109"/>
    <s v="Johnson"/>
    <x v="335"/>
    <x v="4"/>
    <x v="329"/>
    <x v="334"/>
    <x v="335"/>
    <x v="335"/>
    <x v="1"/>
    <x v="14"/>
    <x v="4"/>
    <x v="1"/>
    <x v="1"/>
    <x v="335"/>
    <x v="322"/>
    <x v="335"/>
    <x v="335"/>
    <x v="335"/>
  </r>
  <r>
    <d v="2022-04-23T00:00:00"/>
    <x v="336"/>
    <x v="118"/>
    <s v="Murphy"/>
    <x v="336"/>
    <x v="4"/>
    <x v="330"/>
    <x v="335"/>
    <x v="336"/>
    <x v="336"/>
    <x v="1"/>
    <x v="29"/>
    <x v="14"/>
    <x v="2"/>
    <x v="0"/>
    <x v="336"/>
    <x v="323"/>
    <x v="336"/>
    <x v="336"/>
    <x v="336"/>
  </r>
  <r>
    <d v="2023-04-12T00:00:00"/>
    <x v="337"/>
    <x v="98"/>
    <s v="Welch"/>
    <x v="337"/>
    <x v="2"/>
    <x v="331"/>
    <x v="336"/>
    <x v="337"/>
    <x v="337"/>
    <x v="1"/>
    <x v="18"/>
    <x v="18"/>
    <x v="0"/>
    <x v="0"/>
    <x v="337"/>
    <x v="324"/>
    <x v="337"/>
    <x v="337"/>
    <x v="337"/>
  </r>
  <r>
    <d v="2024-04-02T00:00:00"/>
    <x v="338"/>
    <x v="112"/>
    <s v="Wright"/>
    <x v="338"/>
    <x v="1"/>
    <x v="332"/>
    <x v="337"/>
    <x v="338"/>
    <x v="338"/>
    <x v="1"/>
    <x v="9"/>
    <x v="14"/>
    <x v="2"/>
    <x v="1"/>
    <x v="338"/>
    <x v="325"/>
    <x v="338"/>
    <x v="338"/>
    <x v="338"/>
  </r>
  <r>
    <d v="2023-01-27T00:00:00"/>
    <x v="339"/>
    <x v="59"/>
    <s v="Peck"/>
    <x v="339"/>
    <x v="3"/>
    <x v="333"/>
    <x v="338"/>
    <x v="339"/>
    <x v="339"/>
    <x v="2"/>
    <x v="16"/>
    <x v="14"/>
    <x v="1"/>
    <x v="2"/>
    <x v="339"/>
    <x v="326"/>
    <x v="339"/>
    <x v="339"/>
    <x v="339"/>
  </r>
  <r>
    <d v="2023-12-02T00:00:00"/>
    <x v="340"/>
    <x v="115"/>
    <s v="Reilly"/>
    <x v="340"/>
    <x v="1"/>
    <x v="334"/>
    <x v="339"/>
    <x v="340"/>
    <x v="340"/>
    <x v="0"/>
    <x v="29"/>
    <x v="8"/>
    <x v="2"/>
    <x v="3"/>
    <x v="340"/>
    <x v="327"/>
    <x v="340"/>
    <x v="340"/>
    <x v="340"/>
  </r>
  <r>
    <d v="2020-02-26T00:00:00"/>
    <x v="341"/>
    <x v="27"/>
    <s v="Mccarthy"/>
    <x v="341"/>
    <x v="2"/>
    <x v="335"/>
    <x v="340"/>
    <x v="341"/>
    <x v="341"/>
    <x v="1"/>
    <x v="14"/>
    <x v="12"/>
    <x v="0"/>
    <x v="3"/>
    <x v="341"/>
    <x v="328"/>
    <x v="341"/>
    <x v="341"/>
    <x v="341"/>
  </r>
  <r>
    <d v="2020-06-25T00:00:00"/>
    <x v="342"/>
    <x v="19"/>
    <s v="Cantu"/>
    <x v="342"/>
    <x v="1"/>
    <x v="336"/>
    <x v="341"/>
    <x v="342"/>
    <x v="342"/>
    <x v="2"/>
    <x v="9"/>
    <x v="14"/>
    <x v="0"/>
    <x v="3"/>
    <x v="342"/>
    <x v="329"/>
    <x v="342"/>
    <x v="342"/>
    <x v="342"/>
  </r>
  <r>
    <d v="2023-06-09T00:00:00"/>
    <x v="343"/>
    <x v="192"/>
    <s v="Holmes"/>
    <x v="343"/>
    <x v="4"/>
    <x v="337"/>
    <x v="342"/>
    <x v="343"/>
    <x v="343"/>
    <x v="2"/>
    <x v="20"/>
    <x v="13"/>
    <x v="0"/>
    <x v="0"/>
    <x v="343"/>
    <x v="330"/>
    <x v="343"/>
    <x v="343"/>
    <x v="343"/>
  </r>
  <r>
    <d v="2023-08-18T00:00:00"/>
    <x v="344"/>
    <x v="94"/>
    <s v="Ramos"/>
    <x v="344"/>
    <x v="1"/>
    <x v="338"/>
    <x v="343"/>
    <x v="344"/>
    <x v="344"/>
    <x v="1"/>
    <x v="0"/>
    <x v="28"/>
    <x v="2"/>
    <x v="3"/>
    <x v="344"/>
    <x v="331"/>
    <x v="344"/>
    <x v="344"/>
    <x v="344"/>
  </r>
  <r>
    <d v="2023-12-29T00:00:00"/>
    <x v="345"/>
    <x v="193"/>
    <s v="Ramos"/>
    <x v="345"/>
    <x v="0"/>
    <x v="339"/>
    <x v="344"/>
    <x v="345"/>
    <x v="345"/>
    <x v="2"/>
    <x v="14"/>
    <x v="23"/>
    <x v="0"/>
    <x v="0"/>
    <x v="345"/>
    <x v="332"/>
    <x v="345"/>
    <x v="345"/>
    <x v="345"/>
  </r>
  <r>
    <d v="2022-03-18T00:00:00"/>
    <x v="346"/>
    <x v="194"/>
    <s v="Andrews"/>
    <x v="346"/>
    <x v="0"/>
    <x v="340"/>
    <x v="345"/>
    <x v="346"/>
    <x v="346"/>
    <x v="2"/>
    <x v="23"/>
    <x v="18"/>
    <x v="2"/>
    <x v="3"/>
    <x v="346"/>
    <x v="333"/>
    <x v="346"/>
    <x v="346"/>
    <x v="346"/>
  </r>
  <r>
    <d v="2021-06-15T00:00:00"/>
    <x v="347"/>
    <x v="96"/>
    <s v="Sharp"/>
    <x v="347"/>
    <x v="0"/>
    <x v="341"/>
    <x v="346"/>
    <x v="347"/>
    <x v="347"/>
    <x v="0"/>
    <x v="17"/>
    <x v="25"/>
    <x v="1"/>
    <x v="1"/>
    <x v="347"/>
    <x v="334"/>
    <x v="347"/>
    <x v="347"/>
    <x v="347"/>
  </r>
  <r>
    <d v="2024-06-12T00:00:00"/>
    <x v="348"/>
    <x v="86"/>
    <s v="Taylor"/>
    <x v="348"/>
    <x v="0"/>
    <x v="342"/>
    <x v="347"/>
    <x v="348"/>
    <x v="348"/>
    <x v="2"/>
    <x v="26"/>
    <x v="17"/>
    <x v="2"/>
    <x v="3"/>
    <x v="348"/>
    <x v="335"/>
    <x v="348"/>
    <x v="348"/>
    <x v="348"/>
  </r>
  <r>
    <d v="2021-07-15T00:00:00"/>
    <x v="349"/>
    <x v="22"/>
    <s v="Bailey"/>
    <x v="349"/>
    <x v="2"/>
    <x v="343"/>
    <x v="348"/>
    <x v="349"/>
    <x v="349"/>
    <x v="0"/>
    <x v="18"/>
    <x v="6"/>
    <x v="2"/>
    <x v="0"/>
    <x v="349"/>
    <x v="336"/>
    <x v="349"/>
    <x v="349"/>
    <x v="349"/>
  </r>
  <r>
    <d v="2023-06-15T00:00:00"/>
    <x v="350"/>
    <x v="195"/>
    <s v="Berry"/>
    <x v="350"/>
    <x v="1"/>
    <x v="344"/>
    <x v="349"/>
    <x v="350"/>
    <x v="350"/>
    <x v="0"/>
    <x v="25"/>
    <x v="0"/>
    <x v="2"/>
    <x v="0"/>
    <x v="350"/>
    <x v="337"/>
    <x v="350"/>
    <x v="350"/>
    <x v="350"/>
  </r>
  <r>
    <d v="2021-08-04T00:00:00"/>
    <x v="351"/>
    <x v="140"/>
    <s v="Mccarthy"/>
    <x v="351"/>
    <x v="4"/>
    <x v="245"/>
    <x v="350"/>
    <x v="351"/>
    <x v="351"/>
    <x v="1"/>
    <x v="13"/>
    <x v="2"/>
    <x v="1"/>
    <x v="2"/>
    <x v="351"/>
    <x v="338"/>
    <x v="351"/>
    <x v="351"/>
    <x v="351"/>
  </r>
  <r>
    <d v="2020-09-25T00:00:00"/>
    <x v="352"/>
    <x v="196"/>
    <s v="Clark"/>
    <x v="352"/>
    <x v="1"/>
    <x v="345"/>
    <x v="351"/>
    <x v="352"/>
    <x v="352"/>
    <x v="2"/>
    <x v="24"/>
    <x v="1"/>
    <x v="2"/>
    <x v="2"/>
    <x v="352"/>
    <x v="339"/>
    <x v="352"/>
    <x v="352"/>
    <x v="352"/>
  </r>
  <r>
    <d v="2022-05-16T00:00:00"/>
    <x v="353"/>
    <x v="55"/>
    <s v="Odonnell"/>
    <x v="353"/>
    <x v="2"/>
    <x v="346"/>
    <x v="352"/>
    <x v="353"/>
    <x v="353"/>
    <x v="0"/>
    <x v="20"/>
    <x v="21"/>
    <x v="2"/>
    <x v="1"/>
    <x v="353"/>
    <x v="340"/>
    <x v="353"/>
    <x v="353"/>
    <x v="353"/>
  </r>
  <r>
    <d v="2022-06-17T00:00:00"/>
    <x v="354"/>
    <x v="197"/>
    <s v="Nelson"/>
    <x v="354"/>
    <x v="3"/>
    <x v="347"/>
    <x v="353"/>
    <x v="354"/>
    <x v="354"/>
    <x v="2"/>
    <x v="9"/>
    <x v="1"/>
    <x v="2"/>
    <x v="2"/>
    <x v="354"/>
    <x v="341"/>
    <x v="354"/>
    <x v="354"/>
    <x v="354"/>
  </r>
  <r>
    <d v="2021-10-17T00:00:00"/>
    <x v="355"/>
    <x v="88"/>
    <s v="Houston"/>
    <x v="355"/>
    <x v="0"/>
    <x v="348"/>
    <x v="354"/>
    <x v="355"/>
    <x v="355"/>
    <x v="1"/>
    <x v="0"/>
    <x v="3"/>
    <x v="1"/>
    <x v="2"/>
    <x v="355"/>
    <x v="342"/>
    <x v="355"/>
    <x v="355"/>
    <x v="355"/>
  </r>
  <r>
    <d v="2020-10-08T00:00:00"/>
    <x v="356"/>
    <x v="198"/>
    <s v="Carrillo"/>
    <x v="356"/>
    <x v="1"/>
    <x v="349"/>
    <x v="355"/>
    <x v="356"/>
    <x v="356"/>
    <x v="2"/>
    <x v="16"/>
    <x v="19"/>
    <x v="1"/>
    <x v="2"/>
    <x v="356"/>
    <x v="343"/>
    <x v="356"/>
    <x v="356"/>
    <x v="356"/>
  </r>
  <r>
    <d v="2023-07-28T00:00:00"/>
    <x v="357"/>
    <x v="155"/>
    <s v="Osborn"/>
    <x v="357"/>
    <x v="1"/>
    <x v="350"/>
    <x v="356"/>
    <x v="357"/>
    <x v="357"/>
    <x v="0"/>
    <x v="23"/>
    <x v="9"/>
    <x v="2"/>
    <x v="0"/>
    <x v="357"/>
    <x v="344"/>
    <x v="357"/>
    <x v="357"/>
    <x v="357"/>
  </r>
  <r>
    <d v="2020-02-17T00:00:00"/>
    <x v="358"/>
    <x v="199"/>
    <s v="Kelly"/>
    <x v="358"/>
    <x v="4"/>
    <x v="351"/>
    <x v="357"/>
    <x v="358"/>
    <x v="358"/>
    <x v="0"/>
    <x v="15"/>
    <x v="16"/>
    <x v="0"/>
    <x v="1"/>
    <x v="358"/>
    <x v="345"/>
    <x v="358"/>
    <x v="358"/>
    <x v="358"/>
  </r>
  <r>
    <d v="2020-02-12T00:00:00"/>
    <x v="359"/>
    <x v="200"/>
    <s v="Kane"/>
    <x v="359"/>
    <x v="1"/>
    <x v="352"/>
    <x v="358"/>
    <x v="359"/>
    <x v="359"/>
    <x v="0"/>
    <x v="18"/>
    <x v="29"/>
    <x v="2"/>
    <x v="1"/>
    <x v="359"/>
    <x v="346"/>
    <x v="359"/>
    <x v="359"/>
    <x v="359"/>
  </r>
  <r>
    <d v="2022-07-09T00:00:00"/>
    <x v="360"/>
    <x v="35"/>
    <s v="Lane"/>
    <x v="360"/>
    <x v="2"/>
    <x v="353"/>
    <x v="359"/>
    <x v="360"/>
    <x v="360"/>
    <x v="0"/>
    <x v="12"/>
    <x v="20"/>
    <x v="2"/>
    <x v="1"/>
    <x v="360"/>
    <x v="347"/>
    <x v="360"/>
    <x v="360"/>
    <x v="360"/>
  </r>
  <r>
    <d v="2021-01-25T00:00:00"/>
    <x v="361"/>
    <x v="201"/>
    <s v="Holloway"/>
    <x v="361"/>
    <x v="2"/>
    <x v="354"/>
    <x v="360"/>
    <x v="361"/>
    <x v="361"/>
    <x v="1"/>
    <x v="15"/>
    <x v="6"/>
    <x v="0"/>
    <x v="0"/>
    <x v="361"/>
    <x v="348"/>
    <x v="361"/>
    <x v="361"/>
    <x v="361"/>
  </r>
  <r>
    <d v="2022-07-28T00:00:00"/>
    <x v="362"/>
    <x v="47"/>
    <s v="Garcia"/>
    <x v="362"/>
    <x v="3"/>
    <x v="355"/>
    <x v="361"/>
    <x v="362"/>
    <x v="362"/>
    <x v="1"/>
    <x v="25"/>
    <x v="22"/>
    <x v="2"/>
    <x v="2"/>
    <x v="362"/>
    <x v="349"/>
    <x v="362"/>
    <x v="362"/>
    <x v="362"/>
  </r>
  <r>
    <d v="2022-05-25T00:00:00"/>
    <x v="363"/>
    <x v="20"/>
    <s v="Davidson"/>
    <x v="363"/>
    <x v="1"/>
    <x v="247"/>
    <x v="362"/>
    <x v="363"/>
    <x v="363"/>
    <x v="1"/>
    <x v="19"/>
    <x v="18"/>
    <x v="1"/>
    <x v="0"/>
    <x v="363"/>
    <x v="350"/>
    <x v="363"/>
    <x v="363"/>
    <x v="363"/>
  </r>
  <r>
    <d v="2020-12-16T00:00:00"/>
    <x v="364"/>
    <x v="139"/>
    <s v="Snow"/>
    <x v="364"/>
    <x v="1"/>
    <x v="356"/>
    <x v="363"/>
    <x v="364"/>
    <x v="364"/>
    <x v="2"/>
    <x v="24"/>
    <x v="6"/>
    <x v="2"/>
    <x v="0"/>
    <x v="364"/>
    <x v="351"/>
    <x v="364"/>
    <x v="364"/>
    <x v="364"/>
  </r>
  <r>
    <d v="2023-11-05T00:00:00"/>
    <x v="365"/>
    <x v="202"/>
    <s v="Scott"/>
    <x v="365"/>
    <x v="3"/>
    <x v="357"/>
    <x v="364"/>
    <x v="365"/>
    <x v="365"/>
    <x v="2"/>
    <x v="7"/>
    <x v="3"/>
    <x v="2"/>
    <x v="0"/>
    <x v="365"/>
    <x v="352"/>
    <x v="365"/>
    <x v="365"/>
    <x v="365"/>
  </r>
  <r>
    <d v="2022-11-14T00:00:00"/>
    <x v="366"/>
    <x v="9"/>
    <s v="Roberts"/>
    <x v="366"/>
    <x v="4"/>
    <x v="211"/>
    <x v="365"/>
    <x v="366"/>
    <x v="366"/>
    <x v="1"/>
    <x v="15"/>
    <x v="9"/>
    <x v="0"/>
    <x v="1"/>
    <x v="366"/>
    <x v="353"/>
    <x v="366"/>
    <x v="366"/>
    <x v="366"/>
  </r>
  <r>
    <d v="2024-06-01T00:00:00"/>
    <x v="367"/>
    <x v="42"/>
    <s v="Ramirez"/>
    <x v="367"/>
    <x v="2"/>
    <x v="358"/>
    <x v="366"/>
    <x v="367"/>
    <x v="367"/>
    <x v="2"/>
    <x v="0"/>
    <x v="1"/>
    <x v="0"/>
    <x v="1"/>
    <x v="367"/>
    <x v="354"/>
    <x v="367"/>
    <x v="367"/>
    <x v="367"/>
  </r>
  <r>
    <d v="2023-11-04T00:00:00"/>
    <x v="368"/>
    <x v="0"/>
    <s v="Powell"/>
    <x v="368"/>
    <x v="0"/>
    <x v="359"/>
    <x v="367"/>
    <x v="368"/>
    <x v="368"/>
    <x v="2"/>
    <x v="16"/>
    <x v="25"/>
    <x v="1"/>
    <x v="0"/>
    <x v="368"/>
    <x v="355"/>
    <x v="368"/>
    <x v="368"/>
    <x v="368"/>
  </r>
  <r>
    <d v="2022-06-30T00:00:00"/>
    <x v="369"/>
    <x v="203"/>
    <s v="King"/>
    <x v="369"/>
    <x v="0"/>
    <x v="360"/>
    <x v="368"/>
    <x v="369"/>
    <x v="369"/>
    <x v="0"/>
    <x v="23"/>
    <x v="28"/>
    <x v="2"/>
    <x v="2"/>
    <x v="369"/>
    <x v="356"/>
    <x v="369"/>
    <x v="369"/>
    <x v="369"/>
  </r>
  <r>
    <d v="2023-09-17T00:00:00"/>
    <x v="370"/>
    <x v="101"/>
    <s v="Mayo"/>
    <x v="370"/>
    <x v="3"/>
    <x v="361"/>
    <x v="369"/>
    <x v="370"/>
    <x v="370"/>
    <x v="0"/>
    <x v="20"/>
    <x v="9"/>
    <x v="0"/>
    <x v="3"/>
    <x v="370"/>
    <x v="357"/>
    <x v="370"/>
    <x v="370"/>
    <x v="370"/>
  </r>
  <r>
    <d v="2020-05-05T00:00:00"/>
    <x v="371"/>
    <x v="86"/>
    <s v="Maldonado"/>
    <x v="371"/>
    <x v="0"/>
    <x v="362"/>
    <x v="370"/>
    <x v="371"/>
    <x v="371"/>
    <x v="2"/>
    <x v="17"/>
    <x v="14"/>
    <x v="1"/>
    <x v="1"/>
    <x v="371"/>
    <x v="358"/>
    <x v="371"/>
    <x v="371"/>
    <x v="371"/>
  </r>
  <r>
    <d v="2023-04-27T00:00:00"/>
    <x v="372"/>
    <x v="112"/>
    <s v="French"/>
    <x v="372"/>
    <x v="4"/>
    <x v="228"/>
    <x v="371"/>
    <x v="372"/>
    <x v="372"/>
    <x v="2"/>
    <x v="10"/>
    <x v="7"/>
    <x v="2"/>
    <x v="1"/>
    <x v="372"/>
    <x v="359"/>
    <x v="372"/>
    <x v="372"/>
    <x v="372"/>
  </r>
  <r>
    <d v="2020-05-24T00:00:00"/>
    <x v="373"/>
    <x v="204"/>
    <s v="Weiss"/>
    <x v="373"/>
    <x v="3"/>
    <x v="363"/>
    <x v="372"/>
    <x v="373"/>
    <x v="373"/>
    <x v="1"/>
    <x v="9"/>
    <x v="17"/>
    <x v="1"/>
    <x v="0"/>
    <x v="373"/>
    <x v="360"/>
    <x v="373"/>
    <x v="373"/>
    <x v="373"/>
  </r>
  <r>
    <d v="2023-06-02T00:00:00"/>
    <x v="374"/>
    <x v="2"/>
    <s v="Hernandez"/>
    <x v="374"/>
    <x v="1"/>
    <x v="364"/>
    <x v="373"/>
    <x v="374"/>
    <x v="374"/>
    <x v="0"/>
    <x v="15"/>
    <x v="17"/>
    <x v="0"/>
    <x v="1"/>
    <x v="374"/>
    <x v="361"/>
    <x v="374"/>
    <x v="374"/>
    <x v="374"/>
  </r>
  <r>
    <d v="2023-09-10T00:00:00"/>
    <x v="375"/>
    <x v="205"/>
    <s v="Flores"/>
    <x v="375"/>
    <x v="2"/>
    <x v="365"/>
    <x v="374"/>
    <x v="375"/>
    <x v="375"/>
    <x v="1"/>
    <x v="17"/>
    <x v="22"/>
    <x v="1"/>
    <x v="0"/>
    <x v="375"/>
    <x v="362"/>
    <x v="375"/>
    <x v="375"/>
    <x v="375"/>
  </r>
  <r>
    <d v="2020-01-31T00:00:00"/>
    <x v="376"/>
    <x v="206"/>
    <s v="Cuevas"/>
    <x v="376"/>
    <x v="1"/>
    <x v="366"/>
    <x v="375"/>
    <x v="376"/>
    <x v="376"/>
    <x v="2"/>
    <x v="29"/>
    <x v="8"/>
    <x v="0"/>
    <x v="0"/>
    <x v="376"/>
    <x v="363"/>
    <x v="376"/>
    <x v="376"/>
    <x v="376"/>
  </r>
  <r>
    <d v="2022-08-05T00:00:00"/>
    <x v="377"/>
    <x v="207"/>
    <s v="Hines"/>
    <x v="377"/>
    <x v="3"/>
    <x v="367"/>
    <x v="189"/>
    <x v="377"/>
    <x v="377"/>
    <x v="1"/>
    <x v="1"/>
    <x v="26"/>
    <x v="2"/>
    <x v="1"/>
    <x v="377"/>
    <x v="364"/>
    <x v="377"/>
    <x v="377"/>
    <x v="377"/>
  </r>
  <r>
    <d v="2020-08-11T00:00:00"/>
    <x v="378"/>
    <x v="139"/>
    <s v="Grant"/>
    <x v="378"/>
    <x v="0"/>
    <x v="368"/>
    <x v="376"/>
    <x v="378"/>
    <x v="378"/>
    <x v="1"/>
    <x v="8"/>
    <x v="29"/>
    <x v="1"/>
    <x v="0"/>
    <x v="378"/>
    <x v="365"/>
    <x v="378"/>
    <x v="378"/>
    <x v="378"/>
  </r>
  <r>
    <d v="2024-08-18T00:00:00"/>
    <x v="379"/>
    <x v="122"/>
    <s v="Estes"/>
    <x v="379"/>
    <x v="1"/>
    <x v="369"/>
    <x v="377"/>
    <x v="379"/>
    <x v="379"/>
    <x v="0"/>
    <x v="17"/>
    <x v="20"/>
    <x v="0"/>
    <x v="2"/>
    <x v="379"/>
    <x v="366"/>
    <x v="379"/>
    <x v="379"/>
    <x v="379"/>
  </r>
  <r>
    <d v="2023-03-31T00:00:00"/>
    <x v="380"/>
    <x v="208"/>
    <s v="Bishop"/>
    <x v="380"/>
    <x v="3"/>
    <x v="332"/>
    <x v="378"/>
    <x v="380"/>
    <x v="380"/>
    <x v="0"/>
    <x v="29"/>
    <x v="12"/>
    <x v="1"/>
    <x v="1"/>
    <x v="380"/>
    <x v="367"/>
    <x v="380"/>
    <x v="380"/>
    <x v="380"/>
  </r>
  <r>
    <d v="2023-07-09T00:00:00"/>
    <x v="381"/>
    <x v="191"/>
    <s v="Woods"/>
    <x v="381"/>
    <x v="3"/>
    <x v="370"/>
    <x v="379"/>
    <x v="381"/>
    <x v="381"/>
    <x v="1"/>
    <x v="22"/>
    <x v="6"/>
    <x v="1"/>
    <x v="1"/>
    <x v="381"/>
    <x v="368"/>
    <x v="381"/>
    <x v="381"/>
    <x v="381"/>
  </r>
  <r>
    <d v="2023-12-28T00:00:00"/>
    <x v="382"/>
    <x v="160"/>
    <s v="Bowen"/>
    <x v="382"/>
    <x v="0"/>
    <x v="371"/>
    <x v="380"/>
    <x v="382"/>
    <x v="382"/>
    <x v="0"/>
    <x v="14"/>
    <x v="17"/>
    <x v="2"/>
    <x v="3"/>
    <x v="382"/>
    <x v="369"/>
    <x v="382"/>
    <x v="382"/>
    <x v="382"/>
  </r>
  <r>
    <d v="2023-10-12T00:00:00"/>
    <x v="383"/>
    <x v="209"/>
    <s v="Singleton"/>
    <x v="383"/>
    <x v="1"/>
    <x v="372"/>
    <x v="381"/>
    <x v="383"/>
    <x v="383"/>
    <x v="2"/>
    <x v="14"/>
    <x v="19"/>
    <x v="2"/>
    <x v="0"/>
    <x v="383"/>
    <x v="370"/>
    <x v="383"/>
    <x v="383"/>
    <x v="383"/>
  </r>
  <r>
    <d v="2022-07-09T00:00:00"/>
    <x v="384"/>
    <x v="79"/>
    <s v="Anderson"/>
    <x v="384"/>
    <x v="2"/>
    <x v="373"/>
    <x v="382"/>
    <x v="384"/>
    <x v="384"/>
    <x v="0"/>
    <x v="28"/>
    <x v="2"/>
    <x v="1"/>
    <x v="2"/>
    <x v="384"/>
    <x v="371"/>
    <x v="384"/>
    <x v="384"/>
    <x v="384"/>
  </r>
  <r>
    <d v="2021-08-05T00:00:00"/>
    <x v="385"/>
    <x v="69"/>
    <s v="Sullivan"/>
    <x v="385"/>
    <x v="2"/>
    <x v="374"/>
    <x v="383"/>
    <x v="385"/>
    <x v="385"/>
    <x v="2"/>
    <x v="8"/>
    <x v="11"/>
    <x v="0"/>
    <x v="2"/>
    <x v="385"/>
    <x v="372"/>
    <x v="385"/>
    <x v="385"/>
    <x v="385"/>
  </r>
  <r>
    <d v="2021-08-12T00:00:00"/>
    <x v="386"/>
    <x v="210"/>
    <s v="Garcia"/>
    <x v="386"/>
    <x v="4"/>
    <x v="375"/>
    <x v="384"/>
    <x v="386"/>
    <x v="386"/>
    <x v="2"/>
    <x v="0"/>
    <x v="17"/>
    <x v="0"/>
    <x v="1"/>
    <x v="386"/>
    <x v="373"/>
    <x v="386"/>
    <x v="386"/>
    <x v="386"/>
  </r>
  <r>
    <d v="2020-06-21T00:00:00"/>
    <x v="387"/>
    <x v="59"/>
    <s v="Leon"/>
    <x v="387"/>
    <x v="0"/>
    <x v="376"/>
    <x v="385"/>
    <x v="387"/>
    <x v="387"/>
    <x v="2"/>
    <x v="21"/>
    <x v="3"/>
    <x v="1"/>
    <x v="1"/>
    <x v="387"/>
    <x v="374"/>
    <x v="387"/>
    <x v="387"/>
    <x v="387"/>
  </r>
  <r>
    <d v="2024-06-19T00:00:00"/>
    <x v="388"/>
    <x v="112"/>
    <s v="Ruiz"/>
    <x v="388"/>
    <x v="4"/>
    <x v="377"/>
    <x v="386"/>
    <x v="388"/>
    <x v="388"/>
    <x v="2"/>
    <x v="4"/>
    <x v="17"/>
    <x v="1"/>
    <x v="2"/>
    <x v="388"/>
    <x v="327"/>
    <x v="388"/>
    <x v="388"/>
    <x v="388"/>
  </r>
  <r>
    <d v="2024-03-23T00:00:00"/>
    <x v="389"/>
    <x v="211"/>
    <s v="Ryan"/>
    <x v="389"/>
    <x v="0"/>
    <x v="378"/>
    <x v="387"/>
    <x v="389"/>
    <x v="389"/>
    <x v="2"/>
    <x v="23"/>
    <x v="2"/>
    <x v="0"/>
    <x v="1"/>
    <x v="389"/>
    <x v="375"/>
    <x v="389"/>
    <x v="389"/>
    <x v="389"/>
  </r>
  <r>
    <d v="2022-09-16T00:00:00"/>
    <x v="390"/>
    <x v="70"/>
    <s v="Carson"/>
    <x v="390"/>
    <x v="4"/>
    <x v="379"/>
    <x v="388"/>
    <x v="390"/>
    <x v="390"/>
    <x v="0"/>
    <x v="18"/>
    <x v="10"/>
    <x v="0"/>
    <x v="3"/>
    <x v="390"/>
    <x v="376"/>
    <x v="390"/>
    <x v="390"/>
    <x v="390"/>
  </r>
  <r>
    <d v="2021-12-31T00:00:00"/>
    <x v="391"/>
    <x v="212"/>
    <s v="Todd"/>
    <x v="391"/>
    <x v="1"/>
    <x v="380"/>
    <x v="389"/>
    <x v="391"/>
    <x v="391"/>
    <x v="0"/>
    <x v="11"/>
    <x v="9"/>
    <x v="0"/>
    <x v="0"/>
    <x v="391"/>
    <x v="377"/>
    <x v="391"/>
    <x v="391"/>
    <x v="391"/>
  </r>
  <r>
    <d v="2023-11-20T00:00:00"/>
    <x v="392"/>
    <x v="213"/>
    <s v="Carroll"/>
    <x v="392"/>
    <x v="0"/>
    <x v="381"/>
    <x v="390"/>
    <x v="392"/>
    <x v="392"/>
    <x v="1"/>
    <x v="21"/>
    <x v="21"/>
    <x v="1"/>
    <x v="1"/>
    <x v="392"/>
    <x v="266"/>
    <x v="392"/>
    <x v="392"/>
    <x v="392"/>
  </r>
  <r>
    <d v="2023-05-31T00:00:00"/>
    <x v="393"/>
    <x v="214"/>
    <s v="Hooper"/>
    <x v="393"/>
    <x v="3"/>
    <x v="382"/>
    <x v="391"/>
    <x v="393"/>
    <x v="393"/>
    <x v="1"/>
    <x v="18"/>
    <x v="4"/>
    <x v="2"/>
    <x v="0"/>
    <x v="393"/>
    <x v="378"/>
    <x v="393"/>
    <x v="393"/>
    <x v="393"/>
  </r>
  <r>
    <d v="2022-01-07T00:00:00"/>
    <x v="394"/>
    <x v="111"/>
    <s v="Houston"/>
    <x v="394"/>
    <x v="2"/>
    <x v="383"/>
    <x v="392"/>
    <x v="394"/>
    <x v="394"/>
    <x v="1"/>
    <x v="1"/>
    <x v="12"/>
    <x v="2"/>
    <x v="2"/>
    <x v="394"/>
    <x v="379"/>
    <x v="394"/>
    <x v="394"/>
    <x v="394"/>
  </r>
  <r>
    <d v="2022-05-29T00:00:00"/>
    <x v="395"/>
    <x v="215"/>
    <s v="Green"/>
    <x v="395"/>
    <x v="3"/>
    <x v="384"/>
    <x v="393"/>
    <x v="395"/>
    <x v="395"/>
    <x v="0"/>
    <x v="21"/>
    <x v="12"/>
    <x v="0"/>
    <x v="2"/>
    <x v="395"/>
    <x v="54"/>
    <x v="395"/>
    <x v="395"/>
    <x v="395"/>
  </r>
  <r>
    <d v="2023-11-28T00:00:00"/>
    <x v="396"/>
    <x v="152"/>
    <s v="Martin"/>
    <x v="396"/>
    <x v="1"/>
    <x v="385"/>
    <x v="394"/>
    <x v="396"/>
    <x v="396"/>
    <x v="0"/>
    <x v="14"/>
    <x v="22"/>
    <x v="1"/>
    <x v="1"/>
    <x v="396"/>
    <x v="380"/>
    <x v="396"/>
    <x v="396"/>
    <x v="396"/>
  </r>
  <r>
    <d v="2023-07-21T00:00:00"/>
    <x v="397"/>
    <x v="106"/>
    <s v="King"/>
    <x v="397"/>
    <x v="0"/>
    <x v="386"/>
    <x v="395"/>
    <x v="397"/>
    <x v="397"/>
    <x v="0"/>
    <x v="9"/>
    <x v="12"/>
    <x v="0"/>
    <x v="0"/>
    <x v="397"/>
    <x v="381"/>
    <x v="397"/>
    <x v="397"/>
    <x v="397"/>
  </r>
  <r>
    <d v="2024-03-18T00:00:00"/>
    <x v="398"/>
    <x v="107"/>
    <s v="Kim"/>
    <x v="398"/>
    <x v="1"/>
    <x v="387"/>
    <x v="396"/>
    <x v="398"/>
    <x v="398"/>
    <x v="1"/>
    <x v="17"/>
    <x v="0"/>
    <x v="0"/>
    <x v="1"/>
    <x v="398"/>
    <x v="382"/>
    <x v="398"/>
    <x v="398"/>
    <x v="398"/>
  </r>
  <r>
    <d v="2023-01-21T00:00:00"/>
    <x v="399"/>
    <x v="148"/>
    <s v="Davis"/>
    <x v="399"/>
    <x v="4"/>
    <x v="388"/>
    <x v="397"/>
    <x v="399"/>
    <x v="399"/>
    <x v="1"/>
    <x v="25"/>
    <x v="7"/>
    <x v="1"/>
    <x v="3"/>
    <x v="399"/>
    <x v="383"/>
    <x v="399"/>
    <x v="399"/>
    <x v="399"/>
  </r>
  <r>
    <d v="2024-08-28T00:00:00"/>
    <x v="400"/>
    <x v="88"/>
    <s v="Sparks"/>
    <x v="400"/>
    <x v="3"/>
    <x v="389"/>
    <x v="398"/>
    <x v="400"/>
    <x v="400"/>
    <x v="1"/>
    <x v="4"/>
    <x v="28"/>
    <x v="1"/>
    <x v="1"/>
    <x v="400"/>
    <x v="384"/>
    <x v="400"/>
    <x v="400"/>
    <x v="400"/>
  </r>
  <r>
    <d v="2023-10-02T00:00:00"/>
    <x v="401"/>
    <x v="62"/>
    <s v="Carroll"/>
    <x v="401"/>
    <x v="1"/>
    <x v="390"/>
    <x v="399"/>
    <x v="401"/>
    <x v="401"/>
    <x v="2"/>
    <x v="0"/>
    <x v="10"/>
    <x v="0"/>
    <x v="2"/>
    <x v="401"/>
    <x v="385"/>
    <x v="401"/>
    <x v="401"/>
    <x v="401"/>
  </r>
  <r>
    <d v="2022-07-19T00:00:00"/>
    <x v="402"/>
    <x v="191"/>
    <s v="Pratt"/>
    <x v="402"/>
    <x v="3"/>
    <x v="391"/>
    <x v="400"/>
    <x v="402"/>
    <x v="402"/>
    <x v="0"/>
    <x v="0"/>
    <x v="28"/>
    <x v="0"/>
    <x v="0"/>
    <x v="402"/>
    <x v="386"/>
    <x v="402"/>
    <x v="402"/>
    <x v="402"/>
  </r>
  <r>
    <d v="2022-04-29T00:00:00"/>
    <x v="403"/>
    <x v="166"/>
    <s v="Jones"/>
    <x v="403"/>
    <x v="3"/>
    <x v="392"/>
    <x v="401"/>
    <x v="403"/>
    <x v="403"/>
    <x v="1"/>
    <x v="5"/>
    <x v="5"/>
    <x v="2"/>
    <x v="3"/>
    <x v="403"/>
    <x v="387"/>
    <x v="403"/>
    <x v="403"/>
    <x v="403"/>
  </r>
  <r>
    <d v="2021-12-18T00:00:00"/>
    <x v="404"/>
    <x v="151"/>
    <s v="Callahan"/>
    <x v="404"/>
    <x v="2"/>
    <x v="393"/>
    <x v="402"/>
    <x v="404"/>
    <x v="404"/>
    <x v="0"/>
    <x v="28"/>
    <x v="11"/>
    <x v="2"/>
    <x v="1"/>
    <x v="404"/>
    <x v="388"/>
    <x v="404"/>
    <x v="404"/>
    <x v="404"/>
  </r>
  <r>
    <d v="2023-01-30T00:00:00"/>
    <x v="405"/>
    <x v="216"/>
    <s v="Wells"/>
    <x v="405"/>
    <x v="1"/>
    <x v="394"/>
    <x v="403"/>
    <x v="405"/>
    <x v="405"/>
    <x v="0"/>
    <x v="29"/>
    <x v="8"/>
    <x v="0"/>
    <x v="3"/>
    <x v="405"/>
    <x v="389"/>
    <x v="405"/>
    <x v="405"/>
    <x v="405"/>
  </r>
  <r>
    <d v="2020-08-03T00:00:00"/>
    <x v="406"/>
    <x v="65"/>
    <s v="Ho"/>
    <x v="406"/>
    <x v="0"/>
    <x v="243"/>
    <x v="404"/>
    <x v="406"/>
    <x v="406"/>
    <x v="1"/>
    <x v="28"/>
    <x v="11"/>
    <x v="2"/>
    <x v="0"/>
    <x v="406"/>
    <x v="390"/>
    <x v="406"/>
    <x v="406"/>
    <x v="406"/>
  </r>
  <r>
    <d v="2020-09-23T00:00:00"/>
    <x v="407"/>
    <x v="10"/>
    <s v="Montoya"/>
    <x v="407"/>
    <x v="0"/>
    <x v="395"/>
    <x v="405"/>
    <x v="407"/>
    <x v="407"/>
    <x v="0"/>
    <x v="4"/>
    <x v="26"/>
    <x v="2"/>
    <x v="3"/>
    <x v="407"/>
    <x v="391"/>
    <x v="407"/>
    <x v="407"/>
    <x v="407"/>
  </r>
  <r>
    <d v="2020-08-03T00:00:00"/>
    <x v="408"/>
    <x v="41"/>
    <s v="Wyatt"/>
    <x v="408"/>
    <x v="0"/>
    <x v="171"/>
    <x v="406"/>
    <x v="408"/>
    <x v="408"/>
    <x v="1"/>
    <x v="6"/>
    <x v="9"/>
    <x v="1"/>
    <x v="2"/>
    <x v="408"/>
    <x v="392"/>
    <x v="408"/>
    <x v="408"/>
    <x v="408"/>
  </r>
  <r>
    <d v="2023-04-20T00:00:00"/>
    <x v="409"/>
    <x v="115"/>
    <s v="Davis"/>
    <x v="409"/>
    <x v="2"/>
    <x v="396"/>
    <x v="407"/>
    <x v="409"/>
    <x v="409"/>
    <x v="2"/>
    <x v="1"/>
    <x v="16"/>
    <x v="1"/>
    <x v="3"/>
    <x v="409"/>
    <x v="393"/>
    <x v="409"/>
    <x v="409"/>
    <x v="409"/>
  </r>
  <r>
    <d v="2022-07-13T00:00:00"/>
    <x v="410"/>
    <x v="121"/>
    <s v="Baird"/>
    <x v="410"/>
    <x v="0"/>
    <x v="397"/>
    <x v="408"/>
    <x v="410"/>
    <x v="410"/>
    <x v="2"/>
    <x v="24"/>
    <x v="13"/>
    <x v="1"/>
    <x v="3"/>
    <x v="410"/>
    <x v="394"/>
    <x v="410"/>
    <x v="410"/>
    <x v="410"/>
  </r>
  <r>
    <d v="2020-10-21T00:00:00"/>
    <x v="411"/>
    <x v="4"/>
    <s v="Mcdonald"/>
    <x v="411"/>
    <x v="2"/>
    <x v="398"/>
    <x v="409"/>
    <x v="411"/>
    <x v="411"/>
    <x v="0"/>
    <x v="0"/>
    <x v="15"/>
    <x v="2"/>
    <x v="0"/>
    <x v="411"/>
    <x v="395"/>
    <x v="411"/>
    <x v="411"/>
    <x v="411"/>
  </r>
  <r>
    <d v="2020-11-23T00:00:00"/>
    <x v="412"/>
    <x v="114"/>
    <s v="Gonzalez"/>
    <x v="412"/>
    <x v="4"/>
    <x v="399"/>
    <x v="410"/>
    <x v="412"/>
    <x v="412"/>
    <x v="2"/>
    <x v="19"/>
    <x v="22"/>
    <x v="0"/>
    <x v="1"/>
    <x v="412"/>
    <x v="396"/>
    <x v="412"/>
    <x v="412"/>
    <x v="412"/>
  </r>
  <r>
    <d v="2021-10-23T00:00:00"/>
    <x v="413"/>
    <x v="79"/>
    <s v="Gross"/>
    <x v="413"/>
    <x v="3"/>
    <x v="400"/>
    <x v="411"/>
    <x v="413"/>
    <x v="413"/>
    <x v="2"/>
    <x v="2"/>
    <x v="18"/>
    <x v="2"/>
    <x v="1"/>
    <x v="413"/>
    <x v="397"/>
    <x v="413"/>
    <x v="413"/>
    <x v="413"/>
  </r>
  <r>
    <d v="2024-05-29T00:00:00"/>
    <x v="414"/>
    <x v="4"/>
    <s v="Dickerson"/>
    <x v="414"/>
    <x v="2"/>
    <x v="401"/>
    <x v="412"/>
    <x v="414"/>
    <x v="414"/>
    <x v="1"/>
    <x v="22"/>
    <x v="13"/>
    <x v="2"/>
    <x v="3"/>
    <x v="414"/>
    <x v="398"/>
    <x v="414"/>
    <x v="414"/>
    <x v="414"/>
  </r>
  <r>
    <d v="2024-06-30T00:00:00"/>
    <x v="415"/>
    <x v="217"/>
    <s v="Bautista"/>
    <x v="415"/>
    <x v="1"/>
    <x v="402"/>
    <x v="413"/>
    <x v="415"/>
    <x v="415"/>
    <x v="1"/>
    <x v="1"/>
    <x v="14"/>
    <x v="2"/>
    <x v="2"/>
    <x v="415"/>
    <x v="248"/>
    <x v="415"/>
    <x v="415"/>
    <x v="415"/>
  </r>
  <r>
    <d v="2023-04-14T00:00:00"/>
    <x v="416"/>
    <x v="27"/>
    <s v="Mathis"/>
    <x v="416"/>
    <x v="1"/>
    <x v="403"/>
    <x v="414"/>
    <x v="416"/>
    <x v="416"/>
    <x v="0"/>
    <x v="0"/>
    <x v="5"/>
    <x v="1"/>
    <x v="0"/>
    <x v="416"/>
    <x v="181"/>
    <x v="416"/>
    <x v="416"/>
    <x v="416"/>
  </r>
  <r>
    <d v="2023-05-03T00:00:00"/>
    <x v="71"/>
    <x v="218"/>
    <s v="Lin"/>
    <x v="417"/>
    <x v="2"/>
    <x v="404"/>
    <x v="415"/>
    <x v="417"/>
    <x v="417"/>
    <x v="1"/>
    <x v="2"/>
    <x v="3"/>
    <x v="0"/>
    <x v="0"/>
    <x v="417"/>
    <x v="399"/>
    <x v="417"/>
    <x v="417"/>
    <x v="417"/>
  </r>
  <r>
    <d v="2021-06-23T00:00:00"/>
    <x v="417"/>
    <x v="219"/>
    <s v="Morgan"/>
    <x v="418"/>
    <x v="0"/>
    <x v="405"/>
    <x v="416"/>
    <x v="418"/>
    <x v="418"/>
    <x v="2"/>
    <x v="29"/>
    <x v="22"/>
    <x v="1"/>
    <x v="0"/>
    <x v="418"/>
    <x v="400"/>
    <x v="418"/>
    <x v="418"/>
    <x v="418"/>
  </r>
  <r>
    <d v="2021-01-30T00:00:00"/>
    <x v="418"/>
    <x v="220"/>
    <s v="Jackson"/>
    <x v="419"/>
    <x v="3"/>
    <x v="406"/>
    <x v="417"/>
    <x v="419"/>
    <x v="419"/>
    <x v="1"/>
    <x v="2"/>
    <x v="24"/>
    <x v="0"/>
    <x v="1"/>
    <x v="419"/>
    <x v="401"/>
    <x v="419"/>
    <x v="419"/>
    <x v="419"/>
  </r>
  <r>
    <d v="2022-07-26T00:00:00"/>
    <x v="419"/>
    <x v="221"/>
    <s v="Smith"/>
    <x v="420"/>
    <x v="0"/>
    <x v="40"/>
    <x v="418"/>
    <x v="420"/>
    <x v="420"/>
    <x v="0"/>
    <x v="11"/>
    <x v="27"/>
    <x v="2"/>
    <x v="3"/>
    <x v="420"/>
    <x v="402"/>
    <x v="420"/>
    <x v="420"/>
    <x v="420"/>
  </r>
  <r>
    <d v="2020-06-13T00:00:00"/>
    <x v="420"/>
    <x v="202"/>
    <s v="Rodriguez"/>
    <x v="421"/>
    <x v="2"/>
    <x v="407"/>
    <x v="419"/>
    <x v="421"/>
    <x v="421"/>
    <x v="2"/>
    <x v="28"/>
    <x v="24"/>
    <x v="1"/>
    <x v="2"/>
    <x v="421"/>
    <x v="403"/>
    <x v="421"/>
    <x v="421"/>
    <x v="421"/>
  </r>
  <r>
    <d v="2021-04-26T00:00:00"/>
    <x v="421"/>
    <x v="222"/>
    <s v="Jones"/>
    <x v="422"/>
    <x v="0"/>
    <x v="408"/>
    <x v="420"/>
    <x v="422"/>
    <x v="422"/>
    <x v="1"/>
    <x v="2"/>
    <x v="24"/>
    <x v="2"/>
    <x v="2"/>
    <x v="422"/>
    <x v="404"/>
    <x v="422"/>
    <x v="422"/>
    <x v="422"/>
  </r>
  <r>
    <d v="2020-05-07T00:00:00"/>
    <x v="422"/>
    <x v="18"/>
    <s v="Smith"/>
    <x v="423"/>
    <x v="1"/>
    <x v="409"/>
    <x v="421"/>
    <x v="423"/>
    <x v="423"/>
    <x v="2"/>
    <x v="28"/>
    <x v="13"/>
    <x v="1"/>
    <x v="1"/>
    <x v="423"/>
    <x v="405"/>
    <x v="423"/>
    <x v="423"/>
    <x v="423"/>
  </r>
  <r>
    <d v="2021-04-19T00:00:00"/>
    <x v="423"/>
    <x v="116"/>
    <s v="Murray"/>
    <x v="424"/>
    <x v="0"/>
    <x v="410"/>
    <x v="422"/>
    <x v="424"/>
    <x v="424"/>
    <x v="2"/>
    <x v="19"/>
    <x v="11"/>
    <x v="1"/>
    <x v="0"/>
    <x v="424"/>
    <x v="406"/>
    <x v="424"/>
    <x v="424"/>
    <x v="424"/>
  </r>
  <r>
    <d v="2023-01-15T00:00:00"/>
    <x v="424"/>
    <x v="112"/>
    <s v="Evans"/>
    <x v="425"/>
    <x v="4"/>
    <x v="411"/>
    <x v="423"/>
    <x v="425"/>
    <x v="425"/>
    <x v="0"/>
    <x v="22"/>
    <x v="12"/>
    <x v="0"/>
    <x v="2"/>
    <x v="425"/>
    <x v="407"/>
    <x v="425"/>
    <x v="425"/>
    <x v="425"/>
  </r>
  <r>
    <d v="2023-03-03T00:00:00"/>
    <x v="425"/>
    <x v="4"/>
    <s v="Campbell"/>
    <x v="426"/>
    <x v="1"/>
    <x v="412"/>
    <x v="424"/>
    <x v="426"/>
    <x v="426"/>
    <x v="1"/>
    <x v="11"/>
    <x v="27"/>
    <x v="2"/>
    <x v="2"/>
    <x v="426"/>
    <x v="408"/>
    <x v="426"/>
    <x v="426"/>
    <x v="426"/>
  </r>
  <r>
    <d v="2022-10-24T00:00:00"/>
    <x v="426"/>
    <x v="128"/>
    <s v="Vazquez"/>
    <x v="427"/>
    <x v="3"/>
    <x v="413"/>
    <x v="425"/>
    <x v="427"/>
    <x v="427"/>
    <x v="0"/>
    <x v="17"/>
    <x v="8"/>
    <x v="1"/>
    <x v="2"/>
    <x v="427"/>
    <x v="409"/>
    <x v="427"/>
    <x v="427"/>
    <x v="427"/>
  </r>
  <r>
    <d v="2021-06-24T00:00:00"/>
    <x v="427"/>
    <x v="188"/>
    <s v="Leblanc"/>
    <x v="428"/>
    <x v="0"/>
    <x v="414"/>
    <x v="426"/>
    <x v="428"/>
    <x v="428"/>
    <x v="0"/>
    <x v="11"/>
    <x v="19"/>
    <x v="2"/>
    <x v="2"/>
    <x v="428"/>
    <x v="410"/>
    <x v="428"/>
    <x v="428"/>
    <x v="428"/>
  </r>
  <r>
    <d v="2024-07-31T00:00:00"/>
    <x v="428"/>
    <x v="223"/>
    <s v="Miller"/>
    <x v="429"/>
    <x v="2"/>
    <x v="415"/>
    <x v="427"/>
    <x v="429"/>
    <x v="429"/>
    <x v="2"/>
    <x v="1"/>
    <x v="21"/>
    <x v="1"/>
    <x v="3"/>
    <x v="429"/>
    <x v="411"/>
    <x v="429"/>
    <x v="429"/>
    <x v="429"/>
  </r>
  <r>
    <d v="2021-03-04T00:00:00"/>
    <x v="429"/>
    <x v="224"/>
    <s v="Lopez"/>
    <x v="430"/>
    <x v="1"/>
    <x v="416"/>
    <x v="428"/>
    <x v="430"/>
    <x v="430"/>
    <x v="2"/>
    <x v="7"/>
    <x v="10"/>
    <x v="1"/>
    <x v="0"/>
    <x v="430"/>
    <x v="412"/>
    <x v="430"/>
    <x v="430"/>
    <x v="430"/>
  </r>
  <r>
    <d v="2020-02-16T00:00:00"/>
    <x v="430"/>
    <x v="225"/>
    <s v="Schroeder"/>
    <x v="431"/>
    <x v="3"/>
    <x v="417"/>
    <x v="429"/>
    <x v="431"/>
    <x v="431"/>
    <x v="0"/>
    <x v="15"/>
    <x v="3"/>
    <x v="0"/>
    <x v="2"/>
    <x v="431"/>
    <x v="413"/>
    <x v="431"/>
    <x v="431"/>
    <x v="431"/>
  </r>
  <r>
    <d v="2024-03-07T00:00:00"/>
    <x v="431"/>
    <x v="164"/>
    <s v="Rivera"/>
    <x v="432"/>
    <x v="1"/>
    <x v="418"/>
    <x v="430"/>
    <x v="432"/>
    <x v="432"/>
    <x v="0"/>
    <x v="19"/>
    <x v="7"/>
    <x v="1"/>
    <x v="3"/>
    <x v="432"/>
    <x v="414"/>
    <x v="432"/>
    <x v="432"/>
    <x v="432"/>
  </r>
  <r>
    <d v="2021-09-09T00:00:00"/>
    <x v="432"/>
    <x v="79"/>
    <s v="Hunt"/>
    <x v="433"/>
    <x v="1"/>
    <x v="419"/>
    <x v="431"/>
    <x v="433"/>
    <x v="433"/>
    <x v="2"/>
    <x v="12"/>
    <x v="8"/>
    <x v="0"/>
    <x v="1"/>
    <x v="433"/>
    <x v="415"/>
    <x v="433"/>
    <x v="433"/>
    <x v="433"/>
  </r>
  <r>
    <d v="2021-12-29T00:00:00"/>
    <x v="433"/>
    <x v="30"/>
    <s v="Hamilton"/>
    <x v="434"/>
    <x v="4"/>
    <x v="420"/>
    <x v="432"/>
    <x v="434"/>
    <x v="434"/>
    <x v="2"/>
    <x v="1"/>
    <x v="29"/>
    <x v="2"/>
    <x v="1"/>
    <x v="434"/>
    <x v="416"/>
    <x v="434"/>
    <x v="434"/>
    <x v="434"/>
  </r>
  <r>
    <d v="2023-04-03T00:00:00"/>
    <x v="434"/>
    <x v="90"/>
    <s v="Smith"/>
    <x v="435"/>
    <x v="4"/>
    <x v="421"/>
    <x v="433"/>
    <x v="435"/>
    <x v="435"/>
    <x v="0"/>
    <x v="16"/>
    <x v="23"/>
    <x v="2"/>
    <x v="0"/>
    <x v="435"/>
    <x v="417"/>
    <x v="435"/>
    <x v="435"/>
    <x v="435"/>
  </r>
  <r>
    <d v="2024-01-21T00:00:00"/>
    <x v="435"/>
    <x v="226"/>
    <s v="Gonzalez"/>
    <x v="436"/>
    <x v="4"/>
    <x v="422"/>
    <x v="434"/>
    <x v="436"/>
    <x v="436"/>
    <x v="0"/>
    <x v="11"/>
    <x v="14"/>
    <x v="1"/>
    <x v="2"/>
    <x v="436"/>
    <x v="418"/>
    <x v="436"/>
    <x v="436"/>
    <x v="436"/>
  </r>
  <r>
    <d v="2023-02-21T00:00:00"/>
    <x v="436"/>
    <x v="141"/>
    <s v="Hill"/>
    <x v="437"/>
    <x v="2"/>
    <x v="423"/>
    <x v="435"/>
    <x v="437"/>
    <x v="437"/>
    <x v="2"/>
    <x v="2"/>
    <x v="7"/>
    <x v="0"/>
    <x v="2"/>
    <x v="437"/>
    <x v="419"/>
    <x v="437"/>
    <x v="437"/>
    <x v="437"/>
  </r>
  <r>
    <d v="2022-10-27T00:00:00"/>
    <x v="437"/>
    <x v="227"/>
    <s v="Rasmussen"/>
    <x v="438"/>
    <x v="0"/>
    <x v="424"/>
    <x v="436"/>
    <x v="438"/>
    <x v="438"/>
    <x v="2"/>
    <x v="13"/>
    <x v="6"/>
    <x v="2"/>
    <x v="3"/>
    <x v="438"/>
    <x v="420"/>
    <x v="438"/>
    <x v="438"/>
    <x v="438"/>
  </r>
  <r>
    <d v="2023-08-08T00:00:00"/>
    <x v="438"/>
    <x v="228"/>
    <s v="Frazier"/>
    <x v="439"/>
    <x v="3"/>
    <x v="425"/>
    <x v="437"/>
    <x v="439"/>
    <x v="439"/>
    <x v="1"/>
    <x v="11"/>
    <x v="12"/>
    <x v="1"/>
    <x v="1"/>
    <x v="439"/>
    <x v="421"/>
    <x v="439"/>
    <x v="439"/>
    <x v="439"/>
  </r>
  <r>
    <d v="2021-11-05T00:00:00"/>
    <x v="439"/>
    <x v="229"/>
    <s v="Moody"/>
    <x v="440"/>
    <x v="3"/>
    <x v="426"/>
    <x v="438"/>
    <x v="440"/>
    <x v="440"/>
    <x v="1"/>
    <x v="3"/>
    <x v="14"/>
    <x v="1"/>
    <x v="1"/>
    <x v="440"/>
    <x v="422"/>
    <x v="440"/>
    <x v="440"/>
    <x v="440"/>
  </r>
  <r>
    <d v="2023-04-02T00:00:00"/>
    <x v="440"/>
    <x v="109"/>
    <s v="Thompson"/>
    <x v="441"/>
    <x v="3"/>
    <x v="427"/>
    <x v="439"/>
    <x v="441"/>
    <x v="441"/>
    <x v="2"/>
    <x v="11"/>
    <x v="18"/>
    <x v="1"/>
    <x v="2"/>
    <x v="441"/>
    <x v="423"/>
    <x v="441"/>
    <x v="441"/>
    <x v="441"/>
  </r>
  <r>
    <d v="2023-04-09T00:00:00"/>
    <x v="441"/>
    <x v="26"/>
    <s v="Schneider"/>
    <x v="442"/>
    <x v="0"/>
    <x v="428"/>
    <x v="440"/>
    <x v="442"/>
    <x v="442"/>
    <x v="1"/>
    <x v="22"/>
    <x v="16"/>
    <x v="1"/>
    <x v="2"/>
    <x v="442"/>
    <x v="424"/>
    <x v="442"/>
    <x v="442"/>
    <x v="442"/>
  </r>
  <r>
    <d v="2021-11-25T00:00:00"/>
    <x v="442"/>
    <x v="230"/>
    <s v="Casey"/>
    <x v="443"/>
    <x v="2"/>
    <x v="429"/>
    <x v="441"/>
    <x v="443"/>
    <x v="443"/>
    <x v="0"/>
    <x v="6"/>
    <x v="13"/>
    <x v="1"/>
    <x v="0"/>
    <x v="443"/>
    <x v="425"/>
    <x v="443"/>
    <x v="443"/>
    <x v="443"/>
  </r>
  <r>
    <d v="2024-03-27T00:00:00"/>
    <x v="443"/>
    <x v="38"/>
    <s v="Baker"/>
    <x v="444"/>
    <x v="1"/>
    <x v="430"/>
    <x v="442"/>
    <x v="444"/>
    <x v="444"/>
    <x v="2"/>
    <x v="21"/>
    <x v="29"/>
    <x v="1"/>
    <x v="2"/>
    <x v="444"/>
    <x v="426"/>
    <x v="444"/>
    <x v="444"/>
    <x v="444"/>
  </r>
  <r>
    <d v="2021-11-21T00:00:00"/>
    <x v="444"/>
    <x v="52"/>
    <s v="Whitney"/>
    <x v="445"/>
    <x v="0"/>
    <x v="431"/>
    <x v="443"/>
    <x v="445"/>
    <x v="445"/>
    <x v="1"/>
    <x v="10"/>
    <x v="12"/>
    <x v="0"/>
    <x v="0"/>
    <x v="445"/>
    <x v="427"/>
    <x v="445"/>
    <x v="445"/>
    <x v="445"/>
  </r>
  <r>
    <d v="2022-04-07T00:00:00"/>
    <x v="445"/>
    <x v="231"/>
    <s v="Powell"/>
    <x v="446"/>
    <x v="4"/>
    <x v="432"/>
    <x v="444"/>
    <x v="446"/>
    <x v="446"/>
    <x v="1"/>
    <x v="19"/>
    <x v="25"/>
    <x v="2"/>
    <x v="3"/>
    <x v="446"/>
    <x v="428"/>
    <x v="446"/>
    <x v="446"/>
    <x v="446"/>
  </r>
  <r>
    <d v="2023-05-29T00:00:00"/>
    <x v="446"/>
    <x v="79"/>
    <s v="Galloway"/>
    <x v="447"/>
    <x v="2"/>
    <x v="433"/>
    <x v="445"/>
    <x v="447"/>
    <x v="447"/>
    <x v="1"/>
    <x v="4"/>
    <x v="28"/>
    <x v="1"/>
    <x v="1"/>
    <x v="447"/>
    <x v="429"/>
    <x v="447"/>
    <x v="447"/>
    <x v="447"/>
  </r>
  <r>
    <d v="2021-10-04T00:00:00"/>
    <x v="447"/>
    <x v="12"/>
    <s v="Smith"/>
    <x v="448"/>
    <x v="3"/>
    <x v="434"/>
    <x v="446"/>
    <x v="448"/>
    <x v="448"/>
    <x v="1"/>
    <x v="24"/>
    <x v="25"/>
    <x v="1"/>
    <x v="2"/>
    <x v="448"/>
    <x v="430"/>
    <x v="448"/>
    <x v="448"/>
    <x v="448"/>
  </r>
  <r>
    <d v="2022-10-02T00:00:00"/>
    <x v="448"/>
    <x v="126"/>
    <s v="Cooper"/>
    <x v="449"/>
    <x v="2"/>
    <x v="435"/>
    <x v="447"/>
    <x v="449"/>
    <x v="449"/>
    <x v="1"/>
    <x v="23"/>
    <x v="1"/>
    <x v="1"/>
    <x v="1"/>
    <x v="449"/>
    <x v="302"/>
    <x v="449"/>
    <x v="449"/>
    <x v="449"/>
  </r>
  <r>
    <d v="2024-03-30T00:00:00"/>
    <x v="449"/>
    <x v="232"/>
    <s v="Thompson"/>
    <x v="450"/>
    <x v="4"/>
    <x v="436"/>
    <x v="448"/>
    <x v="450"/>
    <x v="450"/>
    <x v="0"/>
    <x v="21"/>
    <x v="0"/>
    <x v="0"/>
    <x v="3"/>
    <x v="450"/>
    <x v="431"/>
    <x v="450"/>
    <x v="450"/>
    <x v="450"/>
  </r>
  <r>
    <d v="2024-06-10T00:00:00"/>
    <x v="450"/>
    <x v="19"/>
    <s v="Carter"/>
    <x v="451"/>
    <x v="1"/>
    <x v="437"/>
    <x v="449"/>
    <x v="451"/>
    <x v="451"/>
    <x v="2"/>
    <x v="5"/>
    <x v="14"/>
    <x v="1"/>
    <x v="0"/>
    <x v="451"/>
    <x v="432"/>
    <x v="451"/>
    <x v="451"/>
    <x v="451"/>
  </r>
  <r>
    <d v="2022-09-20T00:00:00"/>
    <x v="451"/>
    <x v="233"/>
    <s v="Rose"/>
    <x v="452"/>
    <x v="4"/>
    <x v="438"/>
    <x v="312"/>
    <x v="452"/>
    <x v="452"/>
    <x v="2"/>
    <x v="0"/>
    <x v="14"/>
    <x v="0"/>
    <x v="0"/>
    <x v="452"/>
    <x v="433"/>
    <x v="452"/>
    <x v="452"/>
    <x v="452"/>
  </r>
  <r>
    <d v="2021-05-18T00:00:00"/>
    <x v="452"/>
    <x v="234"/>
    <s v="Cole"/>
    <x v="453"/>
    <x v="4"/>
    <x v="439"/>
    <x v="450"/>
    <x v="453"/>
    <x v="453"/>
    <x v="0"/>
    <x v="12"/>
    <x v="22"/>
    <x v="0"/>
    <x v="1"/>
    <x v="453"/>
    <x v="434"/>
    <x v="453"/>
    <x v="453"/>
    <x v="453"/>
  </r>
  <r>
    <d v="2020-06-28T00:00:00"/>
    <x v="453"/>
    <x v="47"/>
    <s v="Roy"/>
    <x v="454"/>
    <x v="0"/>
    <x v="440"/>
    <x v="451"/>
    <x v="454"/>
    <x v="454"/>
    <x v="1"/>
    <x v="11"/>
    <x v="1"/>
    <x v="0"/>
    <x v="1"/>
    <x v="454"/>
    <x v="435"/>
    <x v="454"/>
    <x v="454"/>
    <x v="454"/>
  </r>
  <r>
    <d v="2023-06-25T00:00:00"/>
    <x v="454"/>
    <x v="128"/>
    <s v="Wright"/>
    <x v="455"/>
    <x v="0"/>
    <x v="441"/>
    <x v="452"/>
    <x v="455"/>
    <x v="455"/>
    <x v="1"/>
    <x v="11"/>
    <x v="19"/>
    <x v="1"/>
    <x v="1"/>
    <x v="455"/>
    <x v="436"/>
    <x v="455"/>
    <x v="455"/>
    <x v="455"/>
  </r>
  <r>
    <d v="2024-03-01T00:00:00"/>
    <x v="455"/>
    <x v="217"/>
    <s v="Smith"/>
    <x v="456"/>
    <x v="4"/>
    <x v="442"/>
    <x v="453"/>
    <x v="456"/>
    <x v="456"/>
    <x v="1"/>
    <x v="15"/>
    <x v="20"/>
    <x v="1"/>
    <x v="1"/>
    <x v="456"/>
    <x v="437"/>
    <x v="456"/>
    <x v="456"/>
    <x v="456"/>
  </r>
  <r>
    <d v="2023-12-22T00:00:00"/>
    <x v="456"/>
    <x v="235"/>
    <s v="Stephens"/>
    <x v="457"/>
    <x v="2"/>
    <x v="443"/>
    <x v="454"/>
    <x v="457"/>
    <x v="457"/>
    <x v="2"/>
    <x v="10"/>
    <x v="17"/>
    <x v="1"/>
    <x v="1"/>
    <x v="457"/>
    <x v="438"/>
    <x v="457"/>
    <x v="457"/>
    <x v="457"/>
  </r>
  <r>
    <d v="2023-10-27T00:00:00"/>
    <x v="457"/>
    <x v="26"/>
    <s v="Brown"/>
    <x v="458"/>
    <x v="1"/>
    <x v="444"/>
    <x v="455"/>
    <x v="458"/>
    <x v="458"/>
    <x v="0"/>
    <x v="25"/>
    <x v="22"/>
    <x v="2"/>
    <x v="1"/>
    <x v="458"/>
    <x v="439"/>
    <x v="458"/>
    <x v="458"/>
    <x v="458"/>
  </r>
  <r>
    <d v="2021-05-08T00:00:00"/>
    <x v="458"/>
    <x v="42"/>
    <s v="Baker"/>
    <x v="459"/>
    <x v="3"/>
    <x v="445"/>
    <x v="456"/>
    <x v="459"/>
    <x v="459"/>
    <x v="0"/>
    <x v="0"/>
    <x v="2"/>
    <x v="0"/>
    <x v="3"/>
    <x v="459"/>
    <x v="440"/>
    <x v="459"/>
    <x v="459"/>
    <x v="459"/>
  </r>
  <r>
    <d v="2022-09-28T00:00:00"/>
    <x v="459"/>
    <x v="61"/>
    <s v="Finley"/>
    <x v="460"/>
    <x v="2"/>
    <x v="446"/>
    <x v="457"/>
    <x v="460"/>
    <x v="460"/>
    <x v="1"/>
    <x v="18"/>
    <x v="19"/>
    <x v="1"/>
    <x v="0"/>
    <x v="460"/>
    <x v="441"/>
    <x v="460"/>
    <x v="460"/>
    <x v="460"/>
  </r>
  <r>
    <d v="2023-08-06T00:00:00"/>
    <x v="460"/>
    <x v="55"/>
    <s v="Kim"/>
    <x v="461"/>
    <x v="0"/>
    <x v="447"/>
    <x v="458"/>
    <x v="461"/>
    <x v="461"/>
    <x v="0"/>
    <x v="14"/>
    <x v="8"/>
    <x v="1"/>
    <x v="2"/>
    <x v="461"/>
    <x v="442"/>
    <x v="461"/>
    <x v="461"/>
    <x v="461"/>
  </r>
  <r>
    <d v="2020-03-28T00:00:00"/>
    <x v="461"/>
    <x v="103"/>
    <s v="Williams"/>
    <x v="462"/>
    <x v="2"/>
    <x v="448"/>
    <x v="459"/>
    <x v="462"/>
    <x v="462"/>
    <x v="2"/>
    <x v="28"/>
    <x v="18"/>
    <x v="0"/>
    <x v="3"/>
    <x v="462"/>
    <x v="443"/>
    <x v="462"/>
    <x v="462"/>
    <x v="462"/>
  </r>
  <r>
    <d v="2021-11-21T00:00:00"/>
    <x v="462"/>
    <x v="123"/>
    <s v="Johnson"/>
    <x v="463"/>
    <x v="0"/>
    <x v="449"/>
    <x v="460"/>
    <x v="463"/>
    <x v="463"/>
    <x v="2"/>
    <x v="27"/>
    <x v="5"/>
    <x v="1"/>
    <x v="0"/>
    <x v="463"/>
    <x v="444"/>
    <x v="463"/>
    <x v="463"/>
    <x v="463"/>
  </r>
  <r>
    <d v="2023-05-31T00:00:00"/>
    <x v="463"/>
    <x v="236"/>
    <s v="Ramirez"/>
    <x v="464"/>
    <x v="1"/>
    <x v="450"/>
    <x v="461"/>
    <x v="464"/>
    <x v="464"/>
    <x v="1"/>
    <x v="8"/>
    <x v="12"/>
    <x v="1"/>
    <x v="1"/>
    <x v="464"/>
    <x v="445"/>
    <x v="464"/>
    <x v="464"/>
    <x v="464"/>
  </r>
  <r>
    <d v="2023-07-13T00:00:00"/>
    <x v="464"/>
    <x v="237"/>
    <s v="Hanson"/>
    <x v="465"/>
    <x v="4"/>
    <x v="451"/>
    <x v="462"/>
    <x v="465"/>
    <x v="465"/>
    <x v="1"/>
    <x v="5"/>
    <x v="29"/>
    <x v="0"/>
    <x v="0"/>
    <x v="465"/>
    <x v="446"/>
    <x v="465"/>
    <x v="465"/>
    <x v="465"/>
  </r>
  <r>
    <d v="2021-10-03T00:00:00"/>
    <x v="465"/>
    <x v="187"/>
    <s v="Smith"/>
    <x v="466"/>
    <x v="2"/>
    <x v="452"/>
    <x v="463"/>
    <x v="466"/>
    <x v="466"/>
    <x v="2"/>
    <x v="7"/>
    <x v="19"/>
    <x v="1"/>
    <x v="0"/>
    <x v="466"/>
    <x v="447"/>
    <x v="466"/>
    <x v="466"/>
    <x v="466"/>
  </r>
  <r>
    <d v="2021-08-19T00:00:00"/>
    <x v="466"/>
    <x v="4"/>
    <s v="Myers"/>
    <x v="467"/>
    <x v="2"/>
    <x v="453"/>
    <x v="464"/>
    <x v="467"/>
    <x v="467"/>
    <x v="1"/>
    <x v="22"/>
    <x v="28"/>
    <x v="1"/>
    <x v="3"/>
    <x v="467"/>
    <x v="448"/>
    <x v="467"/>
    <x v="467"/>
    <x v="467"/>
  </r>
  <r>
    <d v="2022-10-11T00:00:00"/>
    <x v="467"/>
    <x v="152"/>
    <s v="Marks"/>
    <x v="468"/>
    <x v="3"/>
    <x v="454"/>
    <x v="465"/>
    <x v="468"/>
    <x v="468"/>
    <x v="1"/>
    <x v="9"/>
    <x v="6"/>
    <x v="1"/>
    <x v="1"/>
    <x v="468"/>
    <x v="449"/>
    <x v="468"/>
    <x v="468"/>
    <x v="468"/>
  </r>
  <r>
    <d v="2022-05-24T00:00:00"/>
    <x v="468"/>
    <x v="39"/>
    <s v="Austin"/>
    <x v="469"/>
    <x v="4"/>
    <x v="455"/>
    <x v="466"/>
    <x v="469"/>
    <x v="469"/>
    <x v="2"/>
    <x v="17"/>
    <x v="6"/>
    <x v="1"/>
    <x v="1"/>
    <x v="469"/>
    <x v="450"/>
    <x v="469"/>
    <x v="469"/>
    <x v="469"/>
  </r>
  <r>
    <d v="2023-02-28T00:00:00"/>
    <x v="469"/>
    <x v="35"/>
    <s v="Bradley"/>
    <x v="470"/>
    <x v="3"/>
    <x v="456"/>
    <x v="467"/>
    <x v="470"/>
    <x v="470"/>
    <x v="2"/>
    <x v="0"/>
    <x v="6"/>
    <x v="2"/>
    <x v="1"/>
    <x v="470"/>
    <x v="451"/>
    <x v="470"/>
    <x v="470"/>
    <x v="470"/>
  </r>
  <r>
    <d v="2023-11-17T00:00:00"/>
    <x v="470"/>
    <x v="1"/>
    <s v="Atkins"/>
    <x v="471"/>
    <x v="0"/>
    <x v="457"/>
    <x v="468"/>
    <x v="471"/>
    <x v="471"/>
    <x v="0"/>
    <x v="7"/>
    <x v="6"/>
    <x v="0"/>
    <x v="0"/>
    <x v="471"/>
    <x v="452"/>
    <x v="471"/>
    <x v="471"/>
    <x v="471"/>
  </r>
  <r>
    <d v="2023-05-20T00:00:00"/>
    <x v="471"/>
    <x v="238"/>
    <s v="Henry"/>
    <x v="472"/>
    <x v="1"/>
    <x v="458"/>
    <x v="469"/>
    <x v="472"/>
    <x v="472"/>
    <x v="0"/>
    <x v="8"/>
    <x v="22"/>
    <x v="0"/>
    <x v="3"/>
    <x v="472"/>
    <x v="453"/>
    <x v="472"/>
    <x v="472"/>
    <x v="472"/>
  </r>
  <r>
    <d v="2024-05-10T00:00:00"/>
    <x v="472"/>
    <x v="239"/>
    <s v="Poole"/>
    <x v="473"/>
    <x v="2"/>
    <x v="272"/>
    <x v="470"/>
    <x v="473"/>
    <x v="473"/>
    <x v="1"/>
    <x v="1"/>
    <x v="6"/>
    <x v="1"/>
    <x v="2"/>
    <x v="473"/>
    <x v="454"/>
    <x v="473"/>
    <x v="473"/>
    <x v="473"/>
  </r>
  <r>
    <d v="2021-09-07T00:00:00"/>
    <x v="473"/>
    <x v="88"/>
    <s v="Brown"/>
    <x v="474"/>
    <x v="1"/>
    <x v="459"/>
    <x v="471"/>
    <x v="474"/>
    <x v="474"/>
    <x v="0"/>
    <x v="5"/>
    <x v="4"/>
    <x v="1"/>
    <x v="2"/>
    <x v="474"/>
    <x v="455"/>
    <x v="474"/>
    <x v="474"/>
    <x v="474"/>
  </r>
  <r>
    <d v="2021-02-06T00:00:00"/>
    <x v="474"/>
    <x v="94"/>
    <s v="Avila"/>
    <x v="475"/>
    <x v="4"/>
    <x v="460"/>
    <x v="472"/>
    <x v="475"/>
    <x v="475"/>
    <x v="1"/>
    <x v="21"/>
    <x v="19"/>
    <x v="1"/>
    <x v="0"/>
    <x v="475"/>
    <x v="456"/>
    <x v="475"/>
    <x v="475"/>
    <x v="475"/>
  </r>
  <r>
    <d v="2020-04-13T00:00:00"/>
    <x v="475"/>
    <x v="69"/>
    <s v="Stephens"/>
    <x v="476"/>
    <x v="4"/>
    <x v="461"/>
    <x v="473"/>
    <x v="476"/>
    <x v="476"/>
    <x v="2"/>
    <x v="19"/>
    <x v="1"/>
    <x v="0"/>
    <x v="2"/>
    <x v="476"/>
    <x v="457"/>
    <x v="476"/>
    <x v="476"/>
    <x v="476"/>
  </r>
  <r>
    <d v="2022-11-15T00:00:00"/>
    <x v="476"/>
    <x v="240"/>
    <s v="Bowers"/>
    <x v="477"/>
    <x v="3"/>
    <x v="462"/>
    <x v="474"/>
    <x v="405"/>
    <x v="477"/>
    <x v="0"/>
    <x v="26"/>
    <x v="3"/>
    <x v="1"/>
    <x v="1"/>
    <x v="477"/>
    <x v="458"/>
    <x v="477"/>
    <x v="477"/>
    <x v="477"/>
  </r>
  <r>
    <d v="2022-02-21T00:00:00"/>
    <x v="477"/>
    <x v="241"/>
    <s v="Odonnell"/>
    <x v="478"/>
    <x v="3"/>
    <x v="463"/>
    <x v="475"/>
    <x v="477"/>
    <x v="478"/>
    <x v="2"/>
    <x v="26"/>
    <x v="6"/>
    <x v="2"/>
    <x v="0"/>
    <x v="478"/>
    <x v="459"/>
    <x v="478"/>
    <x v="478"/>
    <x v="478"/>
  </r>
  <r>
    <d v="2024-04-30T00:00:00"/>
    <x v="478"/>
    <x v="19"/>
    <s v="West"/>
    <x v="479"/>
    <x v="4"/>
    <x v="464"/>
    <x v="476"/>
    <x v="478"/>
    <x v="479"/>
    <x v="2"/>
    <x v="25"/>
    <x v="15"/>
    <x v="2"/>
    <x v="0"/>
    <x v="479"/>
    <x v="460"/>
    <x v="479"/>
    <x v="479"/>
    <x v="479"/>
  </r>
  <r>
    <d v="2021-10-22T00:00:00"/>
    <x v="479"/>
    <x v="112"/>
    <s v="Taylor"/>
    <x v="480"/>
    <x v="1"/>
    <x v="465"/>
    <x v="477"/>
    <x v="479"/>
    <x v="480"/>
    <x v="2"/>
    <x v="26"/>
    <x v="28"/>
    <x v="1"/>
    <x v="1"/>
    <x v="480"/>
    <x v="461"/>
    <x v="480"/>
    <x v="480"/>
    <x v="480"/>
  </r>
  <r>
    <d v="2024-06-12T00:00:00"/>
    <x v="480"/>
    <x v="242"/>
    <s v="Martinez"/>
    <x v="481"/>
    <x v="2"/>
    <x v="466"/>
    <x v="478"/>
    <x v="480"/>
    <x v="481"/>
    <x v="2"/>
    <x v="0"/>
    <x v="10"/>
    <x v="2"/>
    <x v="2"/>
    <x v="481"/>
    <x v="462"/>
    <x v="481"/>
    <x v="481"/>
    <x v="481"/>
  </r>
  <r>
    <d v="2020-01-10T00:00:00"/>
    <x v="481"/>
    <x v="54"/>
    <s v="Green"/>
    <x v="482"/>
    <x v="0"/>
    <x v="467"/>
    <x v="479"/>
    <x v="481"/>
    <x v="482"/>
    <x v="2"/>
    <x v="17"/>
    <x v="28"/>
    <x v="0"/>
    <x v="1"/>
    <x v="482"/>
    <x v="463"/>
    <x v="482"/>
    <x v="482"/>
    <x v="482"/>
  </r>
  <r>
    <d v="2024-03-16T00:00:00"/>
    <x v="482"/>
    <x v="2"/>
    <s v="Cannon"/>
    <x v="483"/>
    <x v="0"/>
    <x v="468"/>
    <x v="480"/>
    <x v="482"/>
    <x v="483"/>
    <x v="0"/>
    <x v="14"/>
    <x v="3"/>
    <x v="2"/>
    <x v="1"/>
    <x v="483"/>
    <x v="464"/>
    <x v="483"/>
    <x v="483"/>
    <x v="483"/>
  </r>
  <r>
    <d v="2024-06-22T00:00:00"/>
    <x v="483"/>
    <x v="22"/>
    <s v="Walton"/>
    <x v="484"/>
    <x v="4"/>
    <x v="469"/>
    <x v="481"/>
    <x v="483"/>
    <x v="484"/>
    <x v="2"/>
    <x v="17"/>
    <x v="2"/>
    <x v="2"/>
    <x v="3"/>
    <x v="484"/>
    <x v="369"/>
    <x v="484"/>
    <x v="484"/>
    <x v="484"/>
  </r>
  <r>
    <d v="2023-02-15T00:00:00"/>
    <x v="484"/>
    <x v="243"/>
    <s v="Joseph"/>
    <x v="485"/>
    <x v="4"/>
    <x v="470"/>
    <x v="482"/>
    <x v="484"/>
    <x v="485"/>
    <x v="0"/>
    <x v="13"/>
    <x v="12"/>
    <x v="0"/>
    <x v="2"/>
    <x v="485"/>
    <x v="465"/>
    <x v="485"/>
    <x v="485"/>
    <x v="485"/>
  </r>
  <r>
    <d v="2021-12-11T00:00:00"/>
    <x v="485"/>
    <x v="244"/>
    <s v="Lewis"/>
    <x v="486"/>
    <x v="1"/>
    <x v="471"/>
    <x v="483"/>
    <x v="485"/>
    <x v="486"/>
    <x v="1"/>
    <x v="0"/>
    <x v="27"/>
    <x v="2"/>
    <x v="1"/>
    <x v="486"/>
    <x v="120"/>
    <x v="486"/>
    <x v="486"/>
    <x v="486"/>
  </r>
  <r>
    <d v="2020-02-29T00:00:00"/>
    <x v="486"/>
    <x v="245"/>
    <s v="Drake"/>
    <x v="487"/>
    <x v="4"/>
    <x v="472"/>
    <x v="484"/>
    <x v="486"/>
    <x v="487"/>
    <x v="1"/>
    <x v="19"/>
    <x v="22"/>
    <x v="2"/>
    <x v="1"/>
    <x v="487"/>
    <x v="466"/>
    <x v="487"/>
    <x v="487"/>
    <x v="487"/>
  </r>
  <r>
    <d v="2020-03-31T00:00:00"/>
    <x v="487"/>
    <x v="79"/>
    <s v="Tucker"/>
    <x v="488"/>
    <x v="0"/>
    <x v="473"/>
    <x v="485"/>
    <x v="487"/>
    <x v="488"/>
    <x v="0"/>
    <x v="1"/>
    <x v="27"/>
    <x v="1"/>
    <x v="3"/>
    <x v="488"/>
    <x v="467"/>
    <x v="488"/>
    <x v="488"/>
    <x v="488"/>
  </r>
  <r>
    <d v="2022-09-13T00:00:00"/>
    <x v="488"/>
    <x v="246"/>
    <s v="Navarro"/>
    <x v="489"/>
    <x v="3"/>
    <x v="474"/>
    <x v="486"/>
    <x v="488"/>
    <x v="489"/>
    <x v="2"/>
    <x v="6"/>
    <x v="0"/>
    <x v="0"/>
    <x v="3"/>
    <x v="489"/>
    <x v="468"/>
    <x v="489"/>
    <x v="489"/>
    <x v="489"/>
  </r>
  <r>
    <d v="2024-08-25T00:00:00"/>
    <x v="489"/>
    <x v="108"/>
    <s v="Willis"/>
    <x v="490"/>
    <x v="0"/>
    <x v="475"/>
    <x v="487"/>
    <x v="489"/>
    <x v="490"/>
    <x v="2"/>
    <x v="6"/>
    <x v="9"/>
    <x v="0"/>
    <x v="2"/>
    <x v="490"/>
    <x v="469"/>
    <x v="490"/>
    <x v="490"/>
    <x v="490"/>
  </r>
  <r>
    <d v="2023-11-25T00:00:00"/>
    <x v="490"/>
    <x v="247"/>
    <s v="Wallace"/>
    <x v="491"/>
    <x v="0"/>
    <x v="476"/>
    <x v="488"/>
    <x v="490"/>
    <x v="491"/>
    <x v="0"/>
    <x v="14"/>
    <x v="13"/>
    <x v="1"/>
    <x v="3"/>
    <x v="491"/>
    <x v="470"/>
    <x v="491"/>
    <x v="491"/>
    <x v="491"/>
  </r>
  <r>
    <d v="2021-11-07T00:00:00"/>
    <x v="491"/>
    <x v="2"/>
    <s v="Schmidt"/>
    <x v="492"/>
    <x v="1"/>
    <x v="477"/>
    <x v="489"/>
    <x v="491"/>
    <x v="492"/>
    <x v="1"/>
    <x v="3"/>
    <x v="17"/>
    <x v="2"/>
    <x v="3"/>
    <x v="492"/>
    <x v="471"/>
    <x v="492"/>
    <x v="492"/>
    <x v="492"/>
  </r>
  <r>
    <d v="2024-02-01T00:00:00"/>
    <x v="492"/>
    <x v="0"/>
    <s v="Ramirez"/>
    <x v="493"/>
    <x v="3"/>
    <x v="478"/>
    <x v="490"/>
    <x v="492"/>
    <x v="493"/>
    <x v="0"/>
    <x v="28"/>
    <x v="7"/>
    <x v="1"/>
    <x v="3"/>
    <x v="493"/>
    <x v="472"/>
    <x v="493"/>
    <x v="493"/>
    <x v="493"/>
  </r>
  <r>
    <d v="2020-07-22T00:00:00"/>
    <x v="493"/>
    <x v="65"/>
    <s v="Gaines"/>
    <x v="494"/>
    <x v="4"/>
    <x v="479"/>
    <x v="491"/>
    <x v="493"/>
    <x v="494"/>
    <x v="2"/>
    <x v="24"/>
    <x v="1"/>
    <x v="1"/>
    <x v="1"/>
    <x v="494"/>
    <x v="473"/>
    <x v="494"/>
    <x v="494"/>
    <x v="494"/>
  </r>
  <r>
    <d v="2024-09-08T00:00:00"/>
    <x v="494"/>
    <x v="248"/>
    <s v="Davenport"/>
    <x v="495"/>
    <x v="3"/>
    <x v="480"/>
    <x v="492"/>
    <x v="494"/>
    <x v="495"/>
    <x v="2"/>
    <x v="19"/>
    <x v="14"/>
    <x v="1"/>
    <x v="0"/>
    <x v="495"/>
    <x v="474"/>
    <x v="495"/>
    <x v="495"/>
    <x v="495"/>
  </r>
  <r>
    <d v="2024-01-02T00:00:00"/>
    <x v="495"/>
    <x v="65"/>
    <s v="Davis"/>
    <x v="496"/>
    <x v="3"/>
    <x v="481"/>
    <x v="493"/>
    <x v="495"/>
    <x v="496"/>
    <x v="1"/>
    <x v="16"/>
    <x v="1"/>
    <x v="2"/>
    <x v="3"/>
    <x v="496"/>
    <x v="475"/>
    <x v="496"/>
    <x v="496"/>
    <x v="496"/>
  </r>
  <r>
    <d v="2024-04-11T00:00:00"/>
    <x v="496"/>
    <x v="152"/>
    <s v="Perry"/>
    <x v="497"/>
    <x v="3"/>
    <x v="482"/>
    <x v="494"/>
    <x v="496"/>
    <x v="497"/>
    <x v="2"/>
    <x v="16"/>
    <x v="0"/>
    <x v="1"/>
    <x v="0"/>
    <x v="497"/>
    <x v="476"/>
    <x v="497"/>
    <x v="497"/>
    <x v="497"/>
  </r>
  <r>
    <d v="2024-04-20T00:00:00"/>
    <x v="497"/>
    <x v="249"/>
    <s v="Stone"/>
    <x v="498"/>
    <x v="1"/>
    <x v="483"/>
    <x v="495"/>
    <x v="497"/>
    <x v="498"/>
    <x v="1"/>
    <x v="16"/>
    <x v="26"/>
    <x v="1"/>
    <x v="3"/>
    <x v="498"/>
    <x v="477"/>
    <x v="498"/>
    <x v="498"/>
    <x v="498"/>
  </r>
  <r>
    <d v="2021-06-07T00:00:00"/>
    <x v="498"/>
    <x v="72"/>
    <s v="Hansen"/>
    <x v="499"/>
    <x v="0"/>
    <x v="484"/>
    <x v="496"/>
    <x v="498"/>
    <x v="499"/>
    <x v="1"/>
    <x v="11"/>
    <x v="24"/>
    <x v="2"/>
    <x v="0"/>
    <x v="499"/>
    <x v="150"/>
    <x v="499"/>
    <x v="499"/>
    <x v="499"/>
  </r>
  <r>
    <m/>
    <x v="499"/>
    <x v="250"/>
    <m/>
    <x v="500"/>
    <x v="5"/>
    <x v="485"/>
    <x v="497"/>
    <x v="499"/>
    <x v="500"/>
    <x v="3"/>
    <x v="30"/>
    <x v="30"/>
    <x v="3"/>
    <x v="4"/>
    <x v="500"/>
    <x v="478"/>
    <x v="500"/>
    <x v="500"/>
    <x v="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x v="0"/>
    <x v="0"/>
    <n v="210"/>
    <n v="59"/>
    <x v="0"/>
    <x v="0"/>
    <x v="0"/>
    <n v="63"/>
    <n v="7566792.9000000004"/>
  </r>
  <r>
    <x v="1"/>
    <x v="1"/>
    <x v="1"/>
    <x v="1"/>
    <x v="1"/>
    <n v="400"/>
    <n v="31"/>
    <x v="1"/>
    <x v="1"/>
    <x v="1"/>
    <n v="34"/>
    <n v="3906929.42"/>
  </r>
  <r>
    <x v="2"/>
    <x v="2"/>
    <x v="2"/>
    <x v="2"/>
    <x v="2"/>
    <n v="500"/>
    <n v="58"/>
    <x v="2"/>
    <x v="2"/>
    <x v="2"/>
    <n v="71"/>
    <n v="5948327.8399999999"/>
  </r>
  <r>
    <x v="3"/>
    <x v="3"/>
    <x v="3"/>
    <x v="3"/>
    <x v="3"/>
    <n v="250"/>
    <n v="10"/>
    <x v="3"/>
    <x v="3"/>
    <x v="3"/>
    <n v="19"/>
    <n v="9270933.8100000005"/>
  </r>
  <r>
    <x v="4"/>
    <x v="4"/>
    <x v="4"/>
    <x v="3"/>
    <x v="4"/>
    <n v="300"/>
    <n v="39"/>
    <x v="3"/>
    <x v="4"/>
    <x v="4"/>
    <n v="45"/>
    <n v="4448475.29"/>
  </r>
  <r>
    <x v="5"/>
    <x v="5"/>
    <x v="5"/>
    <x v="4"/>
    <x v="4"/>
    <n v="500"/>
    <n v="10"/>
    <x v="4"/>
    <x v="5"/>
    <x v="5"/>
    <n v="15"/>
    <n v="7530012.7699999996"/>
  </r>
  <r>
    <x v="6"/>
    <x v="6"/>
    <x v="6"/>
    <x v="5"/>
    <x v="5"/>
    <m/>
    <m/>
    <x v="5"/>
    <x v="6"/>
    <x v="6"/>
    <m/>
    <m/>
  </r>
  <r>
    <x v="6"/>
    <x v="6"/>
    <x v="6"/>
    <x v="5"/>
    <x v="5"/>
    <m/>
    <m/>
    <x v="5"/>
    <x v="6"/>
    <x v="6"/>
    <m/>
    <m/>
  </r>
  <r>
    <x v="6"/>
    <x v="6"/>
    <x v="6"/>
    <x v="5"/>
    <x v="5"/>
    <m/>
    <m/>
    <x v="5"/>
    <x v="6"/>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276D8-F56C-4EF5-BE9B-AE1E03209C3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9" firstHeaderRow="1" firstDataRow="2" firstDataCol="1"/>
  <pivotFields count="24">
    <pivotField showAll="0"/>
    <pivotField showAll="0"/>
    <pivotField showAll="0"/>
    <pivotField showAll="0"/>
    <pivotField showAll="0"/>
    <pivotField showAll="0"/>
    <pivotField showAll="0">
      <items count="487">
        <item x="444"/>
        <item x="346"/>
        <item x="51"/>
        <item sd="0" x="403"/>
        <item sd="0" x="162"/>
        <item x="264"/>
        <item x="219"/>
        <item x="296"/>
        <item x="14"/>
        <item x="64"/>
        <item x="335"/>
        <item x="41"/>
        <item x="395"/>
        <item x="159"/>
        <item x="222"/>
        <item x="152"/>
        <item x="147"/>
        <item x="165"/>
        <item x="474"/>
        <item x="434"/>
        <item x="36"/>
        <item x="250"/>
        <item x="134"/>
        <item x="390"/>
        <item x="157"/>
        <item x="251"/>
        <item x="309"/>
        <item x="311"/>
        <item x="368"/>
        <item x="63"/>
        <item x="273"/>
        <item x="111"/>
        <item x="455"/>
        <item x="312"/>
        <item x="256"/>
        <item x="48"/>
        <item x="301"/>
        <item x="136"/>
        <item x="372"/>
        <item x="345"/>
        <item x="21"/>
        <item x="352"/>
        <item x="212"/>
        <item x="334"/>
        <item x="425"/>
        <item x="307"/>
        <item x="23"/>
        <item x="343"/>
        <item x="360"/>
        <item x="440"/>
        <item x="327"/>
        <item x="164"/>
        <item x="150"/>
        <item x="413"/>
        <item x="24"/>
        <item x="254"/>
        <item x="482"/>
        <item x="173"/>
        <item x="226"/>
        <item x="181"/>
        <item x="49"/>
        <item x="480"/>
        <item x="20"/>
        <item x="45"/>
        <item x="255"/>
        <item x="75"/>
        <item x="35"/>
        <item x="315"/>
        <item x="46"/>
        <item x="194"/>
        <item x="204"/>
        <item x="77"/>
        <item x="294"/>
        <item x="214"/>
        <item x="277"/>
        <item x="137"/>
        <item x="88"/>
        <item x="188"/>
        <item x="124"/>
        <item x="280"/>
        <item x="295"/>
        <item x="391"/>
        <item x="470"/>
        <item x="202"/>
        <item x="244"/>
        <item x="131"/>
        <item x="354"/>
        <item x="436"/>
        <item x="4"/>
        <item x="274"/>
        <item x="399"/>
        <item x="267"/>
        <item x="481"/>
        <item x="347"/>
        <item x="234"/>
        <item x="421"/>
        <item x="180"/>
        <item x="216"/>
        <item x="292"/>
        <item x="221"/>
        <item x="98"/>
        <item x="375"/>
        <item x="297"/>
        <item x="81"/>
        <item x="78"/>
        <item x="133"/>
        <item x="407"/>
        <item x="209"/>
        <item x="233"/>
        <item x="68"/>
        <item x="409"/>
        <item x="235"/>
        <item x="56"/>
        <item x="358"/>
        <item x="39"/>
        <item x="262"/>
        <item x="359"/>
        <item x="198"/>
        <item x="260"/>
        <item x="298"/>
        <item x="143"/>
        <item x="224"/>
        <item x="19"/>
        <item x="16"/>
        <item x="331"/>
        <item x="453"/>
        <item x="336"/>
        <item x="10"/>
        <item x="90"/>
        <item x="121"/>
        <item x="285"/>
        <item x="70"/>
        <item x="17"/>
        <item x="374"/>
        <item x="199"/>
        <item x="60"/>
        <item x="85"/>
        <item x="265"/>
        <item x="42"/>
        <item x="243"/>
        <item x="415"/>
        <item x="270"/>
        <item x="225"/>
        <item x="373"/>
        <item x="139"/>
        <item x="242"/>
        <item x="371"/>
        <item x="132"/>
        <item x="286"/>
        <item x="205"/>
        <item x="161"/>
        <item x="477"/>
        <item x="245"/>
        <item x="337"/>
        <item x="426"/>
        <item x="25"/>
        <item x="193"/>
        <item x="449"/>
        <item x="475"/>
        <item x="211"/>
        <item x="170"/>
        <item x="80"/>
        <item x="172"/>
        <item x="149"/>
        <item x="271"/>
        <item x="246"/>
        <item x="153"/>
        <item x="406"/>
        <item x="220"/>
        <item x="392"/>
        <item x="367"/>
        <item x="71"/>
        <item x="228"/>
        <item x="11"/>
        <item x="3"/>
        <item x="169"/>
        <item x="115"/>
        <item x="8"/>
        <item x="203"/>
        <item x="110"/>
        <item x="158"/>
        <item x="215"/>
        <item x="144"/>
        <item x="55"/>
        <item x="454"/>
        <item x="185"/>
        <item x="18"/>
        <item x="396"/>
        <item x="272"/>
        <item x="383"/>
        <item x="95"/>
        <item x="275"/>
        <item x="154"/>
        <item x="302"/>
        <item x="92"/>
        <item x="218"/>
        <item x="52"/>
        <item x="257"/>
        <item x="53"/>
        <item x="353"/>
        <item x="167"/>
        <item x="293"/>
        <item x="476"/>
        <item x="182"/>
        <item x="370"/>
        <item x="231"/>
        <item x="462"/>
        <item x="457"/>
        <item x="22"/>
        <item x="130"/>
        <item x="27"/>
        <item x="114"/>
        <item x="350"/>
        <item x="174"/>
        <item x="340"/>
        <item x="141"/>
        <item x="253"/>
        <item x="128"/>
        <item x="50"/>
        <item x="303"/>
        <item x="308"/>
        <item x="13"/>
        <item x="67"/>
        <item x="398"/>
        <item x="118"/>
        <item x="363"/>
        <item x="322"/>
        <item x="339"/>
        <item x="387"/>
        <item x="112"/>
        <item x="284"/>
        <item x="417"/>
        <item x="287"/>
        <item x="138"/>
        <item x="330"/>
        <item x="278"/>
        <item x="196"/>
        <item x="479"/>
        <item x="376"/>
        <item x="1"/>
        <item x="109"/>
        <item x="28"/>
        <item x="365"/>
        <item x="230"/>
        <item x="408"/>
        <item x="6"/>
        <item x="15"/>
        <item x="229"/>
        <item x="247"/>
        <item x="328"/>
        <item x="319"/>
        <item x="9"/>
        <item x="129"/>
        <item x="82"/>
        <item x="258"/>
        <item x="318"/>
        <item x="332"/>
        <item x="465"/>
        <item x="105"/>
        <item x="393"/>
        <item x="471"/>
        <item x="305"/>
        <item x="473"/>
        <item x="378"/>
        <item x="283"/>
        <item x="176"/>
        <item x="232"/>
        <item x="419"/>
        <item x="191"/>
        <item x="424"/>
        <item x="317"/>
        <item x="324"/>
        <item x="113"/>
        <item x="208"/>
        <item x="266"/>
        <item x="323"/>
        <item x="461"/>
        <item x="33"/>
        <item x="120"/>
        <item x="190"/>
        <item x="126"/>
        <item x="184"/>
        <item x="200"/>
        <item x="416"/>
        <item x="289"/>
        <item x="58"/>
        <item x="351"/>
        <item x="12"/>
        <item x="192"/>
        <item x="357"/>
        <item x="288"/>
        <item x="447"/>
        <item x="344"/>
        <item x="341"/>
        <item x="116"/>
        <item x="325"/>
        <item x="103"/>
        <item x="217"/>
        <item x="171"/>
        <item x="61"/>
        <item x="44"/>
        <item x="142"/>
        <item x="227"/>
        <item x="320"/>
        <item x="186"/>
        <item x="84"/>
        <item x="66"/>
        <item x="54"/>
        <item x="306"/>
        <item x="456"/>
        <item x="304"/>
        <item x="91"/>
        <item x="452"/>
        <item x="240"/>
        <item x="259"/>
        <item x="382"/>
        <item x="155"/>
        <item x="156"/>
        <item x="26"/>
        <item x="439"/>
        <item x="195"/>
        <item x="355"/>
        <item x="414"/>
        <item x="140"/>
        <item x="468"/>
        <item x="261"/>
        <item x="291"/>
        <item x="189"/>
        <item x="389"/>
        <item x="7"/>
        <item x="333"/>
        <item x="102"/>
        <item x="299"/>
        <item x="145"/>
        <item x="32"/>
        <item x="316"/>
        <item x="418"/>
        <item x="348"/>
        <item x="394"/>
        <item x="458"/>
        <item x="62"/>
        <item x="238"/>
        <item x="386"/>
        <item x="466"/>
        <item x="313"/>
        <item x="430"/>
        <item x="207"/>
        <item x="314"/>
        <item x="380"/>
        <item x="179"/>
        <item x="451"/>
        <item x="385"/>
        <item x="104"/>
        <item x="178"/>
        <item x="469"/>
        <item x="2"/>
        <item x="83"/>
        <item x="460"/>
        <item x="241"/>
        <item x="29"/>
        <item x="422"/>
        <item x="160"/>
        <item x="34"/>
        <item x="94"/>
        <item x="163"/>
        <item x="236"/>
        <item x="69"/>
        <item x="106"/>
        <item x="268"/>
        <item x="379"/>
        <item x="445"/>
        <item x="31"/>
        <item x="467"/>
        <item x="276"/>
        <item x="429"/>
        <item x="472"/>
        <item x="99"/>
        <item x="269"/>
        <item x="97"/>
        <item x="177"/>
        <item x="86"/>
        <item x="183"/>
        <item x="249"/>
        <item x="483"/>
        <item x="263"/>
        <item x="448"/>
        <item x="384"/>
        <item x="397"/>
        <item x="329"/>
        <item x="223"/>
        <item x="101"/>
        <item x="100"/>
        <item x="342"/>
        <item x="79"/>
        <item x="435"/>
        <item x="423"/>
        <item x="366"/>
        <item x="412"/>
        <item x="168"/>
        <item x="72"/>
        <item x="38"/>
        <item x="431"/>
        <item x="459"/>
        <item x="197"/>
        <item x="40"/>
        <item x="381"/>
        <item x="37"/>
        <item x="427"/>
        <item x="463"/>
        <item x="87"/>
        <item x="356"/>
        <item x="279"/>
        <item x="117"/>
        <item x="442"/>
        <item x="43"/>
        <item x="388"/>
        <item x="464"/>
        <item x="326"/>
        <item x="404"/>
        <item x="74"/>
        <item x="282"/>
        <item x="213"/>
        <item x="123"/>
        <item x="73"/>
        <item x="59"/>
        <item x="405"/>
        <item x="443"/>
        <item x="201"/>
        <item x="135"/>
        <item x="239"/>
        <item x="252"/>
        <item x="237"/>
        <item x="125"/>
        <item x="96"/>
        <item x="166"/>
        <item x="248"/>
        <item x="338"/>
        <item x="432"/>
        <item x="0"/>
        <item x="411"/>
        <item x="377"/>
        <item x="108"/>
        <item x="310"/>
        <item x="437"/>
        <item x="93"/>
        <item x="321"/>
        <item x="420"/>
        <item x="30"/>
        <item x="450"/>
        <item x="369"/>
        <item x="402"/>
        <item x="484"/>
        <item x="401"/>
        <item x="290"/>
        <item x="76"/>
        <item x="210"/>
        <item x="300"/>
        <item x="446"/>
        <item x="146"/>
        <item x="361"/>
        <item x="89"/>
        <item x="433"/>
        <item x="362"/>
        <item x="127"/>
        <item x="410"/>
        <item x="441"/>
        <item x="187"/>
        <item x="478"/>
        <item x="148"/>
        <item x="122"/>
        <item x="151"/>
        <item x="349"/>
        <item x="47"/>
        <item x="364"/>
        <item x="107"/>
        <item x="206"/>
        <item x="438"/>
        <item x="281"/>
        <item x="65"/>
        <item x="175"/>
        <item x="5"/>
        <item x="57"/>
        <item x="119"/>
        <item x="428"/>
        <item x="400"/>
        <item x="485"/>
        <item t="default"/>
      </items>
    </pivotField>
    <pivotField showAll="0">
      <items count="499">
        <item x="336"/>
        <item x="85"/>
        <item x="346"/>
        <item x="482"/>
        <item x="12"/>
        <item x="2"/>
        <item x="249"/>
        <item x="60"/>
        <item x="28"/>
        <item x="122"/>
        <item x="84"/>
        <item x="351"/>
        <item x="10"/>
        <item x="94"/>
        <item x="158"/>
        <item x="372"/>
        <item x="431"/>
        <item x="439"/>
        <item x="414"/>
        <item x="166"/>
        <item x="290"/>
        <item x="116"/>
        <item x="17"/>
        <item x="141"/>
        <item x="174"/>
        <item x="18"/>
        <item x="417"/>
        <item x="42"/>
        <item x="461"/>
        <item x="390"/>
        <item x="29"/>
        <item x="150"/>
        <item x="479"/>
        <item x="457"/>
        <item x="335"/>
        <item x="33"/>
        <item x="144"/>
        <item x="420"/>
        <item x="201"/>
        <item x="57"/>
        <item x="418"/>
        <item x="474"/>
        <item x="143"/>
        <item x="142"/>
        <item x="364"/>
        <item x="397"/>
        <item x="446"/>
        <item x="232"/>
        <item x="448"/>
        <item x="147"/>
        <item x="465"/>
        <item x="22"/>
        <item x="24"/>
        <item x="118"/>
        <item x="21"/>
        <item x="256"/>
        <item x="8"/>
        <item x="228"/>
        <item x="157"/>
        <item x="294"/>
        <item x="25"/>
        <item x="301"/>
        <item x="322"/>
        <item x="382"/>
        <item x="6"/>
        <item x="353"/>
        <item x="309"/>
        <item x="391"/>
        <item x="225"/>
        <item x="38"/>
        <item x="450"/>
        <item x="468"/>
        <item x="241"/>
        <item x="371"/>
        <item x="133"/>
        <item x="485"/>
        <item x="140"/>
        <item x="447"/>
        <item x="310"/>
        <item x="352"/>
        <item x="250"/>
        <item x="168"/>
        <item x="491"/>
        <item x="254"/>
        <item x="76"/>
        <item x="451"/>
        <item x="252"/>
        <item x="115"/>
        <item x="370"/>
        <item x="151"/>
        <item x="487"/>
        <item x="247"/>
        <item x="153"/>
        <item x="286"/>
        <item x="194"/>
        <item x="11"/>
        <item x="440"/>
        <item x="492"/>
        <item x="316"/>
        <item x="427"/>
        <item x="308"/>
        <item x="240"/>
        <item x="32"/>
        <item x="458"/>
        <item x="134"/>
        <item x="186"/>
        <item x="176"/>
        <item x="207"/>
        <item x="127"/>
        <item x="103"/>
        <item x="481"/>
        <item x="59"/>
        <item x="350"/>
        <item x="445"/>
        <item x="152"/>
        <item x="206"/>
        <item x="130"/>
        <item x="488"/>
        <item x="378"/>
        <item x="295"/>
        <item x="443"/>
        <item x="472"/>
        <item x="373"/>
        <item x="369"/>
        <item x="433"/>
        <item x="244"/>
        <item x="275"/>
        <item x="368"/>
        <item x="63"/>
        <item x="52"/>
        <item x="238"/>
        <item x="404"/>
        <item x="169"/>
        <item x="342"/>
        <item x="137"/>
        <item x="45"/>
        <item x="375"/>
        <item x="265"/>
        <item x="161"/>
        <item x="26"/>
        <item x="411"/>
        <item x="195"/>
        <item x="146"/>
        <item x="117"/>
        <item x="61"/>
        <item x="104"/>
        <item x="120"/>
        <item x="318"/>
        <item x="426"/>
        <item x="329"/>
        <item x="112"/>
        <item x="242"/>
        <item x="269"/>
        <item x="365"/>
        <item x="123"/>
        <item x="478"/>
        <item x="327"/>
        <item x="419"/>
        <item x="469"/>
        <item x="95"/>
        <item x="412"/>
        <item x="49"/>
        <item x="58"/>
        <item x="214"/>
        <item x="69"/>
        <item x="233"/>
        <item x="5"/>
        <item x="389"/>
        <item x="239"/>
        <item x="129"/>
        <item x="198"/>
        <item x="66"/>
        <item x="361"/>
        <item x="259"/>
        <item x="409"/>
        <item x="227"/>
        <item x="400"/>
        <item x="90"/>
        <item x="220"/>
        <item x="230"/>
        <item x="302"/>
        <item x="349"/>
        <item x="91"/>
        <item x="338"/>
        <item x="326"/>
        <item x="394"/>
        <item x="268"/>
        <item x="162"/>
        <item x="62"/>
        <item x="406"/>
        <item x="212"/>
        <item x="449"/>
        <item x="188"/>
        <item x="164"/>
        <item x="455"/>
        <item x="34"/>
        <item x="175"/>
        <item x="149"/>
        <item x="4"/>
        <item x="190"/>
        <item x="277"/>
        <item x="355"/>
        <item x="321"/>
        <item x="255"/>
        <item x="323"/>
        <item x="97"/>
        <item x="180"/>
        <item x="405"/>
        <item x="43"/>
        <item x="475"/>
        <item x="139"/>
        <item x="483"/>
        <item x="193"/>
        <item x="192"/>
        <item x="156"/>
        <item x="236"/>
        <item x="179"/>
        <item x="470"/>
        <item x="366"/>
        <item x="311"/>
        <item x="75"/>
        <item x="30"/>
        <item x="98"/>
        <item x="340"/>
        <item x="273"/>
        <item x="216"/>
        <item x="288"/>
        <item x="480"/>
        <item x="243"/>
        <item x="258"/>
        <item x="155"/>
        <item x="248"/>
        <item x="305"/>
        <item x="395"/>
        <item x="16"/>
        <item x="303"/>
        <item x="264"/>
        <item x="213"/>
        <item x="263"/>
        <item x="64"/>
        <item x="128"/>
        <item x="289"/>
        <item x="343"/>
        <item x="53"/>
        <item x="80"/>
        <item x="31"/>
        <item x="99"/>
        <item x="438"/>
        <item x="376"/>
        <item x="460"/>
        <item x="462"/>
        <item x="145"/>
        <item x="105"/>
        <item x="313"/>
        <item x="380"/>
        <item x="154"/>
        <item x="72"/>
        <item x="319"/>
        <item x="65"/>
        <item x="124"/>
        <item x="106"/>
        <item x="167"/>
        <item x="486"/>
        <item x="415"/>
        <item x="385"/>
        <item x="348"/>
        <item x="306"/>
        <item x="23"/>
        <item x="435"/>
        <item x="209"/>
        <item x="291"/>
        <item x="357"/>
        <item x="358"/>
        <item x="96"/>
        <item x="354"/>
        <item x="300"/>
        <item x="392"/>
        <item x="484"/>
        <item x="383"/>
        <item x="184"/>
        <item x="360"/>
        <item x="79"/>
        <item x="222"/>
        <item x="251"/>
        <item x="234"/>
        <item x="292"/>
        <item x="337"/>
        <item x="51"/>
        <item x="108"/>
        <item x="279"/>
        <item x="253"/>
        <item x="489"/>
        <item x="41"/>
        <item x="189"/>
        <item x="14"/>
        <item x="362"/>
        <item x="260"/>
        <item x="217"/>
        <item x="56"/>
        <item x="235"/>
        <item x="135"/>
        <item x="77"/>
        <item x="159"/>
        <item x="231"/>
        <item x="208"/>
        <item x="3"/>
        <item x="36"/>
        <item x="54"/>
        <item x="86"/>
        <item x="396"/>
        <item x="237"/>
        <item x="386"/>
        <item x="398"/>
        <item x="345"/>
        <item x="324"/>
        <item x="379"/>
        <item x="494"/>
        <item x="285"/>
        <item x="274"/>
        <item x="299"/>
        <item x="257"/>
        <item x="226"/>
        <item x="44"/>
        <item x="452"/>
        <item x="119"/>
        <item x="410"/>
        <item x="87"/>
        <item x="441"/>
        <item x="182"/>
        <item x="467"/>
        <item x="356"/>
        <item x="92"/>
        <item x="477"/>
        <item x="177"/>
        <item x="476"/>
        <item x="205"/>
        <item x="459"/>
        <item x="315"/>
        <item x="50"/>
        <item x="138"/>
        <item x="178"/>
        <item x="407"/>
        <item x="495"/>
        <item x="454"/>
        <item x="83"/>
        <item x="421"/>
        <item x="307"/>
        <item x="109"/>
        <item x="267"/>
        <item x="464"/>
        <item x="387"/>
        <item x="203"/>
        <item x="428"/>
        <item x="332"/>
        <item x="185"/>
        <item x="298"/>
        <item x="68"/>
        <item x="196"/>
        <item x="121"/>
        <item x="181"/>
        <item x="270"/>
        <item x="471"/>
        <item x="442"/>
        <item x="453"/>
        <item x="173"/>
        <item x="261"/>
        <item x="89"/>
        <item x="297"/>
        <item x="423"/>
        <item x="304"/>
        <item x="136"/>
        <item x="202"/>
        <item x="402"/>
        <item x="377"/>
        <item x="436"/>
        <item x="408"/>
        <item x="100"/>
        <item x="425"/>
        <item x="187"/>
        <item x="284"/>
        <item x="170"/>
        <item x="210"/>
        <item x="381"/>
        <item x="102"/>
        <item x="47"/>
        <item x="148"/>
        <item x="171"/>
        <item x="463"/>
        <item x="93"/>
        <item x="293"/>
        <item x="473"/>
        <item x="266"/>
        <item x="314"/>
        <item x="245"/>
        <item x="432"/>
        <item x="272"/>
        <item x="191"/>
        <item x="493"/>
        <item x="35"/>
        <item x="131"/>
        <item x="456"/>
        <item x="331"/>
        <item x="55"/>
        <item x="78"/>
        <item x="163"/>
        <item x="114"/>
        <item x="328"/>
        <item x="223"/>
        <item x="113"/>
        <item x="111"/>
        <item x="367"/>
        <item x="281"/>
        <item x="27"/>
        <item x="276"/>
        <item x="125"/>
        <item x="466"/>
        <item x="413"/>
        <item x="341"/>
        <item x="19"/>
        <item x="282"/>
        <item x="221"/>
        <item x="74"/>
        <item x="388"/>
        <item x="359"/>
        <item x="15"/>
        <item x="215"/>
        <item x="434"/>
        <item x="330"/>
        <item x="403"/>
        <item x="71"/>
        <item x="280"/>
        <item x="204"/>
        <item x="9"/>
        <item x="334"/>
        <item x="67"/>
        <item x="262"/>
        <item x="339"/>
        <item x="1"/>
        <item x="46"/>
        <item x="312"/>
        <item x="37"/>
        <item x="160"/>
        <item x="183"/>
        <item x="325"/>
        <item x="363"/>
        <item x="430"/>
        <item x="199"/>
        <item x="496"/>
        <item x="70"/>
        <item x="347"/>
        <item x="211"/>
        <item x="101"/>
        <item x="200"/>
        <item x="48"/>
        <item x="13"/>
        <item x="429"/>
        <item x="444"/>
        <item x="132"/>
        <item x="437"/>
        <item x="20"/>
        <item x="317"/>
        <item x="271"/>
        <item x="416"/>
        <item x="40"/>
        <item x="73"/>
        <item x="218"/>
        <item x="287"/>
        <item x="278"/>
        <item x="399"/>
        <item x="320"/>
        <item x="88"/>
        <item x="246"/>
        <item x="384"/>
        <item x="81"/>
        <item x="39"/>
        <item x="344"/>
        <item x="490"/>
        <item x="165"/>
        <item x="374"/>
        <item x="82"/>
        <item x="0"/>
        <item x="422"/>
        <item x="107"/>
        <item x="401"/>
        <item x="296"/>
        <item x="172"/>
        <item x="7"/>
        <item x="229"/>
        <item x="224"/>
        <item x="333"/>
        <item x="393"/>
        <item x="110"/>
        <item x="283"/>
        <item x="126"/>
        <item x="424"/>
        <item x="197"/>
        <item x="219"/>
        <item x="497"/>
        <item t="default"/>
      </items>
    </pivotField>
    <pivotField showAll="0">
      <items count="501">
        <item x="268"/>
        <item x="48"/>
        <item x="76"/>
        <item x="497"/>
        <item x="159"/>
        <item x="186"/>
        <item x="480"/>
        <item x="451"/>
        <item x="414"/>
        <item x="335"/>
        <item x="118"/>
        <item x="496"/>
        <item x="428"/>
        <item x="188"/>
        <item x="194"/>
        <item x="119"/>
        <item x="324"/>
        <item x="112"/>
        <item x="284"/>
        <item x="438"/>
        <item x="296"/>
        <item x="367"/>
        <item x="303"/>
        <item x="220"/>
        <item x="310"/>
        <item x="373"/>
        <item x="122"/>
        <item x="6"/>
        <item x="0"/>
        <item x="279"/>
        <item x="165"/>
        <item x="334"/>
        <item x="109"/>
        <item x="240"/>
        <item x="403"/>
        <item x="384"/>
        <item x="217"/>
        <item x="157"/>
        <item x="392"/>
        <item x="219"/>
        <item x="79"/>
        <item x="407"/>
        <item x="89"/>
        <item x="288"/>
        <item x="305"/>
        <item x="259"/>
        <item x="50"/>
        <item x="107"/>
        <item x="184"/>
        <item x="330"/>
        <item x="69"/>
        <item x="75"/>
        <item x="425"/>
        <item x="306"/>
        <item x="429"/>
        <item x="74"/>
        <item x="255"/>
        <item x="386"/>
        <item x="355"/>
        <item x="140"/>
        <item x="81"/>
        <item x="388"/>
        <item x="385"/>
        <item x="180"/>
        <item x="33"/>
        <item x="3"/>
        <item x="419"/>
        <item x="82"/>
        <item x="228"/>
        <item x="250"/>
        <item x="260"/>
        <item x="9"/>
        <item x="357"/>
        <item x="353"/>
        <item x="18"/>
        <item x="449"/>
        <item x="328"/>
        <item x="121"/>
        <item x="161"/>
        <item x="141"/>
        <item x="144"/>
        <item x="85"/>
        <item x="135"/>
        <item x="146"/>
        <item x="455"/>
        <item x="354"/>
        <item x="148"/>
        <item x="346"/>
        <item x="300"/>
        <item x="45"/>
        <item x="22"/>
        <item x="15"/>
        <item x="68"/>
        <item x="378"/>
        <item x="350"/>
        <item x="416"/>
        <item x="178"/>
        <item x="116"/>
        <item x="120"/>
        <item x="295"/>
        <item x="275"/>
        <item x="84"/>
        <item x="4"/>
        <item x="231"/>
        <item x="320"/>
        <item x="263"/>
        <item x="2"/>
        <item x="417"/>
        <item x="316"/>
        <item x="381"/>
        <item x="343"/>
        <item x="42"/>
        <item x="53"/>
        <item x="34"/>
        <item x="137"/>
        <item x="254"/>
        <item x="28"/>
        <item x="376"/>
        <item x="230"/>
        <item x="420"/>
        <item x="59"/>
        <item x="35"/>
        <item x="401"/>
        <item x="58"/>
        <item x="72"/>
        <item x="361"/>
        <item x="105"/>
        <item x="312"/>
        <item x="452"/>
        <item x="475"/>
        <item x="362"/>
        <item x="349"/>
        <item x="20"/>
        <item x="341"/>
        <item x="31"/>
        <item x="433"/>
        <item x="257"/>
        <item x="286"/>
        <item x="399"/>
        <item x="158"/>
        <item x="138"/>
        <item x="212"/>
        <item x="132"/>
        <item x="491"/>
        <item x="166"/>
        <item x="73"/>
        <item x="149"/>
        <item x="164"/>
        <item x="273"/>
        <item x="41"/>
        <item x="155"/>
        <item x="363"/>
        <item x="477"/>
        <item x="365"/>
        <item x="370"/>
        <item x="163"/>
        <item x="322"/>
        <item x="204"/>
        <item x="218"/>
        <item x="405"/>
        <item x="197"/>
        <item x="154"/>
        <item x="314"/>
        <item x="51"/>
        <item x="129"/>
        <item x="311"/>
        <item x="441"/>
        <item x="94"/>
        <item x="372"/>
        <item x="91"/>
        <item x="77"/>
        <item x="63"/>
        <item x="44"/>
        <item x="215"/>
        <item x="11"/>
        <item x="198"/>
        <item x="128"/>
        <item x="43"/>
        <item x="292"/>
        <item x="339"/>
        <item x="336"/>
        <item x="114"/>
        <item x="26"/>
        <item x="291"/>
        <item x="465"/>
        <item x="249"/>
        <item x="456"/>
        <item x="131"/>
        <item x="143"/>
        <item x="187"/>
        <item x="151"/>
        <item x="422"/>
        <item x="193"/>
        <item x="185"/>
        <item x="481"/>
        <item x="432"/>
        <item x="457"/>
        <item x="379"/>
        <item x="459"/>
        <item x="78"/>
        <item x="62"/>
        <item x="466"/>
        <item x="479"/>
        <item x="19"/>
        <item x="302"/>
        <item x="86"/>
        <item x="474"/>
        <item x="294"/>
        <item x="221"/>
        <item x="298"/>
        <item x="174"/>
        <item x="206"/>
        <item x="66"/>
        <item x="224"/>
        <item x="246"/>
        <item x="377"/>
        <item x="299"/>
        <item x="329"/>
        <item x="171"/>
        <item x="37"/>
        <item x="13"/>
        <item x="375"/>
        <item x="489"/>
        <item x="271"/>
        <item x="315"/>
        <item x="345"/>
        <item x="104"/>
        <item x="359"/>
        <item x="391"/>
        <item x="478"/>
        <item x="409"/>
        <item x="10"/>
        <item x="103"/>
        <item x="168"/>
        <item x="214"/>
        <item x="368"/>
        <item x="265"/>
        <item x="382"/>
        <item x="27"/>
        <item x="200"/>
        <item x="92"/>
        <item x="446"/>
        <item x="366"/>
        <item x="153"/>
        <item x="430"/>
        <item x="460"/>
        <item x="413"/>
        <item x="52"/>
        <item x="347"/>
        <item x="123"/>
        <item x="233"/>
        <item x="160"/>
        <item x="383"/>
        <item x="183"/>
        <item x="127"/>
        <item x="256"/>
        <item x="156"/>
        <item x="281"/>
        <item x="124"/>
        <item x="36"/>
        <item x="54"/>
        <item x="25"/>
        <item x="98"/>
        <item x="402"/>
        <item x="110"/>
        <item x="406"/>
        <item x="421"/>
        <item x="443"/>
        <item x="195"/>
        <item x="431"/>
        <item x="494"/>
        <item x="400"/>
        <item x="435"/>
        <item x="192"/>
        <item x="369"/>
        <item x="101"/>
        <item x="170"/>
        <item x="482"/>
        <item x="216"/>
        <item x="325"/>
        <item x="162"/>
        <item x="130"/>
        <item x="17"/>
        <item x="252"/>
        <item x="321"/>
        <item x="287"/>
        <item x="96"/>
        <item x="471"/>
        <item x="201"/>
        <item x="371"/>
        <item x="442"/>
        <item x="445"/>
        <item x="12"/>
        <item x="424"/>
        <item x="97"/>
        <item x="136"/>
        <item x="326"/>
        <item x="244"/>
        <item x="374"/>
        <item x="213"/>
        <item x="235"/>
        <item x="317"/>
        <item x="468"/>
        <item x="427"/>
        <item x="337"/>
        <item x="447"/>
        <item x="226"/>
        <item x="453"/>
        <item x="485"/>
        <item x="169"/>
        <item x="364"/>
        <item x="344"/>
        <item x="115"/>
        <item x="278"/>
        <item x="313"/>
        <item x="64"/>
        <item x="225"/>
        <item x="282"/>
        <item x="358"/>
        <item x="245"/>
        <item x="323"/>
        <item x="14"/>
        <item x="258"/>
        <item x="222"/>
        <item x="304"/>
        <item x="412"/>
        <item x="147"/>
        <item x="56"/>
        <item x="23"/>
        <item x="410"/>
        <item x="395"/>
        <item x="253"/>
        <item x="338"/>
        <item x="348"/>
        <item x="8"/>
        <item x="486"/>
        <item x="95"/>
        <item x="340"/>
        <item x="83"/>
        <item x="285"/>
        <item x="5"/>
        <item x="274"/>
        <item x="223"/>
        <item x="470"/>
        <item x="205"/>
        <item x="308"/>
        <item x="464"/>
        <item x="293"/>
        <item x="360"/>
        <item x="172"/>
        <item x="342"/>
        <item x="134"/>
        <item x="209"/>
        <item x="280"/>
        <item x="484"/>
        <item x="411"/>
        <item x="111"/>
        <item x="179"/>
        <item x="272"/>
        <item x="473"/>
        <item x="7"/>
        <item x="150"/>
        <item x="277"/>
        <item x="90"/>
        <item x="49"/>
        <item x="492"/>
        <item x="333"/>
        <item x="389"/>
        <item x="318"/>
        <item x="493"/>
        <item x="418"/>
        <item x="38"/>
        <item x="65"/>
        <item x="88"/>
        <item x="145"/>
        <item x="462"/>
        <item x="266"/>
        <item x="93"/>
        <item x="139"/>
        <item x="208"/>
        <item x="319"/>
        <item x="408"/>
        <item x="267"/>
        <item x="173"/>
        <item x="211"/>
        <item x="24"/>
        <item x="108"/>
        <item x="80"/>
        <item x="1"/>
        <item x="458"/>
        <item x="40"/>
        <item x="175"/>
        <item x="55"/>
        <item x="351"/>
        <item x="142"/>
        <item x="60"/>
        <item x="177"/>
        <item x="393"/>
        <item x="190"/>
        <item x="487"/>
        <item x="176"/>
        <item x="472"/>
        <item x="57"/>
        <item x="117"/>
        <item x="210"/>
        <item x="476"/>
        <item x="239"/>
        <item x="380"/>
        <item x="207"/>
        <item x="87"/>
        <item x="290"/>
        <item x="269"/>
        <item x="67"/>
        <item x="264"/>
        <item x="236"/>
        <item x="394"/>
        <item x="241"/>
        <item x="21"/>
        <item x="327"/>
        <item x="202"/>
        <item x="276"/>
        <item x="46"/>
        <item x="47"/>
        <item x="199"/>
        <item x="461"/>
        <item x="498"/>
        <item x="248"/>
        <item x="61"/>
        <item x="289"/>
        <item x="331"/>
        <item x="125"/>
        <item x="444"/>
        <item x="483"/>
        <item x="181"/>
        <item x="426"/>
        <item x="242"/>
        <item x="463"/>
        <item x="448"/>
        <item x="283"/>
        <item x="30"/>
        <item x="450"/>
        <item x="495"/>
        <item x="99"/>
        <item x="437"/>
        <item x="434"/>
        <item x="454"/>
        <item x="301"/>
        <item x="100"/>
        <item x="191"/>
        <item x="32"/>
        <item x="467"/>
        <item x="332"/>
        <item x="234"/>
        <item x="356"/>
        <item x="237"/>
        <item x="196"/>
        <item x="397"/>
        <item x="270"/>
        <item x="133"/>
        <item x="488"/>
        <item x="307"/>
        <item x="436"/>
        <item x="126"/>
        <item x="404"/>
        <item x="398"/>
        <item x="29"/>
        <item x="70"/>
        <item x="106"/>
        <item x="227"/>
        <item x="387"/>
        <item x="390"/>
        <item x="262"/>
        <item x="189"/>
        <item x="469"/>
        <item x="261"/>
        <item x="423"/>
        <item x="309"/>
        <item x="71"/>
        <item x="243"/>
        <item x="440"/>
        <item x="16"/>
        <item x="490"/>
        <item x="232"/>
        <item x="229"/>
        <item x="439"/>
        <item x="415"/>
        <item x="167"/>
        <item x="238"/>
        <item x="396"/>
        <item x="247"/>
        <item x="102"/>
        <item x="39"/>
        <item x="203"/>
        <item x="297"/>
        <item x="182"/>
        <item x="152"/>
        <item x="352"/>
        <item x="113"/>
        <item x="251"/>
        <item x="499"/>
        <item t="default"/>
      </items>
    </pivotField>
    <pivotField showAll="0">
      <items count="502">
        <item x="313"/>
        <item x="215"/>
        <item x="493"/>
        <item x="480"/>
        <item x="187"/>
        <item x="4"/>
        <item x="7"/>
        <item x="431"/>
        <item x="99"/>
        <item x="72"/>
        <item x="298"/>
        <item x="377"/>
        <item x="375"/>
        <item x="147"/>
        <item x="56"/>
        <item x="189"/>
        <item x="385"/>
        <item x="302"/>
        <item x="173"/>
        <item x="90"/>
        <item x="207"/>
        <item x="255"/>
        <item x="242"/>
        <item x="238"/>
        <item x="183"/>
        <item x="58"/>
        <item x="224"/>
        <item x="424"/>
        <item x="455"/>
        <item x="44"/>
        <item x="25"/>
        <item x="159"/>
        <item x="186"/>
        <item x="421"/>
        <item x="78"/>
        <item x="142"/>
        <item x="328"/>
        <item x="476"/>
        <item x="308"/>
        <item x="233"/>
        <item x="402"/>
        <item x="371"/>
        <item x="220"/>
        <item x="260"/>
        <item x="94"/>
        <item x="397"/>
        <item x="155"/>
        <item x="353"/>
        <item x="49"/>
        <item x="8"/>
        <item x="126"/>
        <item x="364"/>
        <item x="454"/>
        <item x="37"/>
        <item x="447"/>
        <item x="176"/>
        <item x="2"/>
        <item x="386"/>
        <item x="326"/>
        <item x="248"/>
        <item x="437"/>
        <item x="420"/>
        <item x="270"/>
        <item x="283"/>
        <item x="399"/>
        <item x="296"/>
        <item x="266"/>
        <item x="131"/>
        <item x="349"/>
        <item x="263"/>
        <item x="261"/>
        <item x="257"/>
        <item x="193"/>
        <item x="324"/>
        <item x="171"/>
        <item x="106"/>
        <item x="293"/>
        <item x="87"/>
        <item x="153"/>
        <item x="394"/>
        <item x="396"/>
        <item x="342"/>
        <item x="100"/>
        <item x="451"/>
        <item x="254"/>
        <item x="436"/>
        <item x="50"/>
        <item x="323"/>
        <item x="276"/>
        <item x="264"/>
        <item x="389"/>
        <item x="310"/>
        <item x="262"/>
        <item x="168"/>
        <item x="51"/>
        <item x="190"/>
        <item x="378"/>
        <item x="68"/>
        <item x="419"/>
        <item x="390"/>
        <item x="253"/>
        <item x="361"/>
        <item x="477"/>
        <item x="489"/>
        <item x="185"/>
        <item x="470"/>
        <item x="300"/>
        <item x="216"/>
        <item x="291"/>
        <item x="218"/>
        <item x="160"/>
        <item x="441"/>
        <item x="316"/>
        <item x="359"/>
        <item x="285"/>
        <item x="194"/>
        <item x="102"/>
        <item x="20"/>
        <item x="88"/>
        <item x="459"/>
        <item x="428"/>
        <item x="210"/>
        <item x="46"/>
        <item x="295"/>
        <item x="178"/>
        <item x="69"/>
        <item x="345"/>
        <item x="258"/>
        <item x="317"/>
        <item x="410"/>
        <item x="288"/>
        <item x="83"/>
        <item x="444"/>
        <item x="29"/>
        <item x="492"/>
        <item x="151"/>
        <item x="340"/>
        <item x="325"/>
        <item x="272"/>
        <item x="6"/>
        <item x="227"/>
        <item x="439"/>
        <item x="294"/>
        <item x="372"/>
        <item x="180"/>
        <item x="320"/>
        <item x="322"/>
        <item x="417"/>
        <item x="334"/>
        <item x="284"/>
        <item x="406"/>
        <item x="251"/>
        <item x="137"/>
        <item x="388"/>
        <item x="303"/>
        <item x="53"/>
        <item x="464"/>
        <item x="28"/>
        <item x="204"/>
        <item x="469"/>
        <item x="306"/>
        <item x="236"/>
        <item x="84"/>
        <item x="109"/>
        <item x="445"/>
        <item x="10"/>
        <item x="77"/>
        <item x="64"/>
        <item x="19"/>
        <item x="473"/>
        <item x="479"/>
        <item x="197"/>
        <item x="446"/>
        <item x="277"/>
        <item x="205"/>
        <item x="52"/>
        <item x="230"/>
        <item x="282"/>
        <item x="101"/>
        <item x="241"/>
        <item x="466"/>
        <item x="299"/>
        <item x="119"/>
        <item x="213"/>
        <item x="82"/>
        <item x="165"/>
        <item x="67"/>
        <item x="265"/>
        <item x="408"/>
        <item x="365"/>
        <item x="442"/>
        <item x="113"/>
        <item x="14"/>
        <item x="407"/>
        <item x="289"/>
        <item x="286"/>
        <item x="73"/>
        <item x="158"/>
        <item x="461"/>
        <item x="144"/>
        <item x="65"/>
        <item x="154"/>
        <item x="59"/>
        <item x="81"/>
        <item x="162"/>
        <item x="350"/>
        <item x="287"/>
        <item x="292"/>
        <item x="351"/>
        <item x="352"/>
        <item x="246"/>
        <item x="435"/>
        <item x="483"/>
        <item x="252"/>
        <item x="478"/>
        <item x="391"/>
        <item x="140"/>
        <item x="163"/>
        <item x="463"/>
        <item x="167"/>
        <item x="33"/>
        <item x="31"/>
        <item x="191"/>
        <item x="149"/>
        <item x="433"/>
        <item x="123"/>
        <item x="304"/>
        <item x="462"/>
        <item x="214"/>
        <item x="432"/>
        <item x="427"/>
        <item x="374"/>
        <item x="426"/>
        <item x="491"/>
        <item x="422"/>
        <item x="297"/>
        <item x="184"/>
        <item x="143"/>
        <item x="311"/>
        <item x="467"/>
        <item x="136"/>
        <item x="221"/>
        <item x="222"/>
        <item x="203"/>
        <item x="30"/>
        <item x="450"/>
        <item x="367"/>
        <item x="3"/>
        <item x="400"/>
        <item x="413"/>
        <item x="57"/>
        <item x="92"/>
        <item x="280"/>
        <item x="247"/>
        <item x="18"/>
        <item x="496"/>
        <item x="175"/>
        <item x="47"/>
        <item x="121"/>
        <item x="318"/>
        <item x="135"/>
        <item x="339"/>
        <item x="86"/>
        <item x="319"/>
        <item x="336"/>
        <item x="329"/>
        <item x="174"/>
        <item x="85"/>
        <item x="150"/>
        <item x="475"/>
        <item x="55"/>
        <item x="278"/>
        <item x="54"/>
        <item x="26"/>
        <item x="66"/>
        <item x="357"/>
        <item x="366"/>
        <item x="11"/>
        <item x="139"/>
        <item x="103"/>
        <item x="245"/>
        <item x="384"/>
        <item x="250"/>
        <item x="212"/>
        <item x="269"/>
        <item x="490"/>
        <item x="468"/>
        <item x="115"/>
        <item x="134"/>
        <item x="209"/>
        <item x="416"/>
        <item x="382"/>
        <item x="273"/>
        <item x="235"/>
        <item x="312"/>
        <item x="71"/>
        <item x="338"/>
        <item x="398"/>
        <item x="98"/>
        <item x="13"/>
        <item x="341"/>
        <item x="314"/>
        <item x="409"/>
        <item x="1"/>
        <item x="118"/>
        <item x="146"/>
        <item x="22"/>
        <item x="24"/>
        <item x="495"/>
        <item x="240"/>
        <item x="440"/>
        <item x="362"/>
        <item x="188"/>
        <item x="486"/>
        <item x="70"/>
        <item x="225"/>
        <item x="249"/>
        <item x="458"/>
        <item x="373"/>
        <item x="74"/>
        <item x="472"/>
        <item x="182"/>
        <item x="425"/>
        <item x="21"/>
        <item x="309"/>
        <item x="181"/>
        <item x="141"/>
        <item x="38"/>
        <item x="335"/>
        <item x="9"/>
        <item x="321"/>
        <item x="243"/>
        <item x="104"/>
        <item x="354"/>
        <item x="423"/>
        <item x="376"/>
        <item x="452"/>
        <item x="494"/>
        <item x="17"/>
        <item x="170"/>
        <item x="370"/>
        <item x="110"/>
        <item x="199"/>
        <item x="268"/>
        <item x="60"/>
        <item x="337"/>
        <item x="34"/>
        <item x="132"/>
        <item x="415"/>
        <item x="497"/>
        <item x="380"/>
        <item x="105"/>
        <item x="498"/>
        <item x="231"/>
        <item x="223"/>
        <item x="499"/>
        <item x="301"/>
        <item x="198"/>
        <item x="125"/>
        <item x="177"/>
        <item x="244"/>
        <item x="232"/>
        <item x="116"/>
        <item x="41"/>
        <item x="395"/>
        <item x="331"/>
        <item x="481"/>
        <item x="379"/>
        <item x="133"/>
        <item x="412"/>
        <item x="93"/>
        <item x="369"/>
        <item x="75"/>
        <item x="0"/>
        <item x="256"/>
        <item x="333"/>
        <item x="307"/>
        <item x="327"/>
        <item x="172"/>
        <item x="192"/>
        <item x="305"/>
        <item x="434"/>
        <item x="95"/>
        <item x="206"/>
        <item x="355"/>
        <item x="465"/>
        <item x="164"/>
        <item x="32"/>
        <item x="45"/>
        <item x="27"/>
        <item x="387"/>
        <item x="438"/>
        <item x="138"/>
        <item x="344"/>
        <item x="128"/>
        <item x="346"/>
        <item x="348"/>
        <item x="161"/>
        <item x="40"/>
        <item x="405"/>
        <item x="290"/>
        <item x="404"/>
        <item x="114"/>
        <item x="229"/>
        <item x="89"/>
        <item x="16"/>
        <item x="166"/>
        <item x="42"/>
        <item x="471"/>
        <item x="61"/>
        <item x="343"/>
        <item x="383"/>
        <item x="39"/>
        <item x="315"/>
        <item x="43"/>
        <item x="48"/>
        <item x="226"/>
        <item x="122"/>
        <item x="267"/>
        <item x="482"/>
        <item x="145"/>
        <item x="79"/>
        <item x="418"/>
        <item x="200"/>
        <item x="360"/>
        <item x="330"/>
        <item x="130"/>
        <item x="35"/>
        <item x="401"/>
        <item x="63"/>
        <item x="429"/>
        <item x="448"/>
        <item x="217"/>
        <item x="201"/>
        <item x="127"/>
        <item x="414"/>
        <item x="23"/>
        <item x="124"/>
        <item x="5"/>
        <item x="358"/>
        <item x="148"/>
        <item x="36"/>
        <item x="62"/>
        <item x="152"/>
        <item x="129"/>
        <item x="457"/>
        <item x="211"/>
        <item x="196"/>
        <item x="112"/>
        <item x="76"/>
        <item x="368"/>
        <item x="281"/>
        <item x="488"/>
        <item x="169"/>
        <item x="120"/>
        <item x="443"/>
        <item x="456"/>
        <item x="275"/>
        <item x="487"/>
        <item x="156"/>
        <item x="271"/>
        <item x="363"/>
        <item x="484"/>
        <item x="195"/>
        <item x="97"/>
        <item x="430"/>
        <item x="356"/>
        <item x="381"/>
        <item x="108"/>
        <item x="239"/>
        <item x="485"/>
        <item x="179"/>
        <item x="91"/>
        <item x="111"/>
        <item x="107"/>
        <item x="393"/>
        <item x="347"/>
        <item x="80"/>
        <item x="259"/>
        <item x="234"/>
        <item x="332"/>
        <item x="403"/>
        <item x="279"/>
        <item x="219"/>
        <item x="392"/>
        <item x="449"/>
        <item x="96"/>
        <item x="274"/>
        <item x="157"/>
        <item x="117"/>
        <item x="453"/>
        <item x="202"/>
        <item x="12"/>
        <item x="411"/>
        <item x="15"/>
        <item x="474"/>
        <item x="237"/>
        <item x="460"/>
        <item x="228"/>
        <item x="208"/>
        <item x="500"/>
        <item t="default"/>
      </items>
    </pivotField>
    <pivotField showAll="0">
      <items count="5">
        <item x="0"/>
        <item sd="0" x="2"/>
        <item x="1"/>
        <item x="3"/>
        <item t="default"/>
      </items>
    </pivotField>
    <pivotField showAll="0">
      <items count="32">
        <item x="9"/>
        <item x="21"/>
        <item x="6"/>
        <item x="27"/>
        <item x="25"/>
        <item x="1"/>
        <item x="24"/>
        <item x="13"/>
        <item x="2"/>
        <item x="7"/>
        <item x="23"/>
        <item x="14"/>
        <item x="11"/>
        <item x="28"/>
        <item x="16"/>
        <item x="3"/>
        <item x="22"/>
        <item x="18"/>
        <item x="20"/>
        <item x="5"/>
        <item x="10"/>
        <item x="4"/>
        <item x="19"/>
        <item x="15"/>
        <item x="8"/>
        <item x="26"/>
        <item x="0"/>
        <item x="17"/>
        <item x="12"/>
        <item x="29"/>
        <item x="30"/>
        <item t="default"/>
      </items>
    </pivotField>
    <pivotField showAll="0">
      <items count="32">
        <item x="22"/>
        <item x="23"/>
        <item x="3"/>
        <item x="4"/>
        <item x="6"/>
        <item x="11"/>
        <item x="13"/>
        <item x="20"/>
        <item x="19"/>
        <item x="12"/>
        <item x="26"/>
        <item x="27"/>
        <item x="8"/>
        <item x="15"/>
        <item x="10"/>
        <item x="14"/>
        <item x="28"/>
        <item x="18"/>
        <item x="2"/>
        <item x="21"/>
        <item x="5"/>
        <item x="16"/>
        <item x="29"/>
        <item x="17"/>
        <item x="1"/>
        <item x="24"/>
        <item x="0"/>
        <item x="7"/>
        <item x="25"/>
        <item x="9"/>
        <item x="30"/>
        <item t="default"/>
      </items>
    </pivotField>
    <pivotField axis="axisCol" showAll="0">
      <items count="5">
        <item x="1"/>
        <item x="2"/>
        <item x="0"/>
        <item x="3"/>
        <item t="default"/>
      </items>
    </pivotField>
    <pivotField axis="axisRow" showAll="0">
      <items count="6">
        <item x="1"/>
        <item x="0"/>
        <item x="2"/>
        <item x="3"/>
        <item h="1" x="4"/>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5">
    <i>
      <x/>
    </i>
    <i>
      <x v="1"/>
    </i>
    <i>
      <x v="2"/>
    </i>
    <i>
      <x v="3"/>
    </i>
    <i t="grand">
      <x/>
    </i>
  </rowItems>
  <colFields count="1">
    <field x="13"/>
  </colFields>
  <colItems count="4">
    <i>
      <x/>
    </i>
    <i>
      <x v="1"/>
    </i>
    <i>
      <x v="2"/>
    </i>
    <i t="grand">
      <x/>
    </i>
  </colItems>
  <dataFields count="1">
    <dataField name="Sum of Cost Incurred" fld="17" baseField="0" baseItem="0"/>
  </dataFields>
  <formats count="2">
    <format dxfId="155">
      <pivotArea collapsedLevelsAreSubtotals="1" fieldPosition="0">
        <references count="1">
          <reference field="14" count="0"/>
        </references>
      </pivotArea>
    </format>
    <format dxfId="154">
      <pivotArea dataOnly="0" labelOnly="1" fieldPosition="0">
        <references count="1">
          <reference field="14" count="0"/>
        </references>
      </pivotArea>
    </format>
  </format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96773-3246-41C8-BC9B-6ED29287E79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items count="32">
        <item x="9"/>
        <item x="21"/>
        <item x="6"/>
        <item x="27"/>
        <item x="25"/>
        <item x="1"/>
        <item x="24"/>
        <item x="13"/>
        <item x="2"/>
        <item x="7"/>
        <item x="23"/>
        <item x="14"/>
        <item x="11"/>
        <item x="28"/>
        <item x="16"/>
        <item x="3"/>
        <item x="22"/>
        <item x="18"/>
        <item x="20"/>
        <item x="5"/>
        <item x="10"/>
        <item x="4"/>
        <item x="19"/>
        <item x="15"/>
        <item x="8"/>
        <item x="26"/>
        <item x="0"/>
        <item x="17"/>
        <item x="12"/>
        <item x="29"/>
        <item x="30"/>
        <item t="default"/>
      </items>
    </pivotField>
    <pivotField showAll="0">
      <items count="32">
        <item x="22"/>
        <item x="23"/>
        <item x="3"/>
        <item x="4"/>
        <item x="6"/>
        <item x="11"/>
        <item x="13"/>
        <item x="20"/>
        <item x="19"/>
        <item x="12"/>
        <item x="26"/>
        <item x="27"/>
        <item x="8"/>
        <item x="15"/>
        <item x="10"/>
        <item x="14"/>
        <item x="28"/>
        <item x="18"/>
        <item x="2"/>
        <item x="21"/>
        <item x="5"/>
        <item x="16"/>
        <item x="29"/>
        <item x="17"/>
        <item x="1"/>
        <item x="24"/>
        <item x="0"/>
        <item x="7"/>
        <item x="25"/>
        <item x="9"/>
        <item x="30"/>
        <item t="default"/>
      </items>
    </pivotField>
    <pivotField showAll="0"/>
    <pivotField axis="axisRow" showAll="0">
      <items count="6">
        <item x="1"/>
        <item x="0"/>
        <item x="2"/>
        <item x="3"/>
        <item h="1" x="4"/>
        <item t="default"/>
      </items>
    </pivotField>
    <pivotField showAll="0"/>
    <pivotField showAll="0"/>
    <pivotField dataField="1" showAll="0">
      <items count="502">
        <item x="331"/>
        <item x="467"/>
        <item x="494"/>
        <item x="140"/>
        <item x="98"/>
        <item x="368"/>
        <item x="226"/>
        <item x="399"/>
        <item x="121"/>
        <item x="356"/>
        <item x="371"/>
        <item x="118"/>
        <item x="142"/>
        <item x="488"/>
        <item x="491"/>
        <item x="179"/>
        <item x="168"/>
        <item x="459"/>
        <item x="423"/>
        <item x="93"/>
        <item x="166"/>
        <item x="264"/>
        <item x="34"/>
        <item x="4"/>
        <item x="206"/>
        <item x="24"/>
        <item x="225"/>
        <item x="457"/>
        <item x="5"/>
        <item x="259"/>
        <item x="385"/>
        <item x="43"/>
        <item x="273"/>
        <item x="223"/>
        <item x="107"/>
        <item x="85"/>
        <item x="477"/>
        <item x="398"/>
        <item x="258"/>
        <item x="490"/>
        <item x="301"/>
        <item x="66"/>
        <item x="70"/>
        <item x="433"/>
        <item x="149"/>
        <item x="69"/>
        <item x="266"/>
        <item x="37"/>
        <item x="267"/>
        <item x="487"/>
        <item x="9"/>
        <item x="303"/>
        <item x="97"/>
        <item x="389"/>
        <item x="250"/>
        <item x="134"/>
        <item x="388"/>
        <item x="84"/>
        <item x="71"/>
        <item x="211"/>
        <item x="291"/>
        <item x="347"/>
        <item x="288"/>
        <item x="75"/>
        <item x="28"/>
        <item x="450"/>
        <item x="215"/>
        <item x="178"/>
        <item x="463"/>
        <item x="292"/>
        <item x="430"/>
        <item x="290"/>
        <item x="243"/>
        <item x="403"/>
        <item x="479"/>
        <item x="83"/>
        <item x="311"/>
        <item x="269"/>
        <item x="397"/>
        <item x="64"/>
        <item x="319"/>
        <item x="400"/>
        <item x="198"/>
        <item x="476"/>
        <item x="122"/>
        <item x="396"/>
        <item x="145"/>
        <item x="304"/>
        <item x="448"/>
        <item x="23"/>
        <item x="96"/>
        <item x="110"/>
        <item x="165"/>
        <item x="452"/>
        <item x="53"/>
        <item x="195"/>
        <item x="147"/>
        <item x="437"/>
        <item x="261"/>
        <item x="234"/>
        <item x="492"/>
        <item x="405"/>
        <item x="30"/>
        <item x="164"/>
        <item x="148"/>
        <item x="321"/>
        <item x="222"/>
        <item x="461"/>
        <item x="422"/>
        <item x="55"/>
        <item x="293"/>
        <item x="280"/>
        <item x="175"/>
        <item x="238"/>
        <item x="431"/>
        <item x="281"/>
        <item x="48"/>
        <item x="339"/>
        <item x="62"/>
        <item x="2"/>
        <item x="305"/>
        <item x="497"/>
        <item x="210"/>
        <item x="15"/>
        <item x="129"/>
        <item x="406"/>
        <item x="202"/>
        <item x="300"/>
        <item x="3"/>
        <item x="161"/>
        <item x="130"/>
        <item x="370"/>
        <item x="393"/>
        <item x="120"/>
        <item x="27"/>
        <item x="312"/>
        <item x="82"/>
        <item x="201"/>
        <item x="425"/>
        <item x="138"/>
        <item x="329"/>
        <item x="441"/>
        <item x="159"/>
        <item x="169"/>
        <item x="95"/>
        <item x="72"/>
        <item x="418"/>
        <item x="220"/>
        <item x="227"/>
        <item x="325"/>
        <item x="412"/>
        <item x="274"/>
        <item x="299"/>
        <item x="278"/>
        <item x="155"/>
        <item x="91"/>
        <item x="408"/>
        <item x="29"/>
        <item x="112"/>
        <item x="153"/>
        <item x="31"/>
        <item x="401"/>
        <item x="117"/>
        <item x="133"/>
        <item x="157"/>
        <item x="265"/>
        <item x="218"/>
        <item x="188"/>
        <item x="327"/>
        <item x="375"/>
        <item x="315"/>
        <item x="335"/>
        <item x="68"/>
        <item x="421"/>
        <item x="348"/>
        <item x="436"/>
        <item x="141"/>
        <item x="372"/>
        <item x="237"/>
        <item x="89"/>
        <item x="176"/>
        <item x="101"/>
        <item x="434"/>
        <item x="236"/>
        <item x="81"/>
        <item x="334"/>
        <item x="297"/>
        <item x="306"/>
        <item x="392"/>
        <item x="462"/>
        <item x="245"/>
        <item x="231"/>
        <item x="346"/>
        <item x="128"/>
        <item x="276"/>
        <item x="469"/>
        <item x="171"/>
        <item x="77"/>
        <item x="173"/>
        <item x="208"/>
        <item x="59"/>
        <item x="76"/>
        <item x="413"/>
        <item x="42"/>
        <item x="485"/>
        <item x="376"/>
        <item x="382"/>
        <item x="439"/>
        <item x="183"/>
        <item x="473"/>
        <item x="489"/>
        <item x="251"/>
        <item x="185"/>
        <item x="154"/>
        <item x="190"/>
        <item x="143"/>
        <item x="320"/>
        <item x="286"/>
        <item x="424"/>
        <item x="349"/>
        <item x="447"/>
        <item x="443"/>
        <item x="357"/>
        <item x="182"/>
        <item x="36"/>
        <item x="428"/>
        <item x="458"/>
        <item x="7"/>
        <item x="8"/>
        <item x="284"/>
        <item x="132"/>
        <item x="14"/>
        <item x="253"/>
        <item x="116"/>
        <item x="247"/>
        <item x="419"/>
        <item x="184"/>
        <item x="41"/>
        <item x="480"/>
        <item x="22"/>
        <item x="314"/>
        <item x="189"/>
        <item x="19"/>
        <item x="367"/>
        <item x="194"/>
        <item x="296"/>
        <item x="181"/>
        <item x="25"/>
        <item x="20"/>
        <item x="460"/>
        <item x="381"/>
        <item x="263"/>
        <item x="33"/>
        <item x="472"/>
        <item x="58"/>
        <item x="366"/>
        <item x="287"/>
        <item x="17"/>
        <item x="294"/>
        <item x="229"/>
        <item x="56"/>
        <item x="61"/>
        <item x="124"/>
        <item x="52"/>
        <item x="386"/>
        <item x="100"/>
        <item x="144"/>
        <item x="13"/>
        <item x="0"/>
        <item x="374"/>
        <item x="445"/>
        <item x="228"/>
        <item x="390"/>
        <item x="350"/>
        <item x="465"/>
        <item x="47"/>
        <item x="158"/>
        <item x="342"/>
        <item x="417"/>
        <item x="205"/>
        <item x="322"/>
        <item x="186"/>
        <item x="18"/>
        <item x="54"/>
        <item x="260"/>
        <item x="395"/>
        <item x="275"/>
        <item x="449"/>
        <item x="482"/>
        <item x="26"/>
        <item x="213"/>
        <item x="454"/>
        <item x="446"/>
        <item x="466"/>
        <item x="362"/>
        <item x="207"/>
        <item x="39"/>
        <item x="464"/>
        <item x="471"/>
        <item x="456"/>
        <item x="163"/>
        <item x="125"/>
        <item x="94"/>
        <item x="407"/>
        <item x="279"/>
        <item x="298"/>
        <item x="384"/>
        <item x="180"/>
        <item x="87"/>
        <item x="139"/>
        <item x="12"/>
        <item x="307"/>
        <item x="474"/>
        <item x="414"/>
        <item x="170"/>
        <item x="21"/>
        <item x="74"/>
        <item x="203"/>
        <item x="283"/>
        <item x="105"/>
        <item x="90"/>
        <item x="257"/>
        <item x="199"/>
        <item x="65"/>
        <item x="470"/>
        <item x="493"/>
        <item x="262"/>
        <item x="432"/>
        <item x="160"/>
        <item x="214"/>
        <item x="404"/>
        <item x="336"/>
        <item x="1"/>
        <item x="242"/>
        <item x="411"/>
        <item x="416"/>
        <item x="478"/>
        <item x="187"/>
        <item x="78"/>
        <item x="313"/>
        <item x="135"/>
        <item x="354"/>
        <item x="244"/>
        <item x="136"/>
        <item x="111"/>
        <item x="86"/>
        <item x="167"/>
        <item x="254"/>
        <item x="88"/>
        <item x="442"/>
        <item x="252"/>
        <item x="114"/>
        <item x="353"/>
        <item x="67"/>
        <item x="80"/>
        <item x="365"/>
        <item x="224"/>
        <item x="323"/>
        <item x="268"/>
        <item x="123"/>
        <item x="444"/>
        <item x="415"/>
        <item x="152"/>
        <item x="131"/>
        <item x="106"/>
        <item x="162"/>
        <item x="340"/>
        <item x="248"/>
        <item x="380"/>
        <item x="351"/>
        <item x="317"/>
        <item x="282"/>
        <item x="126"/>
        <item x="409"/>
        <item x="45"/>
        <item x="344"/>
        <item x="328"/>
        <item x="38"/>
        <item x="359"/>
        <item x="79"/>
        <item x="240"/>
        <item x="103"/>
        <item x="378"/>
        <item x="63"/>
        <item x="16"/>
        <item x="272"/>
        <item x="127"/>
        <item x="338"/>
        <item x="496"/>
        <item x="104"/>
        <item x="495"/>
        <item x="333"/>
        <item x="373"/>
        <item x="332"/>
        <item x="196"/>
        <item x="343"/>
        <item x="60"/>
        <item x="451"/>
        <item x="246"/>
        <item x="51"/>
        <item x="410"/>
        <item x="468"/>
        <item x="197"/>
        <item x="308"/>
        <item x="369"/>
        <item x="217"/>
        <item x="102"/>
        <item x="57"/>
        <item x="352"/>
        <item x="377"/>
        <item x="363"/>
        <item x="475"/>
        <item x="204"/>
        <item x="221"/>
        <item x="394"/>
        <item x="233"/>
        <item x="391"/>
        <item x="137"/>
        <item x="113"/>
        <item x="40"/>
        <item x="235"/>
        <item x="295"/>
        <item x="119"/>
        <item x="309"/>
        <item x="364"/>
        <item x="499"/>
        <item x="191"/>
        <item x="115"/>
        <item x="429"/>
        <item x="99"/>
        <item x="209"/>
        <item x="355"/>
        <item x="108"/>
        <item x="200"/>
        <item x="481"/>
        <item x="440"/>
        <item x="44"/>
        <item x="212"/>
        <item x="438"/>
        <item x="316"/>
        <item x="219"/>
        <item x="341"/>
        <item x="174"/>
        <item x="498"/>
        <item x="239"/>
        <item x="50"/>
        <item x="484"/>
        <item x="156"/>
        <item x="486"/>
        <item x="146"/>
        <item x="177"/>
        <item x="249"/>
        <item x="427"/>
        <item x="32"/>
        <item x="358"/>
        <item x="256"/>
        <item x="453"/>
        <item x="172"/>
        <item x="193"/>
        <item x="11"/>
        <item x="326"/>
        <item x="10"/>
        <item x="150"/>
        <item x="302"/>
        <item x="73"/>
        <item x="455"/>
        <item x="192"/>
        <item x="383"/>
        <item x="330"/>
        <item x="285"/>
        <item x="92"/>
        <item x="361"/>
        <item x="241"/>
        <item x="387"/>
        <item x="271"/>
        <item x="426"/>
        <item x="109"/>
        <item x="310"/>
        <item x="345"/>
        <item x="289"/>
        <item x="35"/>
        <item x="420"/>
        <item x="230"/>
        <item x="277"/>
        <item x="324"/>
        <item x="49"/>
        <item x="483"/>
        <item x="216"/>
        <item x="232"/>
        <item x="402"/>
        <item x="360"/>
        <item x="6"/>
        <item x="379"/>
        <item x="337"/>
        <item x="270"/>
        <item x="151"/>
        <item x="435"/>
        <item x="318"/>
        <item x="255"/>
        <item x="46"/>
        <item x="500"/>
        <item t="default"/>
      </items>
    </pivotField>
    <pivotField dataField="1" showAll="0">
      <items count="502">
        <item x="463"/>
        <item x="170"/>
        <item x="64"/>
        <item x="148"/>
        <item x="468"/>
        <item x="440"/>
        <item x="10"/>
        <item x="249"/>
        <item x="405"/>
        <item x="270"/>
        <item x="139"/>
        <item x="194"/>
        <item x="372"/>
        <item x="173"/>
        <item x="371"/>
        <item x="394"/>
        <item x="356"/>
        <item x="321"/>
        <item x="95"/>
        <item x="121"/>
        <item x="337"/>
        <item x="43"/>
        <item x="153"/>
        <item x="7"/>
        <item x="278"/>
        <item x="300"/>
        <item x="105"/>
        <item x="28"/>
        <item x="53"/>
        <item x="98"/>
        <item x="246"/>
        <item x="338"/>
        <item x="229"/>
        <item x="314"/>
        <item x="476"/>
        <item x="352"/>
        <item x="59"/>
        <item x="441"/>
        <item x="124"/>
        <item x="482"/>
        <item x="344"/>
        <item x="485"/>
        <item x="259"/>
        <item x="370"/>
        <item x="2"/>
        <item x="305"/>
        <item x="108"/>
        <item x="178"/>
        <item x="380"/>
        <item x="319"/>
        <item x="451"/>
        <item x="117"/>
        <item x="44"/>
        <item x="223"/>
        <item x="5"/>
        <item x="242"/>
        <item x="39"/>
        <item x="6"/>
        <item x="349"/>
        <item x="454"/>
        <item x="137"/>
        <item x="19"/>
        <item x="127"/>
        <item x="114"/>
        <item x="14"/>
        <item x="448"/>
        <item x="184"/>
        <item x="24"/>
        <item x="317"/>
        <item x="113"/>
        <item x="60"/>
        <item x="273"/>
        <item x="426"/>
        <item x="135"/>
        <item x="417"/>
        <item x="322"/>
        <item x="31"/>
        <item x="275"/>
        <item x="69"/>
        <item x="161"/>
        <item x="391"/>
        <item x="299"/>
        <item x="34"/>
        <item x="138"/>
        <item x="348"/>
        <item x="460"/>
        <item x="408"/>
        <item x="284"/>
        <item x="202"/>
        <item x="70"/>
        <item x="447"/>
        <item x="32"/>
        <item x="216"/>
        <item x="265"/>
        <item x="228"/>
        <item x="110"/>
        <item x="84"/>
        <item x="490"/>
        <item x="47"/>
        <item x="8"/>
        <item x="347"/>
        <item x="83"/>
        <item x="115"/>
        <item x="38"/>
        <item x="55"/>
        <item x="152"/>
        <item x="189"/>
        <item x="496"/>
        <item x="63"/>
        <item x="324"/>
        <item x="282"/>
        <item x="286"/>
        <item x="156"/>
        <item x="212"/>
        <item x="390"/>
        <item x="62"/>
        <item x="96"/>
        <item x="461"/>
        <item x="412"/>
        <item x="49"/>
        <item x="443"/>
        <item x="435"/>
        <item x="267"/>
        <item x="326"/>
        <item x="262"/>
        <item x="164"/>
        <item x="51"/>
        <item x="489"/>
        <item x="237"/>
        <item x="118"/>
        <item x="307"/>
        <item x="467"/>
        <item x="488"/>
        <item x="26"/>
        <item x="35"/>
        <item x="464"/>
        <item x="71"/>
        <item x="486"/>
        <item x="240"/>
        <item x="335"/>
        <item x="470"/>
        <item x="109"/>
        <item x="209"/>
        <item x="471"/>
        <item x="402"/>
        <item x="257"/>
        <item x="238"/>
        <item x="397"/>
        <item x="310"/>
        <item x="169"/>
        <item x="76"/>
        <item x="104"/>
        <item x="495"/>
        <item x="210"/>
        <item x="425"/>
        <item x="384"/>
        <item x="0"/>
        <item x="358"/>
        <item x="120"/>
        <item x="398"/>
        <item x="366"/>
        <item x="291"/>
        <item x="422"/>
        <item x="272"/>
        <item x="472"/>
        <item x="367"/>
        <item x="208"/>
        <item x="357"/>
        <item x="57"/>
        <item x="23"/>
        <item x="100"/>
        <item x="389"/>
        <item x="434"/>
        <item x="287"/>
        <item x="403"/>
        <item x="150"/>
        <item x="144"/>
        <item x="17"/>
        <item x="94"/>
        <item x="56"/>
        <item x="456"/>
        <item x="87"/>
        <item x="444"/>
        <item x="293"/>
        <item x="438"/>
        <item x="103"/>
        <item x="245"/>
        <item x="136"/>
        <item x="341"/>
        <item x="131"/>
        <item x="294"/>
        <item x="220"/>
        <item x="457"/>
        <item x="227"/>
        <item x="147"/>
        <item x="459"/>
        <item x="407"/>
        <item x="395"/>
        <item x="400"/>
        <item x="165"/>
        <item x="383"/>
        <item x="368"/>
        <item x="36"/>
        <item x="364"/>
        <item x="369"/>
        <item x="21"/>
        <item x="480"/>
        <item x="311"/>
        <item x="50"/>
        <item x="492"/>
        <item x="206"/>
        <item x="302"/>
        <item x="450"/>
        <item x="92"/>
        <item x="418"/>
        <item x="106"/>
        <item x="222"/>
        <item x="97"/>
        <item x="264"/>
        <item x="82"/>
        <item x="499"/>
        <item x="387"/>
        <item x="289"/>
        <item x="332"/>
        <item x="197"/>
        <item x="318"/>
        <item x="20"/>
        <item x="360"/>
        <item x="132"/>
        <item x="61"/>
        <item x="37"/>
        <item x="399"/>
        <item x="428"/>
        <item x="271"/>
        <item x="30"/>
        <item x="378"/>
        <item x="130"/>
        <item x="15"/>
        <item x="195"/>
        <item x="182"/>
        <item x="379"/>
        <item x="251"/>
        <item x="52"/>
        <item x="396"/>
        <item x="181"/>
        <item x="111"/>
        <item x="177"/>
        <item x="304"/>
        <item x="102"/>
        <item x="252"/>
        <item x="351"/>
        <item x="298"/>
        <item x="54"/>
        <item x="236"/>
        <item x="128"/>
        <item x="224"/>
        <item x="45"/>
        <item x="346"/>
        <item x="363"/>
        <item x="377"/>
        <item x="437"/>
        <item x="9"/>
        <item x="247"/>
        <item x="218"/>
        <item x="327"/>
        <item x="276"/>
        <item x="142"/>
        <item x="442"/>
        <item x="361"/>
        <item x="88"/>
        <item x="160"/>
        <item x="283"/>
        <item x="134"/>
        <item x="254"/>
        <item x="101"/>
        <item x="167"/>
        <item x="452"/>
        <item x="479"/>
        <item x="333"/>
        <item x="414"/>
        <item x="90"/>
        <item x="306"/>
        <item x="89"/>
        <item x="308"/>
        <item x="225"/>
        <item x="303"/>
        <item x="382"/>
        <item x="129"/>
        <item x="93"/>
        <item x="151"/>
        <item x="29"/>
        <item x="409"/>
        <item x="145"/>
        <item x="198"/>
        <item x="266"/>
        <item x="149"/>
        <item x="168"/>
        <item x="292"/>
        <item x="243"/>
        <item x="143"/>
        <item x="323"/>
        <item x="269"/>
        <item x="288"/>
        <item x="205"/>
        <item x="481"/>
        <item x="274"/>
        <item x="215"/>
        <item x="234"/>
        <item x="455"/>
        <item x="4"/>
        <item x="157"/>
        <item x="297"/>
        <item x="22"/>
        <item x="355"/>
        <item x="162"/>
        <item x="211"/>
        <item x="466"/>
        <item x="279"/>
        <item x="79"/>
        <item x="498"/>
        <item x="1"/>
        <item x="73"/>
        <item x="309"/>
        <item x="353"/>
        <item x="261"/>
        <item x="172"/>
        <item x="404"/>
        <item x="78"/>
        <item x="453"/>
        <item x="427"/>
        <item x="281"/>
        <item x="290"/>
        <item x="200"/>
        <item x="185"/>
        <item x="74"/>
        <item x="491"/>
        <item x="415"/>
        <item x="41"/>
        <item x="494"/>
        <item x="176"/>
        <item x="188"/>
        <item x="313"/>
        <item x="393"/>
        <item x="214"/>
        <item x="475"/>
        <item x="410"/>
        <item x="376"/>
        <item x="421"/>
        <item x="469"/>
        <item x="325"/>
        <item x="474"/>
        <item x="268"/>
        <item x="493"/>
        <item x="334"/>
        <item x="186"/>
        <item x="116"/>
        <item x="13"/>
        <item x="18"/>
        <item x="250"/>
        <item x="65"/>
        <item x="330"/>
        <item x="179"/>
        <item x="359"/>
        <item x="42"/>
        <item x="68"/>
        <item x="187"/>
        <item x="343"/>
        <item x="99"/>
        <item x="233"/>
        <item x="392"/>
        <item x="122"/>
        <item x="416"/>
        <item x="449"/>
        <item x="431"/>
        <item x="107"/>
        <item x="175"/>
        <item x="158"/>
        <item x="241"/>
        <item x="231"/>
        <item x="155"/>
        <item x="171"/>
        <item x="429"/>
        <item x="350"/>
        <item x="365"/>
        <item x="192"/>
        <item x="166"/>
        <item x="159"/>
        <item x="329"/>
        <item x="430"/>
        <item x="462"/>
        <item x="419"/>
        <item x="477"/>
        <item x="253"/>
        <item x="48"/>
        <item x="27"/>
        <item x="328"/>
        <item x="336"/>
        <item x="25"/>
        <item x="483"/>
        <item x="401"/>
        <item x="339"/>
        <item x="406"/>
        <item x="217"/>
        <item x="81"/>
        <item x="235"/>
        <item x="219"/>
        <item x="66"/>
        <item x="146"/>
        <item x="375"/>
        <item x="72"/>
        <item x="203"/>
        <item x="373"/>
        <item x="436"/>
        <item x="248"/>
        <item x="285"/>
        <item x="58"/>
        <item x="183"/>
        <item x="33"/>
        <item x="478"/>
        <item x="193"/>
        <item x="424"/>
        <item x="374"/>
        <item x="201"/>
        <item x="3"/>
        <item x="497"/>
        <item x="256"/>
        <item x="133"/>
        <item x="458"/>
        <item x="465"/>
        <item x="12"/>
        <item x="296"/>
        <item x="354"/>
        <item x="255"/>
        <item x="77"/>
        <item x="119"/>
        <item x="91"/>
        <item x="244"/>
        <item x="315"/>
        <item x="316"/>
        <item x="446"/>
        <item x="331"/>
        <item x="196"/>
        <item x="385"/>
        <item x="141"/>
        <item x="386"/>
        <item x="163"/>
        <item x="230"/>
        <item x="280"/>
        <item x="484"/>
        <item x="433"/>
        <item x="260"/>
        <item x="154"/>
        <item x="46"/>
        <item x="345"/>
        <item x="295"/>
        <item x="473"/>
        <item x="312"/>
        <item x="362"/>
        <item x="411"/>
        <item x="80"/>
        <item x="191"/>
        <item x="340"/>
        <item x="232"/>
        <item x="86"/>
        <item x="413"/>
        <item x="342"/>
        <item x="213"/>
        <item x="487"/>
        <item x="199"/>
        <item x="221"/>
        <item x="277"/>
        <item x="423"/>
        <item x="75"/>
        <item x="301"/>
        <item x="420"/>
        <item x="180"/>
        <item x="445"/>
        <item x="67"/>
        <item x="174"/>
        <item x="140"/>
        <item x="239"/>
        <item x="263"/>
        <item x="381"/>
        <item x="123"/>
        <item x="126"/>
        <item x="207"/>
        <item x="258"/>
        <item x="40"/>
        <item x="204"/>
        <item x="125"/>
        <item x="112"/>
        <item x="226"/>
        <item x="388"/>
        <item x="85"/>
        <item x="439"/>
        <item x="320"/>
        <item x="432"/>
        <item x="16"/>
        <item x="190"/>
        <item x="11"/>
        <item x="500"/>
        <item t="default"/>
      </items>
    </pivotField>
    <pivotField dataField="1" showAll="0">
      <items count="502">
        <item h="1" x="225"/>
        <item h="1" x="469"/>
        <item h="1" x="449"/>
        <item h="1" x="254"/>
        <item h="1" x="292"/>
        <item h="1" x="221"/>
        <item h="1" x="302"/>
        <item h="1" x="394"/>
        <item h="1" x="128"/>
        <item h="1" x="16"/>
        <item h="1" x="104"/>
        <item h="1" x="408"/>
        <item h="1" x="107"/>
        <item h="1" x="47"/>
        <item h="1" x="429"/>
        <item h="1" x="211"/>
        <item h="1" x="474"/>
        <item h="1" x="193"/>
        <item h="1" x="374"/>
        <item h="1" x="169"/>
        <item h="1" x="356"/>
        <item h="1" x="412"/>
        <item h="1" x="357"/>
        <item h="1" x="201"/>
        <item h="1" x="453"/>
        <item h="1" x="34"/>
        <item h="1" x="367"/>
        <item h="1" x="271"/>
        <item h="1" x="485"/>
        <item h="1" x="459"/>
        <item h="1" x="312"/>
        <item h="1" x="454"/>
        <item h="1" x="351"/>
        <item h="1" x="366"/>
        <item h="1" x="329"/>
        <item h="1" x="364"/>
        <item h="1" x="88"/>
        <item h="1" x="296"/>
        <item h="1" x="92"/>
        <item h="1" x="124"/>
        <item x="138"/>
        <item h="1" x="324"/>
        <item h="1" x="108"/>
        <item h="1" x="398"/>
        <item h="1" x="121"/>
        <item h="1" x="438"/>
        <item h="1" x="349"/>
        <item h="1" x="377"/>
        <item h="1" x="378"/>
        <item h="1" x="258"/>
        <item h="1" x="46"/>
        <item h="1" x="478"/>
        <item h="1" x="248"/>
        <item h="1" x="272"/>
        <item h="1" x="375"/>
        <item h="1" x="460"/>
        <item h="1" x="45"/>
        <item h="1" x="155"/>
        <item h="1" x="8"/>
        <item h="1" x="235"/>
        <item h="1" x="344"/>
        <item h="1" x="7"/>
        <item h="1" x="318"/>
        <item h="1" x="126"/>
        <item h="1" x="120"/>
        <item h="1" x="270"/>
        <item h="1" x="495"/>
        <item h="1" x="369"/>
        <item h="1" x="40"/>
        <item h="1" x="232"/>
        <item h="1" x="33"/>
        <item h="1" x="0"/>
        <item h="1" x="94"/>
        <item h="1" x="419"/>
        <item h="1" x="295"/>
        <item h="1" x="471"/>
        <item h="1" x="213"/>
        <item h="1" x="487"/>
        <item h="1" x="337"/>
        <item h="1" x="414"/>
        <item h="1" x="188"/>
        <item h="1" x="381"/>
        <item h="1" x="446"/>
        <item h="1" x="184"/>
        <item h="1" x="68"/>
        <item h="1" x="481"/>
        <item h="1" x="475"/>
        <item h="1" x="125"/>
        <item h="1" x="237"/>
        <item h="1" x="71"/>
        <item h="1" x="247"/>
        <item h="1" x="339"/>
        <item h="1" x="208"/>
        <item h="1" x="29"/>
        <item h="1" x="489"/>
        <item h="1" x="219"/>
        <item h="1" x="38"/>
        <item h="1" x="11"/>
        <item h="1" x="462"/>
        <item h="1" x="123"/>
        <item h="1" x="273"/>
        <item h="1" x="494"/>
        <item h="1" x="179"/>
        <item h="1" x="348"/>
        <item h="1" x="239"/>
        <item h="1" x="27"/>
        <item h="1" x="142"/>
        <item h="1" x="274"/>
        <item h="1" x="200"/>
        <item h="1" x="79"/>
        <item h="1" x="73"/>
        <item h="1" x="122"/>
        <item h="1" x="158"/>
        <item h="1" x="413"/>
        <item h="1" x="285"/>
        <item h="1" x="159"/>
        <item h="1" x="243"/>
        <item h="1" x="157"/>
        <item h="1" x="115"/>
        <item h="1" x="352"/>
        <item h="1" x="373"/>
        <item h="1" x="97"/>
        <item h="1" x="170"/>
        <item h="1" x="42"/>
        <item h="1" x="451"/>
        <item h="1" x="280"/>
        <item h="1" x="109"/>
        <item h="1" x="175"/>
        <item h="1" x="153"/>
        <item h="1" x="290"/>
        <item h="1" x="114"/>
        <item h="1" x="465"/>
        <item h="1" x="105"/>
        <item h="1" x="331"/>
        <item h="1" x="160"/>
        <item h="1" x="265"/>
        <item h="1" x="281"/>
        <item h="1" x="395"/>
        <item h="1" x="311"/>
        <item h="1" x="83"/>
        <item h="1" x="262"/>
        <item h="1" x="182"/>
        <item h="1" x="168"/>
        <item h="1" x="1"/>
        <item h="1" x="172"/>
        <item h="1" x="215"/>
        <item h="1" x="89"/>
        <item h="1" x="187"/>
        <item h="1" x="441"/>
        <item h="1" x="141"/>
        <item h="1" x="133"/>
        <item h="1" x="143"/>
        <item h="1" x="206"/>
        <item h="1" x="257"/>
        <item h="1" x="319"/>
        <item h="1" x="60"/>
        <item h="1" x="425"/>
        <item h="1" x="436"/>
        <item h="1" x="350"/>
        <item h="1" x="291"/>
        <item h="1" x="244"/>
        <item h="1" x="310"/>
        <item h="1" x="427"/>
        <item h="1" x="146"/>
        <item h="1" x="488"/>
        <item h="1" x="483"/>
        <item h="1" x="207"/>
        <item h="1" x="430"/>
        <item h="1" x="99"/>
        <item h="1" x="470"/>
        <item h="1" x="443"/>
        <item h="1" x="154"/>
        <item h="1" x="205"/>
        <item h="1" x="452"/>
        <item h="1" x="456"/>
        <item h="1" x="44"/>
        <item h="1" x="242"/>
        <item h="1" x="150"/>
        <item h="1" x="313"/>
        <item h="1" x="236"/>
        <item h="1" x="307"/>
        <item h="1" x="54"/>
        <item h="1" x="167"/>
        <item h="1" x="253"/>
        <item h="1" x="251"/>
        <item h="1" x="326"/>
        <item h="1" x="479"/>
        <item h="1" x="190"/>
        <item h="1" x="354"/>
        <item h="1" x="496"/>
        <item h="1" x="305"/>
        <item h="1" x="85"/>
        <item h="1" x="132"/>
        <item h="1" x="82"/>
        <item h="1" x="62"/>
        <item h="1" x="493"/>
        <item h="1" x="380"/>
        <item h="1" x="93"/>
        <item h="1" x="218"/>
        <item h="1" x="353"/>
        <item h="1" x="217"/>
        <item h="1" x="69"/>
        <item h="1" x="10"/>
        <item h="1" x="203"/>
        <item h="1" x="392"/>
        <item h="1" x="39"/>
        <item h="1" x="404"/>
        <item h="1" x="238"/>
        <item h="1" x="165"/>
        <item h="1" x="261"/>
        <item h="1" x="110"/>
        <item h="1" x="178"/>
        <item h="1" x="226"/>
        <item h="1" x="31"/>
        <item h="1" x="30"/>
        <item h="1" x="209"/>
        <item h="1" x="17"/>
        <item h="1" x="51"/>
        <item h="1" x="25"/>
        <item h="1" x="50"/>
        <item h="1" x="75"/>
        <item h="1" x="301"/>
        <item h="1" x="35"/>
        <item h="1" x="360"/>
        <item h="1" x="342"/>
        <item h="1" x="386"/>
        <item h="1" x="321"/>
        <item h="1" x="162"/>
        <item h="1" x="328"/>
        <item h="1" x="458"/>
        <item h="1" x="129"/>
        <item h="1" x="245"/>
        <item h="1" x="370"/>
        <item h="1" x="21"/>
        <item h="1" x="95"/>
        <item h="1" x="210"/>
        <item h="1" x="473"/>
        <item h="1" x="389"/>
        <item h="1" x="199"/>
        <item h="1" x="70"/>
        <item h="1" x="106"/>
        <item h="1" x="145"/>
        <item h="1" x="335"/>
        <item h="1" x="387"/>
        <item h="1" x="177"/>
        <item h="1" x="231"/>
        <item h="1" x="323"/>
        <item h="1" x="418"/>
        <item h="1" x="368"/>
        <item h="1" x="148"/>
        <item h="1" x="86"/>
        <item h="1" x="434"/>
        <item h="1" x="87"/>
        <item h="1" x="269"/>
        <item h="1" x="186"/>
        <item h="1" x="309"/>
        <item h="1" x="56"/>
        <item h="1" x="415"/>
        <item h="1" x="173"/>
        <item h="1" x="372"/>
        <item h="1" x="317"/>
        <item h="1" x="113"/>
        <item h="1" x="117"/>
        <item h="1" x="259"/>
        <item h="1" x="314"/>
        <item h="1" x="3"/>
        <item h="1" x="55"/>
        <item h="1" x="385"/>
        <item h="1" x="365"/>
        <item h="1" x="256"/>
        <item h="1" x="84"/>
        <item h="1" x="189"/>
        <item h="1" x="444"/>
        <item h="1" x="59"/>
        <item h="1" x="20"/>
        <item h="1" x="482"/>
        <item h="1" x="417"/>
        <item h="1" x="402"/>
        <item h="1" x="112"/>
        <item h="1" x="156"/>
        <item h="1" x="424"/>
        <item h="1" x="403"/>
        <item h="1" x="233"/>
        <item h="1" x="420"/>
        <item h="1" x="130"/>
        <item h="1" x="333"/>
        <item h="1" x="276"/>
        <item h="1" x="180"/>
        <item h="1" x="299"/>
        <item h="1" x="376"/>
        <item h="1" x="194"/>
        <item h="1" x="198"/>
        <item h="1" x="275"/>
        <item h="1" x="41"/>
        <item h="1" x="103"/>
        <item h="1" x="279"/>
        <item h="1" x="78"/>
        <item h="1" x="358"/>
        <item h="1" x="463"/>
        <item h="1" x="289"/>
        <item h="1" x="166"/>
        <item h="1" x="77"/>
        <item h="1" x="64"/>
        <item h="1" x="308"/>
        <item h="1" x="191"/>
        <item h="1" x="174"/>
        <item h="1" x="287"/>
        <item h="1" x="49"/>
        <item h="1" x="437"/>
        <item h="1" x="484"/>
        <item h="1" x="466"/>
        <item h="1" x="297"/>
        <item h="1" x="468"/>
        <item h="1" x="57"/>
        <item h="1" x="63"/>
        <item h="1" x="131"/>
        <item h="1" x="2"/>
        <item h="1" x="330"/>
        <item h="1" x="391"/>
        <item h="1" x="382"/>
        <item h="1" x="405"/>
        <item h="1" x="52"/>
        <item h="1" x="336"/>
        <item h="1" x="197"/>
        <item h="1" x="288"/>
        <item h="1" x="263"/>
        <item h="1" x="140"/>
        <item h="1" x="491"/>
        <item h="1" x="100"/>
        <item h="1" x="149"/>
        <item h="1" x="91"/>
        <item h="1" x="48"/>
        <item h="1" x="455"/>
        <item h="1" x="388"/>
        <item h="1" x="492"/>
        <item h="1" x="264"/>
        <item h="1" x="147"/>
        <item h="1" x="439"/>
        <item h="1" x="216"/>
        <item h="1" x="228"/>
        <item h="1" x="432"/>
        <item h="1" x="22"/>
        <item h="1" x="410"/>
        <item h="1" x="227"/>
        <item h="1" x="345"/>
        <item h="1" x="144"/>
        <item h="1" x="119"/>
        <item h="1" x="72"/>
        <item h="1" x="447"/>
        <item h="1" x="6"/>
        <item h="1" x="163"/>
        <item h="1" x="303"/>
        <item h="1" x="327"/>
        <item h="1" x="65"/>
        <item h="1" x="116"/>
        <item h="1" x="127"/>
        <item h="1" x="74"/>
        <item h="1" x="486"/>
        <item h="1" x="152"/>
        <item h="1" x="283"/>
        <item h="1" x="428"/>
        <item h="1" x="255"/>
        <item h="1" x="240"/>
        <item h="1" x="355"/>
        <item h="1" x="202"/>
        <item h="1" x="284"/>
        <item h="1" x="320"/>
        <item h="1" x="422"/>
        <item h="1" x="300"/>
        <item h="1" x="361"/>
        <item h="1" x="223"/>
        <item h="1" x="171"/>
        <item h="1" x="204"/>
        <item h="1" x="450"/>
        <item h="1" x="18"/>
        <item h="1" x="409"/>
        <item h="1" x="433"/>
        <item h="1" x="214"/>
        <item h="1" x="176"/>
        <item h="1" x="423"/>
        <item h="1" x="229"/>
        <item h="1" x="448"/>
        <item h="1" x="472"/>
        <item h="1" x="467"/>
        <item h="1" x="480"/>
        <item h="1" x="490"/>
        <item h="1" x="185"/>
        <item h="1" x="282"/>
        <item h="1" x="371"/>
        <item h="1" x="118"/>
        <item h="1" x="134"/>
        <item h="1" x="192"/>
        <item h="1" x="23"/>
        <item h="1" x="67"/>
        <item h="1" x="393"/>
        <item h="1" x="15"/>
        <item h="1" x="294"/>
        <item h="1" x="12"/>
        <item h="1" x="96"/>
        <item h="1" x="250"/>
        <item h="1" x="461"/>
        <item h="1" x="224"/>
        <item h="1" x="315"/>
        <item h="1" x="421"/>
        <item h="1" x="306"/>
        <item h="1" x="252"/>
        <item h="1" x="234"/>
        <item h="1" x="426"/>
        <item h="1" x="359"/>
        <item h="1" x="9"/>
        <item h="1" x="161"/>
        <item h="1" x="435"/>
        <item h="1" x="343"/>
        <item h="1" x="498"/>
        <item h="1" x="19"/>
        <item h="1" x="43"/>
        <item h="1" x="195"/>
        <item h="1" x="304"/>
        <item h="1" x="181"/>
        <item h="1" x="383"/>
        <item h="1" x="111"/>
        <item h="1" x="399"/>
        <item h="1" x="98"/>
        <item h="1" x="406"/>
        <item h="1" x="277"/>
        <item h="1" x="445"/>
        <item h="1" x="278"/>
        <item h="1" x="196"/>
        <item h="1" x="316"/>
        <item h="1" x="36"/>
        <item h="1" x="266"/>
        <item h="1" x="151"/>
        <item h="1" x="411"/>
        <item h="1" x="346"/>
        <item h="1" x="267"/>
        <item h="1" x="362"/>
        <item h="1" x="497"/>
        <item h="1" x="396"/>
        <item h="1" x="24"/>
        <item h="1" x="431"/>
        <item h="1" x="135"/>
        <item h="1" x="416"/>
        <item h="1" x="249"/>
        <item h="1" x="90"/>
        <item h="1" x="137"/>
        <item h="1" x="76"/>
        <item h="1" x="13"/>
        <item h="1" x="379"/>
        <item h="1" x="476"/>
        <item h="1" x="499"/>
        <item h="1" x="286"/>
        <item h="1" x="325"/>
        <item h="1" x="334"/>
        <item h="1" x="136"/>
        <item h="1" x="347"/>
        <item h="1" x="477"/>
        <item h="1" x="260"/>
        <item h="1" x="53"/>
        <item h="1" x="322"/>
        <item h="1" x="390"/>
        <item h="1" x="183"/>
        <item h="1" x="457"/>
        <item h="1" x="440"/>
        <item h="1" x="58"/>
        <item h="1" x="298"/>
        <item h="1" x="164"/>
        <item h="1" x="66"/>
        <item h="1" x="397"/>
        <item h="1" x="407"/>
        <item h="1" x="338"/>
        <item h="1" x="139"/>
        <item h="1" x="384"/>
        <item h="1" x="363"/>
        <item h="1" x="246"/>
        <item h="1" x="464"/>
        <item h="1" x="26"/>
        <item h="1" x="400"/>
        <item h="1" x="80"/>
        <item h="1" x="61"/>
        <item h="1" x="37"/>
        <item h="1" x="102"/>
        <item h="1" x="341"/>
        <item h="1" x="401"/>
        <item h="1" x="220"/>
        <item h="1" x="241"/>
        <item h="1" x="222"/>
        <item h="1" x="293"/>
        <item h="1" x="14"/>
        <item h="1" x="5"/>
        <item h="1" x="230"/>
        <item h="1" x="28"/>
        <item h="1" x="268"/>
        <item h="1" x="332"/>
        <item h="1" x="101"/>
        <item h="1" x="442"/>
        <item h="1" x="32"/>
        <item h="1" x="81"/>
        <item h="1" x="340"/>
        <item h="1" x="4"/>
        <item h="1" x="212"/>
        <item h="1" x="50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Fields count="1">
    <field x="-2"/>
  </colFields>
  <colItems count="3">
    <i>
      <x/>
    </i>
    <i i="1">
      <x v="1"/>
    </i>
    <i i="2">
      <x v="2"/>
    </i>
  </colItems>
  <dataFields count="3">
    <dataField name="Sum of Cost Incurred" fld="17" baseField="0" baseItem="0"/>
    <dataField name="Sum of Budgeted Cost" fld="18" baseField="0" baseItem="0"/>
    <dataField name="Sum of Variance" fld="19" baseField="0" baseItem="0"/>
  </dataFields>
  <formats count="3">
    <format dxfId="147">
      <pivotArea outline="0" collapsedLevelsAreSubtotals="1" fieldPosition="0"/>
    </format>
    <format dxfId="146">
      <pivotArea dataOnly="0" labelOnly="1" fieldPosition="0">
        <references count="1">
          <reference field="14" count="0"/>
        </references>
      </pivotArea>
    </format>
    <format dxfId="145">
      <pivotArea dataOnly="0" labelOnly="1" grandRow="1" outline="0" fieldPosition="0"/>
    </format>
  </formats>
  <conditionalFormats count="6">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 priority="4">
      <pivotAreas count="1">
        <pivotArea type="data" outline="0" collapsedLevelsAreSubtotals="1" fieldPosition="0"/>
      </pivotAreas>
    </conditionalFormat>
    <conditionalFormat priority="5">
      <pivotAreas count="1">
        <pivotArea type="data" outline="0" collapsedLevelsAreSubtotals="1" fieldPosition="0"/>
      </pivotAreas>
    </conditionalFormat>
    <conditionalFormat priority="6">
      <pivotAreas count="1">
        <pivotArea type="data" outline="0" collapsedLevelsAreSubtotals="1" fieldPosition="0"/>
      </pivotAreas>
    </conditionalFormat>
  </conditional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7A7A25-CE01-4DD2-B930-8DD195B57A5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anufacturing">
  <location ref="A3:C9" firstHeaderRow="0" firstDataRow="1" firstDataCol="1"/>
  <pivotFields count="24">
    <pivotField showAll="0"/>
    <pivotField showAll="0">
      <items count="501">
        <item x="308"/>
        <item x="294"/>
        <item x="348"/>
        <item x="92"/>
        <item x="398"/>
        <item x="36"/>
        <item x="364"/>
        <item x="436"/>
        <item x="367"/>
        <item x="162"/>
        <item x="158"/>
        <item x="223"/>
        <item x="70"/>
        <item x="410"/>
        <item x="291"/>
        <item x="67"/>
        <item x="423"/>
        <item x="265"/>
        <item x="387"/>
        <item x="341"/>
        <item x="93"/>
        <item x="20"/>
        <item x="417"/>
        <item x="350"/>
        <item x="120"/>
        <item x="74"/>
        <item x="445"/>
        <item x="388"/>
        <item x="56"/>
        <item x="298"/>
        <item x="392"/>
        <item x="444"/>
        <item x="467"/>
        <item x="491"/>
        <item x="146"/>
        <item x="481"/>
        <item x="470"/>
        <item x="304"/>
        <item x="247"/>
        <item x="160"/>
        <item x="203"/>
        <item x="313"/>
        <item x="246"/>
        <item x="38"/>
        <item x="88"/>
        <item x="326"/>
        <item x="420"/>
        <item x="330"/>
        <item x="81"/>
        <item x="113"/>
        <item x="53"/>
        <item x="381"/>
        <item x="10"/>
        <item x="495"/>
        <item x="496"/>
        <item x="177"/>
        <item x="334"/>
        <item x="213"/>
        <item x="45"/>
        <item x="112"/>
        <item x="84"/>
        <item x="219"/>
        <item x="115"/>
        <item x="125"/>
        <item x="165"/>
        <item x="134"/>
        <item x="183"/>
        <item x="26"/>
        <item x="464"/>
        <item x="413"/>
        <item x="50"/>
        <item x="71"/>
        <item x="156"/>
        <item x="58"/>
        <item x="428"/>
        <item x="227"/>
        <item x="336"/>
        <item x="406"/>
        <item x="99"/>
        <item x="96"/>
        <item x="404"/>
        <item x="461"/>
        <item x="179"/>
        <item x="485"/>
        <item x="127"/>
        <item x="66"/>
        <item x="260"/>
        <item x="42"/>
        <item x="394"/>
        <item x="136"/>
        <item x="86"/>
        <item x="401"/>
        <item x="363"/>
        <item x="446"/>
        <item x="453"/>
        <item x="218"/>
        <item x="374"/>
        <item x="241"/>
        <item x="17"/>
        <item x="377"/>
        <item x="412"/>
        <item x="130"/>
        <item x="8"/>
        <item x="154"/>
        <item x="300"/>
        <item x="424"/>
        <item x="333"/>
        <item x="255"/>
        <item x="21"/>
        <item x="54"/>
        <item x="354"/>
        <item x="384"/>
        <item x="116"/>
        <item x="87"/>
        <item x="418"/>
        <item x="68"/>
        <item x="478"/>
        <item x="303"/>
        <item x="221"/>
        <item x="476"/>
        <item x="44"/>
        <item x="191"/>
        <item x="73"/>
        <item x="263"/>
        <item x="360"/>
        <item x="489"/>
        <item x="357"/>
        <item x="483"/>
        <item x="416"/>
        <item x="497"/>
        <item x="321"/>
        <item x="195"/>
        <item x="415"/>
        <item x="27"/>
        <item x="282"/>
        <item x="151"/>
        <item x="180"/>
        <item x="97"/>
        <item x="24"/>
        <item x="344"/>
        <item x="267"/>
        <item x="19"/>
        <item x="432"/>
        <item x="22"/>
        <item x="466"/>
        <item x="139"/>
        <item x="102"/>
        <item x="340"/>
        <item x="456"/>
        <item x="395"/>
        <item x="249"/>
        <item x="250"/>
        <item x="95"/>
        <item x="240"/>
        <item x="91"/>
        <item x="181"/>
        <item x="345"/>
        <item x="468"/>
        <item x="167"/>
        <item x="302"/>
        <item x="236"/>
        <item x="258"/>
        <item x="353"/>
        <item x="337"/>
        <item x="465"/>
        <item x="25"/>
        <item x="243"/>
        <item x="422"/>
        <item x="131"/>
        <item x="143"/>
        <item x="288"/>
        <item x="7"/>
        <item x="484"/>
        <item x="449"/>
        <item x="331"/>
        <item x="232"/>
        <item x="152"/>
        <item x="6"/>
        <item x="164"/>
        <item x="48"/>
        <item x="251"/>
        <item x="114"/>
        <item x="204"/>
        <item x="342"/>
        <item x="399"/>
        <item x="198"/>
        <item x="419"/>
        <item x="142"/>
        <item x="431"/>
        <item x="457"/>
        <item x="438"/>
        <item x="185"/>
        <item x="474"/>
        <item x="175"/>
        <item x="37"/>
        <item x="197"/>
        <item x="103"/>
        <item x="355"/>
        <item x="155"/>
        <item x="309"/>
        <item x="206"/>
        <item x="480"/>
        <item x="279"/>
        <item x="148"/>
        <item x="402"/>
        <item x="123"/>
        <item x="487"/>
        <item x="440"/>
        <item x="52"/>
        <item x="202"/>
        <item x="314"/>
        <item x="39"/>
        <item x="201"/>
        <item x="275"/>
        <item x="335"/>
        <item x="475"/>
        <item x="129"/>
        <item x="429"/>
        <item x="318"/>
        <item x="325"/>
        <item x="150"/>
        <item x="295"/>
        <item x="172"/>
        <item x="310"/>
        <item x="287"/>
        <item x="11"/>
        <item x="128"/>
        <item x="217"/>
        <item x="338"/>
        <item x="371"/>
        <item x="383"/>
        <item x="101"/>
        <item x="176"/>
        <item x="322"/>
        <item x="312"/>
        <item x="292"/>
        <item x="493"/>
        <item x="64"/>
        <item x="266"/>
        <item x="320"/>
        <item x="98"/>
        <item x="283"/>
        <item x="391"/>
        <item x="244"/>
        <item x="173"/>
        <item x="72"/>
        <item x="447"/>
        <item x="18"/>
        <item x="210"/>
        <item x="316"/>
        <item x="23"/>
        <item x="278"/>
        <item x="61"/>
        <item x="132"/>
        <item x="12"/>
        <item x="299"/>
        <item x="192"/>
        <item x="140"/>
        <item x="212"/>
        <item x="362"/>
        <item x="157"/>
        <item x="3"/>
        <item x="311"/>
        <item x="276"/>
        <item x="458"/>
        <item x="205"/>
        <item x="51"/>
        <item x="269"/>
        <item x="57"/>
        <item x="454"/>
        <item x="375"/>
        <item x="133"/>
        <item x="109"/>
        <item x="79"/>
        <item x="5"/>
        <item x="9"/>
        <item x="90"/>
        <item x="32"/>
        <item x="60"/>
        <item x="28"/>
        <item x="437"/>
        <item x="254"/>
        <item x="378"/>
        <item x="145"/>
        <item x="414"/>
        <item x="379"/>
        <item x="220"/>
        <item x="147"/>
        <item x="407"/>
        <item x="261"/>
        <item x="229"/>
        <item x="29"/>
        <item x="40"/>
        <item x="439"/>
        <item x="473"/>
        <item x="149"/>
        <item x="277"/>
        <item x="34"/>
        <item x="252"/>
        <item x="83"/>
        <item x="76"/>
        <item x="100"/>
        <item x="271"/>
        <item x="382"/>
        <item x="193"/>
        <item x="393"/>
        <item x="297"/>
        <item x="141"/>
        <item x="94"/>
        <item x="319"/>
        <item x="290"/>
        <item x="234"/>
        <item x="194"/>
        <item x="78"/>
        <item x="119"/>
        <item x="369"/>
        <item x="107"/>
        <item x="450"/>
        <item x="163"/>
        <item x="425"/>
        <item x="385"/>
        <item x="286"/>
        <item x="62"/>
        <item x="242"/>
        <item x="174"/>
        <item x="41"/>
        <item x="272"/>
        <item x="214"/>
        <item x="187"/>
        <item x="380"/>
        <item x="225"/>
        <item x="455"/>
        <item x="111"/>
        <item x="390"/>
        <item x="75"/>
        <item x="482"/>
        <item x="69"/>
        <item x="477"/>
        <item x="105"/>
        <item x="347"/>
        <item x="366"/>
        <item x="208"/>
        <item x="359"/>
        <item x="405"/>
        <item x="168"/>
        <item x="117"/>
        <item x="411"/>
        <item x="361"/>
        <item x="215"/>
        <item x="257"/>
        <item x="189"/>
        <item x="426"/>
        <item x="396"/>
        <item x="144"/>
        <item x="339"/>
        <item x="184"/>
        <item x="46"/>
        <item x="124"/>
        <item x="488"/>
        <item x="159"/>
        <item x="343"/>
        <item x="231"/>
        <item x="200"/>
        <item x="317"/>
        <item x="264"/>
        <item x="448"/>
        <item x="443"/>
        <item x="0"/>
        <item x="409"/>
        <item x="284"/>
        <item x="315"/>
        <item x="85"/>
        <item x="479"/>
        <item x="126"/>
        <item x="373"/>
        <item x="49"/>
        <item x="171"/>
        <item x="216"/>
        <item x="365"/>
        <item x="182"/>
        <item x="471"/>
        <item x="435"/>
        <item x="15"/>
        <item x="421"/>
        <item x="324"/>
        <item x="372"/>
        <item x="462"/>
        <item x="207"/>
        <item x="329"/>
        <item x="188"/>
        <item x="430"/>
        <item x="138"/>
        <item x="153"/>
        <item x="77"/>
        <item x="31"/>
        <item x="178"/>
        <item x="459"/>
        <item x="498"/>
        <item x="472"/>
        <item x="332"/>
        <item x="280"/>
        <item x="248"/>
        <item x="238"/>
        <item x="434"/>
        <item x="306"/>
        <item x="33"/>
        <item x="239"/>
        <item x="356"/>
        <item x="222"/>
        <item x="230"/>
        <item x="490"/>
        <item x="349"/>
        <item x="104"/>
        <item x="427"/>
        <item x="368"/>
        <item x="161"/>
        <item x="285"/>
        <item x="211"/>
        <item x="327"/>
        <item x="43"/>
        <item x="190"/>
        <item x="403"/>
        <item x="4"/>
        <item x="63"/>
        <item x="108"/>
        <item x="441"/>
        <item x="262"/>
        <item x="494"/>
        <item x="245"/>
        <item x="226"/>
        <item x="389"/>
        <item x="59"/>
        <item x="228"/>
        <item x="35"/>
        <item x="352"/>
        <item x="80"/>
        <item x="235"/>
        <item x="346"/>
        <item x="460"/>
        <item x="47"/>
        <item x="196"/>
        <item x="351"/>
        <item x="323"/>
        <item x="121"/>
        <item x="386"/>
        <item x="166"/>
        <item x="408"/>
        <item x="305"/>
        <item x="169"/>
        <item x="82"/>
        <item x="106"/>
        <item x="397"/>
        <item x="233"/>
        <item x="370"/>
        <item x="137"/>
        <item x="451"/>
        <item x="492"/>
        <item x="433"/>
        <item x="486"/>
        <item x="186"/>
        <item x="452"/>
        <item x="118"/>
        <item x="135"/>
        <item x="256"/>
        <item x="273"/>
        <item x="30"/>
        <item x="400"/>
        <item x="16"/>
        <item x="442"/>
        <item x="301"/>
        <item x="89"/>
        <item x="55"/>
        <item x="2"/>
        <item x="259"/>
        <item x="14"/>
        <item x="281"/>
        <item x="13"/>
        <item x="328"/>
        <item x="293"/>
        <item x="270"/>
        <item x="199"/>
        <item x="237"/>
        <item x="376"/>
        <item x="268"/>
        <item x="469"/>
        <item x="289"/>
        <item x="463"/>
        <item x="209"/>
        <item x="224"/>
        <item x="110"/>
        <item x="122"/>
        <item x="307"/>
        <item x="296"/>
        <item x="274"/>
        <item x="358"/>
        <item x="253"/>
        <item x="65"/>
        <item x="170"/>
        <item x="1"/>
        <item x="499"/>
        <item t="default"/>
      </items>
    </pivotField>
    <pivotField showAll="0">
      <items count="252">
        <item x="168"/>
        <item x="32"/>
        <item x="47"/>
        <item x="216"/>
        <item x="156"/>
        <item x="227"/>
        <item x="187"/>
        <item x="196"/>
        <item x="108"/>
        <item x="61"/>
        <item x="42"/>
        <item x="95"/>
        <item x="18"/>
        <item x="165"/>
        <item x="35"/>
        <item x="134"/>
        <item x="235"/>
        <item x="22"/>
        <item x="214"/>
        <item x="20"/>
        <item x="183"/>
        <item x="151"/>
        <item x="239"/>
        <item x="63"/>
        <item x="166"/>
        <item x="92"/>
        <item x="28"/>
        <item x="241"/>
        <item x="181"/>
        <item x="94"/>
        <item x="237"/>
        <item x="178"/>
        <item x="136"/>
        <item x="12"/>
        <item x="158"/>
        <item x="89"/>
        <item x="127"/>
        <item x="218"/>
        <item x="162"/>
        <item x="193"/>
        <item x="182"/>
        <item x="172"/>
        <item x="142"/>
        <item x="176"/>
        <item x="120"/>
        <item x="167"/>
        <item x="141"/>
        <item x="49"/>
        <item x="212"/>
        <item x="15"/>
        <item x="11"/>
        <item x="9"/>
        <item x="164"/>
        <item x="77"/>
        <item x="58"/>
        <item x="132"/>
        <item x="184"/>
        <item x="39"/>
        <item x="37"/>
        <item x="51"/>
        <item x="224"/>
        <item x="96"/>
        <item x="43"/>
        <item x="45"/>
        <item x="83"/>
        <item x="4"/>
        <item x="126"/>
        <item x="48"/>
        <item x="197"/>
        <item x="52"/>
        <item x="157"/>
        <item x="114"/>
        <item x="27"/>
        <item x="147"/>
        <item x="60"/>
        <item x="70"/>
        <item x="24"/>
        <item x="19"/>
        <item x="122"/>
        <item x="64"/>
        <item x="217"/>
        <item x="67"/>
        <item x="87"/>
        <item x="161"/>
        <item x="137"/>
        <item x="76"/>
        <item x="174"/>
        <item x="159"/>
        <item x="248"/>
        <item x="5"/>
        <item x="207"/>
        <item x="128"/>
        <item x="21"/>
        <item x="84"/>
        <item x="62"/>
        <item x="129"/>
        <item x="6"/>
        <item x="116"/>
        <item x="230"/>
        <item x="73"/>
        <item x="123"/>
        <item x="99"/>
        <item x="112"/>
        <item x="143"/>
        <item x="204"/>
        <item x="113"/>
        <item x="118"/>
        <item x="211"/>
        <item x="59"/>
        <item x="30"/>
        <item x="138"/>
        <item x="65"/>
        <item x="170"/>
        <item x="229"/>
        <item x="221"/>
        <item x="78"/>
        <item x="245"/>
        <item x="171"/>
        <item x="155"/>
        <item x="242"/>
        <item x="88"/>
        <item x="80"/>
        <item x="31"/>
        <item x="208"/>
        <item x="160"/>
        <item x="119"/>
        <item x="93"/>
        <item x="215"/>
        <item x="117"/>
        <item x="69"/>
        <item x="44"/>
        <item x="36"/>
        <item x="201"/>
        <item x="107"/>
        <item x="219"/>
        <item x="3"/>
        <item x="105"/>
        <item x="13"/>
        <item x="66"/>
        <item x="1"/>
        <item x="74"/>
        <item x="226"/>
        <item x="144"/>
        <item x="240"/>
        <item x="130"/>
        <item x="140"/>
        <item x="153"/>
        <item x="115"/>
        <item x="163"/>
        <item x="150"/>
        <item x="71"/>
        <item x="233"/>
        <item x="8"/>
        <item x="103"/>
        <item x="185"/>
        <item x="179"/>
        <item x="82"/>
        <item x="238"/>
        <item x="194"/>
        <item x="111"/>
        <item x="57"/>
        <item x="149"/>
        <item x="40"/>
        <item x="148"/>
        <item x="195"/>
        <item x="100"/>
        <item x="200"/>
        <item x="146"/>
        <item x="101"/>
        <item x="79"/>
        <item x="41"/>
        <item x="26"/>
        <item x="234"/>
        <item x="213"/>
        <item x="91"/>
        <item x="145"/>
        <item x="109"/>
        <item x="228"/>
        <item x="97"/>
        <item x="102"/>
        <item x="202"/>
        <item x="191"/>
        <item x="249"/>
        <item x="247"/>
        <item x="173"/>
        <item x="68"/>
        <item x="34"/>
        <item x="33"/>
        <item x="50"/>
        <item x="29"/>
        <item x="175"/>
        <item x="244"/>
        <item x="0"/>
        <item x="72"/>
        <item x="25"/>
        <item x="180"/>
        <item x="85"/>
        <item x="46"/>
        <item x="222"/>
        <item x="55"/>
        <item x="236"/>
        <item x="124"/>
        <item x="104"/>
        <item x="16"/>
        <item x="86"/>
        <item x="210"/>
        <item x="98"/>
        <item x="7"/>
        <item x="54"/>
        <item x="121"/>
        <item x="225"/>
        <item x="14"/>
        <item x="203"/>
        <item x="188"/>
        <item x="53"/>
        <item x="177"/>
        <item x="190"/>
        <item x="232"/>
        <item x="17"/>
        <item x="169"/>
        <item x="110"/>
        <item x="206"/>
        <item x="38"/>
        <item x="189"/>
        <item x="205"/>
        <item x="243"/>
        <item x="81"/>
        <item x="10"/>
        <item x="223"/>
        <item x="133"/>
        <item x="125"/>
        <item x="90"/>
        <item x="56"/>
        <item x="152"/>
        <item x="2"/>
        <item x="106"/>
        <item x="246"/>
        <item x="135"/>
        <item x="131"/>
        <item x="154"/>
        <item x="220"/>
        <item x="231"/>
        <item x="186"/>
        <item x="209"/>
        <item x="75"/>
        <item x="192"/>
        <item x="198"/>
        <item x="139"/>
        <item x="199"/>
        <item x="23"/>
        <item x="250"/>
        <item t="default"/>
      </items>
    </pivotField>
    <pivotField showAll="0"/>
    <pivotField showAll="0">
      <items count="502">
        <item x="478"/>
        <item x="189"/>
        <item x="281"/>
        <item x="366"/>
        <item x="156"/>
        <item x="74"/>
        <item x="60"/>
        <item x="458"/>
        <item x="283"/>
        <item x="314"/>
        <item x="294"/>
        <item x="361"/>
        <item x="10"/>
        <item x="153"/>
        <item x="486"/>
        <item x="395"/>
        <item x="421"/>
        <item x="63"/>
        <item x="444"/>
        <item x="461"/>
        <item x="245"/>
        <item x="455"/>
        <item x="437"/>
        <item x="310"/>
        <item x="375"/>
        <item x="31"/>
        <item x="345"/>
        <item x="119"/>
        <item x="290"/>
        <item x="19"/>
        <item x="72"/>
        <item x="202"/>
        <item x="49"/>
        <item x="55"/>
        <item x="260"/>
        <item x="192"/>
        <item x="147"/>
        <item x="360"/>
        <item x="114"/>
        <item x="220"/>
        <item x="396"/>
        <item x="102"/>
        <item x="476"/>
        <item x="236"/>
        <item x="199"/>
        <item x="456"/>
        <item x="98"/>
        <item x="186"/>
        <item x="494"/>
        <item x="377"/>
        <item x="391"/>
        <item x="311"/>
        <item x="97"/>
        <item x="413"/>
        <item x="127"/>
        <item x="337"/>
        <item x="481"/>
        <item x="302"/>
        <item x="406"/>
        <item x="162"/>
        <item x="57"/>
        <item x="466"/>
        <item x="222"/>
        <item x="241"/>
        <item x="410"/>
        <item x="274"/>
        <item x="172"/>
        <item x="386"/>
        <item x="460"/>
        <item x="223"/>
        <item x="479"/>
        <item x="405"/>
        <item x="484"/>
        <item x="493"/>
        <item x="441"/>
        <item x="81"/>
        <item x="130"/>
        <item x="2"/>
        <item x="379"/>
        <item x="105"/>
        <item x="169"/>
        <item x="206"/>
        <item x="110"/>
        <item x="43"/>
        <item x="73"/>
        <item x="370"/>
        <item x="9"/>
        <item x="249"/>
        <item x="212"/>
        <item x="121"/>
        <item x="117"/>
        <item x="213"/>
        <item x="134"/>
        <item x="344"/>
        <item x="335"/>
        <item x="96"/>
        <item x="304"/>
        <item x="417"/>
        <item x="78"/>
        <item x="50"/>
        <item x="338"/>
        <item x="489"/>
        <item x="155"/>
        <item x="164"/>
        <item x="346"/>
        <item x="322"/>
        <item x="95"/>
        <item x="454"/>
        <item x="407"/>
        <item x="138"/>
        <item x="434"/>
        <item x="58"/>
        <item x="23"/>
        <item x="339"/>
        <item x="226"/>
        <item x="270"/>
        <item x="462"/>
        <item x="175"/>
        <item x="112"/>
        <item x="26"/>
        <item x="131"/>
        <item x="25"/>
        <item x="165"/>
        <item x="353"/>
        <item x="262"/>
        <item x="228"/>
        <item x="397"/>
        <item x="477"/>
        <item x="428"/>
        <item x="351"/>
        <item x="14"/>
        <item x="125"/>
        <item x="354"/>
        <item x="59"/>
        <item x="265"/>
        <item x="390"/>
        <item x="80"/>
        <item x="301"/>
        <item x="133"/>
        <item x="32"/>
        <item x="229"/>
        <item x="54"/>
        <item x="64"/>
        <item x="403"/>
        <item x="30"/>
        <item x="298"/>
        <item x="76"/>
        <item x="250"/>
        <item x="8"/>
        <item x="439"/>
        <item x="308"/>
        <item x="240"/>
        <item x="275"/>
        <item x="264"/>
        <item x="258"/>
        <item x="325"/>
        <item x="123"/>
        <item x="244"/>
        <item x="305"/>
        <item x="188"/>
        <item x="104"/>
        <item x="158"/>
        <item x="414"/>
        <item x="183"/>
        <item x="276"/>
        <item x="342"/>
        <item x="467"/>
        <item x="128"/>
        <item x="221"/>
        <item x="323"/>
        <item x="447"/>
        <item x="15"/>
        <item x="303"/>
        <item x="180"/>
        <item x="440"/>
        <item x="468"/>
        <item x="427"/>
        <item x="412"/>
        <item x="237"/>
        <item x="457"/>
        <item x="120"/>
        <item x="317"/>
        <item x="365"/>
        <item x="253"/>
        <item x="442"/>
        <item x="292"/>
        <item x="143"/>
        <item x="246"/>
        <item x="149"/>
        <item x="266"/>
        <item x="177"/>
        <item x="20"/>
        <item x="429"/>
        <item x="243"/>
        <item x="217"/>
        <item x="136"/>
        <item x="28"/>
        <item x="56"/>
        <item x="211"/>
        <item x="83"/>
        <item x="0"/>
        <item x="163"/>
        <item x="151"/>
        <item x="288"/>
        <item x="108"/>
        <item x="90"/>
        <item x="371"/>
        <item x="71"/>
        <item x="435"/>
        <item x="41"/>
        <item x="231"/>
        <item x="492"/>
        <item x="254"/>
        <item x="168"/>
        <item x="296"/>
        <item x="230"/>
        <item x="446"/>
        <item x="436"/>
        <item x="195"/>
        <item x="39"/>
        <item x="84"/>
        <item x="381"/>
        <item x="70"/>
        <item x="433"/>
        <item x="116"/>
        <item x="419"/>
        <item x="235"/>
        <item x="402"/>
        <item x="431"/>
        <item x="257"/>
        <item x="170"/>
        <item x="415"/>
        <item x="459"/>
        <item x="336"/>
        <item x="326"/>
        <item x="306"/>
        <item x="362"/>
        <item x="372"/>
        <item x="261"/>
        <item x="315"/>
        <item x="171"/>
        <item x="498"/>
        <item x="350"/>
        <item x="368"/>
        <item x="144"/>
        <item x="488"/>
        <item x="256"/>
        <item x="46"/>
        <item x="364"/>
        <item x="490"/>
        <item x="216"/>
        <item x="161"/>
        <item x="176"/>
        <item x="34"/>
        <item x="383"/>
        <item x="62"/>
        <item x="287"/>
        <item x="312"/>
        <item x="6"/>
        <item x="185"/>
        <item x="11"/>
        <item x="35"/>
        <item x="474"/>
        <item x="166"/>
        <item x="154"/>
        <item x="93"/>
        <item x="267"/>
        <item x="385"/>
        <item x="75"/>
        <item x="36"/>
        <item x="297"/>
        <item x="430"/>
        <item x="384"/>
        <item x="219"/>
        <item x="191"/>
        <item x="47"/>
        <item x="16"/>
        <item x="255"/>
        <item x="378"/>
        <item x="289"/>
        <item x="190"/>
        <item x="239"/>
        <item x="198"/>
        <item x="85"/>
        <item x="142"/>
        <item x="234"/>
        <item x="203"/>
        <item x="423"/>
        <item x="4"/>
        <item x="205"/>
        <item x="1"/>
        <item x="416"/>
        <item x="248"/>
        <item x="333"/>
        <item x="309"/>
        <item x="17"/>
        <item x="247"/>
        <item x="367"/>
        <item x="65"/>
        <item x="179"/>
        <item x="382"/>
        <item x="268"/>
        <item x="24"/>
        <item x="483"/>
        <item x="157"/>
        <item x="369"/>
        <item x="251"/>
        <item x="132"/>
        <item x="187"/>
        <item x="94"/>
        <item x="307"/>
        <item x="135"/>
        <item x="152"/>
        <item x="388"/>
        <item x="52"/>
        <item x="29"/>
        <item x="332"/>
        <item x="373"/>
        <item x="480"/>
        <item x="348"/>
        <item x="77"/>
        <item x="393"/>
        <item x="465"/>
        <item x="463"/>
        <item x="426"/>
        <item x="293"/>
        <item x="450"/>
        <item x="472"/>
        <item x="273"/>
        <item x="400"/>
        <item x="380"/>
        <item x="207"/>
        <item x="232"/>
        <item x="452"/>
        <item x="411"/>
        <item x="129"/>
        <item x="21"/>
        <item x="280"/>
        <item x="115"/>
        <item x="321"/>
        <item x="45"/>
        <item x="181"/>
        <item x="106"/>
        <item x="109"/>
        <item x="210"/>
        <item x="313"/>
        <item x="363"/>
        <item x="173"/>
        <item x="13"/>
        <item x="319"/>
        <item x="44"/>
        <item x="453"/>
        <item x="487"/>
        <item x="263"/>
        <item x="7"/>
        <item x="470"/>
        <item x="392"/>
        <item x="167"/>
        <item x="79"/>
        <item x="42"/>
        <item x="209"/>
        <item x="100"/>
        <item x="148"/>
        <item x="285"/>
        <item x="329"/>
        <item x="475"/>
        <item x="320"/>
        <item x="271"/>
        <item x="376"/>
        <item x="404"/>
        <item x="424"/>
        <item x="86"/>
        <item x="69"/>
        <item x="394"/>
        <item x="140"/>
        <item x="242"/>
        <item x="357"/>
        <item x="12"/>
        <item x="160"/>
        <item x="316"/>
        <item x="88"/>
        <item x="277"/>
        <item x="259"/>
        <item x="445"/>
        <item x="291"/>
        <item x="139"/>
        <item x="40"/>
        <item x="18"/>
        <item x="214"/>
        <item x="359"/>
        <item x="99"/>
        <item x="107"/>
        <item x="137"/>
        <item x="473"/>
        <item x="469"/>
        <item x="193"/>
        <item x="174"/>
        <item x="150"/>
        <item x="331"/>
        <item x="233"/>
        <item x="272"/>
        <item x="67"/>
        <item x="91"/>
        <item x="409"/>
        <item x="496"/>
        <item x="182"/>
        <item x="200"/>
        <item x="111"/>
        <item x="420"/>
        <item x="352"/>
        <item x="103"/>
        <item x="118"/>
        <item x="334"/>
        <item x="197"/>
        <item x="279"/>
        <item x="101"/>
        <item x="145"/>
        <item x="51"/>
        <item x="401"/>
        <item x="347"/>
        <item x="408"/>
        <item x="355"/>
        <item x="227"/>
        <item x="208"/>
        <item x="318"/>
        <item x="238"/>
        <item x="398"/>
        <item x="92"/>
        <item x="491"/>
        <item x="449"/>
        <item x="282"/>
        <item x="215"/>
        <item x="432"/>
        <item x="5"/>
        <item x="61"/>
        <item x="485"/>
        <item x="448"/>
        <item x="218"/>
        <item x="159"/>
        <item x="184"/>
        <item x="482"/>
        <item x="324"/>
        <item x="126"/>
        <item x="284"/>
        <item x="451"/>
        <item x="141"/>
        <item x="124"/>
        <item x="464"/>
        <item x="443"/>
        <item x="343"/>
        <item x="389"/>
        <item x="224"/>
        <item x="252"/>
        <item x="113"/>
        <item x="122"/>
        <item x="33"/>
        <item x="225"/>
        <item x="286"/>
        <item x="53"/>
        <item x="495"/>
        <item x="27"/>
        <item x="178"/>
        <item x="300"/>
        <item x="87"/>
        <item x="269"/>
        <item x="299"/>
        <item x="278"/>
        <item x="194"/>
        <item x="37"/>
        <item x="68"/>
        <item x="471"/>
        <item x="330"/>
        <item x="425"/>
        <item x="328"/>
        <item x="89"/>
        <item x="22"/>
        <item x="204"/>
        <item x="295"/>
        <item x="349"/>
        <item x="38"/>
        <item x="356"/>
        <item x="82"/>
        <item x="146"/>
        <item x="196"/>
        <item x="66"/>
        <item x="387"/>
        <item x="48"/>
        <item x="201"/>
        <item x="340"/>
        <item x="358"/>
        <item x="497"/>
        <item x="399"/>
        <item x="327"/>
        <item x="418"/>
        <item x="341"/>
        <item x="499"/>
        <item x="3"/>
        <item x="374"/>
        <item x="422"/>
        <item x="438"/>
        <item x="500"/>
        <item t="default"/>
      </items>
    </pivotField>
    <pivotField axis="axisRow" showAll="0">
      <items count="7">
        <item sd="0" x="2"/>
        <item sd="0" x="1"/>
        <item sd="0" x="4"/>
        <item sd="0" x="3"/>
        <item sd="0" x="0"/>
        <item h="1" x="5"/>
        <item t="default"/>
      </items>
    </pivotField>
    <pivotField showAll="0">
      <items count="487">
        <item x="444"/>
        <item x="346"/>
        <item x="51"/>
        <item x="403"/>
        <item x="162"/>
        <item x="264"/>
        <item x="219"/>
        <item x="296"/>
        <item x="14"/>
        <item x="64"/>
        <item x="335"/>
        <item x="41"/>
        <item x="395"/>
        <item x="159"/>
        <item x="222"/>
        <item x="152"/>
        <item x="147"/>
        <item x="165"/>
        <item x="474"/>
        <item x="434"/>
        <item x="36"/>
        <item x="250"/>
        <item x="134"/>
        <item x="390"/>
        <item x="157"/>
        <item x="251"/>
        <item x="309"/>
        <item x="311"/>
        <item x="368"/>
        <item x="63"/>
        <item x="273"/>
        <item x="111"/>
        <item x="455"/>
        <item x="312"/>
        <item x="256"/>
        <item x="48"/>
        <item x="301"/>
        <item x="136"/>
        <item x="372"/>
        <item x="345"/>
        <item x="21"/>
        <item x="352"/>
        <item x="212"/>
        <item x="334"/>
        <item x="425"/>
        <item x="307"/>
        <item x="23"/>
        <item x="343"/>
        <item x="360"/>
        <item x="440"/>
        <item x="327"/>
        <item x="164"/>
        <item x="150"/>
        <item x="413"/>
        <item x="24"/>
        <item x="254"/>
        <item x="482"/>
        <item x="173"/>
        <item x="226"/>
        <item x="181"/>
        <item x="49"/>
        <item x="480"/>
        <item x="20"/>
        <item x="45"/>
        <item x="255"/>
        <item x="75"/>
        <item x="35"/>
        <item x="315"/>
        <item x="46"/>
        <item x="194"/>
        <item x="204"/>
        <item x="77"/>
        <item x="294"/>
        <item x="214"/>
        <item x="277"/>
        <item x="137"/>
        <item x="88"/>
        <item x="188"/>
        <item x="124"/>
        <item x="280"/>
        <item x="295"/>
        <item x="391"/>
        <item x="470"/>
        <item x="202"/>
        <item x="244"/>
        <item x="131"/>
        <item x="354"/>
        <item x="436"/>
        <item x="4"/>
        <item x="274"/>
        <item x="399"/>
        <item x="267"/>
        <item x="481"/>
        <item x="347"/>
        <item x="234"/>
        <item x="421"/>
        <item x="180"/>
        <item x="216"/>
        <item x="292"/>
        <item x="221"/>
        <item x="98"/>
        <item x="375"/>
        <item x="297"/>
        <item x="81"/>
        <item x="78"/>
        <item x="133"/>
        <item x="407"/>
        <item x="209"/>
        <item x="233"/>
        <item x="68"/>
        <item x="409"/>
        <item x="235"/>
        <item x="56"/>
        <item x="358"/>
        <item x="39"/>
        <item x="262"/>
        <item x="359"/>
        <item x="198"/>
        <item x="260"/>
        <item x="298"/>
        <item x="143"/>
        <item x="224"/>
        <item x="19"/>
        <item x="16"/>
        <item x="331"/>
        <item x="453"/>
        <item x="336"/>
        <item x="10"/>
        <item x="90"/>
        <item x="121"/>
        <item x="285"/>
        <item x="70"/>
        <item x="17"/>
        <item x="374"/>
        <item x="199"/>
        <item x="60"/>
        <item x="85"/>
        <item x="265"/>
        <item x="42"/>
        <item x="243"/>
        <item x="415"/>
        <item x="270"/>
        <item x="225"/>
        <item x="373"/>
        <item x="139"/>
        <item x="242"/>
        <item x="371"/>
        <item x="132"/>
        <item x="286"/>
        <item x="205"/>
        <item x="161"/>
        <item x="477"/>
        <item x="245"/>
        <item x="337"/>
        <item x="426"/>
        <item x="25"/>
        <item x="193"/>
        <item x="449"/>
        <item x="475"/>
        <item x="211"/>
        <item x="170"/>
        <item x="80"/>
        <item x="172"/>
        <item x="149"/>
        <item x="271"/>
        <item x="246"/>
        <item x="153"/>
        <item x="406"/>
        <item x="220"/>
        <item x="392"/>
        <item x="367"/>
        <item x="71"/>
        <item x="228"/>
        <item x="11"/>
        <item x="3"/>
        <item x="169"/>
        <item x="115"/>
        <item x="8"/>
        <item x="203"/>
        <item x="110"/>
        <item x="158"/>
        <item x="215"/>
        <item x="144"/>
        <item x="55"/>
        <item x="454"/>
        <item x="185"/>
        <item x="18"/>
        <item x="396"/>
        <item x="272"/>
        <item x="383"/>
        <item x="95"/>
        <item x="275"/>
        <item x="154"/>
        <item x="302"/>
        <item x="92"/>
        <item x="218"/>
        <item x="52"/>
        <item x="257"/>
        <item x="53"/>
        <item x="353"/>
        <item x="167"/>
        <item x="293"/>
        <item x="476"/>
        <item x="182"/>
        <item x="370"/>
        <item x="231"/>
        <item x="462"/>
        <item x="457"/>
        <item x="22"/>
        <item x="130"/>
        <item x="27"/>
        <item x="114"/>
        <item x="350"/>
        <item x="174"/>
        <item x="340"/>
        <item x="141"/>
        <item x="253"/>
        <item x="128"/>
        <item x="50"/>
        <item x="303"/>
        <item x="308"/>
        <item x="13"/>
        <item x="67"/>
        <item x="398"/>
        <item x="118"/>
        <item x="363"/>
        <item x="322"/>
        <item x="339"/>
        <item x="387"/>
        <item x="112"/>
        <item x="284"/>
        <item x="417"/>
        <item x="287"/>
        <item x="138"/>
        <item x="330"/>
        <item x="278"/>
        <item x="196"/>
        <item x="479"/>
        <item x="376"/>
        <item x="1"/>
        <item x="109"/>
        <item x="28"/>
        <item x="365"/>
        <item x="230"/>
        <item x="408"/>
        <item x="6"/>
        <item x="15"/>
        <item x="229"/>
        <item x="247"/>
        <item x="328"/>
        <item x="319"/>
        <item x="9"/>
        <item x="129"/>
        <item x="82"/>
        <item x="258"/>
        <item x="318"/>
        <item x="332"/>
        <item x="465"/>
        <item x="105"/>
        <item x="393"/>
        <item x="471"/>
        <item x="305"/>
        <item x="473"/>
        <item x="378"/>
        <item x="283"/>
        <item x="176"/>
        <item x="232"/>
        <item x="419"/>
        <item x="191"/>
        <item x="424"/>
        <item x="317"/>
        <item x="324"/>
        <item x="113"/>
        <item x="208"/>
        <item x="266"/>
        <item x="323"/>
        <item x="461"/>
        <item x="33"/>
        <item x="120"/>
        <item x="190"/>
        <item x="126"/>
        <item x="184"/>
        <item x="200"/>
        <item x="416"/>
        <item x="289"/>
        <item x="58"/>
        <item x="351"/>
        <item x="12"/>
        <item x="192"/>
        <item x="357"/>
        <item x="288"/>
        <item x="447"/>
        <item x="344"/>
        <item x="341"/>
        <item x="116"/>
        <item x="325"/>
        <item x="103"/>
        <item x="217"/>
        <item x="171"/>
        <item x="61"/>
        <item x="44"/>
        <item x="142"/>
        <item x="227"/>
        <item x="320"/>
        <item x="186"/>
        <item x="84"/>
        <item x="66"/>
        <item x="54"/>
        <item x="306"/>
        <item x="456"/>
        <item x="304"/>
        <item x="91"/>
        <item x="452"/>
        <item x="240"/>
        <item x="259"/>
        <item x="382"/>
        <item x="155"/>
        <item x="156"/>
        <item x="26"/>
        <item x="439"/>
        <item x="195"/>
        <item x="355"/>
        <item x="414"/>
        <item x="140"/>
        <item x="468"/>
        <item x="261"/>
        <item x="291"/>
        <item x="189"/>
        <item x="389"/>
        <item x="7"/>
        <item x="333"/>
        <item x="102"/>
        <item x="299"/>
        <item x="145"/>
        <item x="32"/>
        <item x="316"/>
        <item x="418"/>
        <item x="348"/>
        <item x="394"/>
        <item x="458"/>
        <item x="62"/>
        <item x="238"/>
        <item x="386"/>
        <item x="466"/>
        <item x="313"/>
        <item x="430"/>
        <item x="207"/>
        <item x="314"/>
        <item x="380"/>
        <item x="179"/>
        <item x="451"/>
        <item x="385"/>
        <item x="104"/>
        <item x="178"/>
        <item x="469"/>
        <item x="2"/>
        <item x="83"/>
        <item x="460"/>
        <item x="241"/>
        <item x="29"/>
        <item x="422"/>
        <item x="160"/>
        <item x="34"/>
        <item x="94"/>
        <item x="163"/>
        <item x="236"/>
        <item x="69"/>
        <item x="106"/>
        <item x="268"/>
        <item x="379"/>
        <item x="445"/>
        <item x="31"/>
        <item x="467"/>
        <item x="276"/>
        <item x="429"/>
        <item x="472"/>
        <item x="99"/>
        <item x="269"/>
        <item x="97"/>
        <item x="177"/>
        <item x="86"/>
        <item x="183"/>
        <item x="249"/>
        <item x="483"/>
        <item x="263"/>
        <item x="448"/>
        <item x="384"/>
        <item x="397"/>
        <item x="329"/>
        <item x="223"/>
        <item x="101"/>
        <item x="100"/>
        <item x="342"/>
        <item x="79"/>
        <item x="435"/>
        <item x="423"/>
        <item x="366"/>
        <item x="412"/>
        <item x="168"/>
        <item x="72"/>
        <item x="38"/>
        <item x="431"/>
        <item x="459"/>
        <item x="197"/>
        <item x="40"/>
        <item x="381"/>
        <item x="37"/>
        <item x="427"/>
        <item x="463"/>
        <item x="87"/>
        <item x="356"/>
        <item x="279"/>
        <item x="117"/>
        <item x="442"/>
        <item x="43"/>
        <item x="388"/>
        <item x="464"/>
        <item x="326"/>
        <item x="404"/>
        <item x="74"/>
        <item x="282"/>
        <item x="213"/>
        <item x="123"/>
        <item x="73"/>
        <item x="59"/>
        <item x="405"/>
        <item x="443"/>
        <item x="201"/>
        <item x="135"/>
        <item x="239"/>
        <item x="252"/>
        <item x="237"/>
        <item x="125"/>
        <item x="96"/>
        <item x="166"/>
        <item x="248"/>
        <item x="338"/>
        <item x="432"/>
        <item x="0"/>
        <item x="411"/>
        <item x="377"/>
        <item x="108"/>
        <item x="310"/>
        <item x="437"/>
        <item x="93"/>
        <item x="321"/>
        <item x="420"/>
        <item x="30"/>
        <item x="450"/>
        <item x="369"/>
        <item x="402"/>
        <item x="484"/>
        <item x="401"/>
        <item x="290"/>
        <item x="76"/>
        <item x="210"/>
        <item x="300"/>
        <item x="446"/>
        <item x="146"/>
        <item x="361"/>
        <item x="89"/>
        <item x="433"/>
        <item x="362"/>
        <item x="127"/>
        <item x="410"/>
        <item x="441"/>
        <item x="187"/>
        <item x="478"/>
        <item x="148"/>
        <item x="122"/>
        <item x="151"/>
        <item x="349"/>
        <item x="47"/>
        <item x="364"/>
        <item x="107"/>
        <item x="206"/>
        <item x="438"/>
        <item x="281"/>
        <item x="65"/>
        <item x="175"/>
        <item x="5"/>
        <item x="57"/>
        <item x="119"/>
        <item x="428"/>
        <item x="400"/>
        <item x="485"/>
        <item t="default"/>
      </items>
    </pivotField>
    <pivotField showAll="0">
      <items count="499">
        <item x="336"/>
        <item x="85"/>
        <item x="346"/>
        <item x="482"/>
        <item x="12"/>
        <item x="2"/>
        <item x="249"/>
        <item x="60"/>
        <item x="28"/>
        <item x="122"/>
        <item x="84"/>
        <item x="351"/>
        <item x="10"/>
        <item x="94"/>
        <item x="158"/>
        <item x="372"/>
        <item x="431"/>
        <item x="439"/>
        <item x="414"/>
        <item x="166"/>
        <item x="290"/>
        <item x="116"/>
        <item x="17"/>
        <item x="141"/>
        <item x="174"/>
        <item x="18"/>
        <item x="417"/>
        <item x="42"/>
        <item x="461"/>
        <item x="390"/>
        <item x="29"/>
        <item x="150"/>
        <item x="479"/>
        <item x="457"/>
        <item x="335"/>
        <item x="33"/>
        <item x="144"/>
        <item x="420"/>
        <item x="201"/>
        <item x="57"/>
        <item x="418"/>
        <item x="474"/>
        <item x="143"/>
        <item x="142"/>
        <item x="364"/>
        <item x="397"/>
        <item x="446"/>
        <item x="232"/>
        <item x="448"/>
        <item x="147"/>
        <item x="465"/>
        <item x="22"/>
        <item x="24"/>
        <item x="118"/>
        <item x="21"/>
        <item x="256"/>
        <item x="8"/>
        <item x="228"/>
        <item x="157"/>
        <item x="294"/>
        <item x="25"/>
        <item x="301"/>
        <item x="322"/>
        <item x="382"/>
        <item x="6"/>
        <item x="353"/>
        <item x="309"/>
        <item x="391"/>
        <item x="225"/>
        <item x="38"/>
        <item x="450"/>
        <item x="468"/>
        <item x="241"/>
        <item x="371"/>
        <item x="133"/>
        <item x="485"/>
        <item x="140"/>
        <item x="447"/>
        <item x="310"/>
        <item x="352"/>
        <item x="250"/>
        <item x="168"/>
        <item x="491"/>
        <item x="254"/>
        <item x="76"/>
        <item x="451"/>
        <item x="252"/>
        <item x="115"/>
        <item x="370"/>
        <item x="151"/>
        <item x="487"/>
        <item x="247"/>
        <item x="153"/>
        <item x="286"/>
        <item x="194"/>
        <item x="11"/>
        <item x="440"/>
        <item x="492"/>
        <item x="316"/>
        <item x="427"/>
        <item x="308"/>
        <item x="240"/>
        <item x="32"/>
        <item x="458"/>
        <item x="134"/>
        <item x="186"/>
        <item x="176"/>
        <item x="207"/>
        <item x="127"/>
        <item x="103"/>
        <item x="481"/>
        <item x="59"/>
        <item x="350"/>
        <item x="445"/>
        <item x="152"/>
        <item x="206"/>
        <item x="130"/>
        <item x="488"/>
        <item x="378"/>
        <item x="295"/>
        <item x="443"/>
        <item x="472"/>
        <item x="373"/>
        <item x="369"/>
        <item x="433"/>
        <item x="244"/>
        <item x="275"/>
        <item x="368"/>
        <item x="63"/>
        <item x="52"/>
        <item x="238"/>
        <item x="404"/>
        <item x="169"/>
        <item x="342"/>
        <item x="137"/>
        <item x="45"/>
        <item x="375"/>
        <item x="265"/>
        <item x="161"/>
        <item x="26"/>
        <item x="411"/>
        <item x="195"/>
        <item x="146"/>
        <item x="117"/>
        <item x="61"/>
        <item x="104"/>
        <item x="120"/>
        <item x="318"/>
        <item x="426"/>
        <item x="329"/>
        <item x="112"/>
        <item x="242"/>
        <item x="269"/>
        <item x="365"/>
        <item x="123"/>
        <item x="478"/>
        <item x="327"/>
        <item x="419"/>
        <item x="469"/>
        <item x="95"/>
        <item x="412"/>
        <item x="49"/>
        <item x="58"/>
        <item x="214"/>
        <item x="69"/>
        <item x="233"/>
        <item x="5"/>
        <item x="389"/>
        <item x="239"/>
        <item x="129"/>
        <item x="198"/>
        <item x="66"/>
        <item x="361"/>
        <item x="259"/>
        <item x="409"/>
        <item x="227"/>
        <item x="400"/>
        <item x="90"/>
        <item x="220"/>
        <item x="230"/>
        <item x="302"/>
        <item x="349"/>
        <item x="91"/>
        <item x="338"/>
        <item x="326"/>
        <item x="394"/>
        <item x="268"/>
        <item x="162"/>
        <item x="62"/>
        <item x="406"/>
        <item x="212"/>
        <item x="449"/>
        <item x="188"/>
        <item x="164"/>
        <item x="455"/>
        <item x="34"/>
        <item x="175"/>
        <item x="149"/>
        <item x="4"/>
        <item x="190"/>
        <item x="277"/>
        <item x="355"/>
        <item x="321"/>
        <item x="255"/>
        <item x="323"/>
        <item x="97"/>
        <item x="180"/>
        <item x="405"/>
        <item x="43"/>
        <item x="475"/>
        <item x="139"/>
        <item x="483"/>
        <item x="193"/>
        <item x="192"/>
        <item x="156"/>
        <item x="236"/>
        <item x="179"/>
        <item x="470"/>
        <item x="366"/>
        <item x="311"/>
        <item x="75"/>
        <item x="30"/>
        <item x="98"/>
        <item x="340"/>
        <item x="273"/>
        <item x="216"/>
        <item x="288"/>
        <item x="480"/>
        <item x="243"/>
        <item x="258"/>
        <item x="155"/>
        <item x="248"/>
        <item x="305"/>
        <item x="395"/>
        <item x="16"/>
        <item x="303"/>
        <item x="264"/>
        <item x="213"/>
        <item x="263"/>
        <item x="64"/>
        <item x="128"/>
        <item x="289"/>
        <item x="343"/>
        <item x="53"/>
        <item x="80"/>
        <item x="31"/>
        <item x="99"/>
        <item x="438"/>
        <item x="376"/>
        <item x="460"/>
        <item x="462"/>
        <item x="145"/>
        <item x="105"/>
        <item x="313"/>
        <item x="380"/>
        <item x="154"/>
        <item x="72"/>
        <item x="319"/>
        <item x="65"/>
        <item x="124"/>
        <item x="106"/>
        <item x="167"/>
        <item x="486"/>
        <item x="415"/>
        <item x="385"/>
        <item x="348"/>
        <item x="306"/>
        <item x="23"/>
        <item x="435"/>
        <item x="209"/>
        <item x="291"/>
        <item x="357"/>
        <item x="358"/>
        <item x="96"/>
        <item x="354"/>
        <item x="300"/>
        <item x="392"/>
        <item x="484"/>
        <item x="383"/>
        <item x="184"/>
        <item x="360"/>
        <item x="79"/>
        <item x="222"/>
        <item x="251"/>
        <item x="234"/>
        <item x="292"/>
        <item x="337"/>
        <item x="51"/>
        <item x="108"/>
        <item x="279"/>
        <item x="253"/>
        <item x="489"/>
        <item x="41"/>
        <item x="189"/>
        <item x="14"/>
        <item x="362"/>
        <item x="260"/>
        <item x="217"/>
        <item x="56"/>
        <item x="235"/>
        <item x="135"/>
        <item x="77"/>
        <item x="159"/>
        <item x="231"/>
        <item x="208"/>
        <item x="3"/>
        <item x="36"/>
        <item x="54"/>
        <item x="86"/>
        <item x="396"/>
        <item x="237"/>
        <item x="386"/>
        <item x="398"/>
        <item x="345"/>
        <item x="324"/>
        <item x="379"/>
        <item x="494"/>
        <item x="285"/>
        <item x="274"/>
        <item x="299"/>
        <item x="257"/>
        <item x="226"/>
        <item x="44"/>
        <item x="452"/>
        <item x="119"/>
        <item x="410"/>
        <item x="87"/>
        <item x="441"/>
        <item x="182"/>
        <item x="467"/>
        <item x="356"/>
        <item x="92"/>
        <item x="477"/>
        <item x="177"/>
        <item x="476"/>
        <item x="205"/>
        <item x="459"/>
        <item x="315"/>
        <item x="50"/>
        <item x="138"/>
        <item x="178"/>
        <item x="407"/>
        <item x="495"/>
        <item x="454"/>
        <item x="83"/>
        <item x="421"/>
        <item x="307"/>
        <item x="109"/>
        <item x="267"/>
        <item x="464"/>
        <item x="387"/>
        <item x="203"/>
        <item x="428"/>
        <item x="332"/>
        <item x="185"/>
        <item x="298"/>
        <item x="68"/>
        <item x="196"/>
        <item x="121"/>
        <item x="181"/>
        <item x="270"/>
        <item x="471"/>
        <item x="442"/>
        <item x="453"/>
        <item x="173"/>
        <item x="261"/>
        <item x="89"/>
        <item x="297"/>
        <item x="423"/>
        <item x="304"/>
        <item x="136"/>
        <item x="202"/>
        <item x="402"/>
        <item x="377"/>
        <item x="436"/>
        <item x="408"/>
        <item x="100"/>
        <item x="425"/>
        <item x="187"/>
        <item x="284"/>
        <item x="170"/>
        <item x="210"/>
        <item x="381"/>
        <item x="102"/>
        <item x="47"/>
        <item x="148"/>
        <item x="171"/>
        <item x="463"/>
        <item x="93"/>
        <item x="293"/>
        <item x="473"/>
        <item x="266"/>
        <item x="314"/>
        <item x="245"/>
        <item x="432"/>
        <item x="272"/>
        <item x="191"/>
        <item x="493"/>
        <item x="35"/>
        <item x="131"/>
        <item x="456"/>
        <item x="331"/>
        <item x="55"/>
        <item x="78"/>
        <item x="163"/>
        <item x="114"/>
        <item x="328"/>
        <item x="223"/>
        <item x="113"/>
        <item x="111"/>
        <item x="367"/>
        <item x="281"/>
        <item x="27"/>
        <item x="276"/>
        <item x="125"/>
        <item x="466"/>
        <item x="413"/>
        <item x="341"/>
        <item x="19"/>
        <item x="282"/>
        <item x="221"/>
        <item x="74"/>
        <item x="388"/>
        <item x="359"/>
        <item x="15"/>
        <item x="215"/>
        <item x="434"/>
        <item x="330"/>
        <item x="403"/>
        <item x="71"/>
        <item x="280"/>
        <item x="204"/>
        <item x="9"/>
        <item x="334"/>
        <item x="67"/>
        <item x="262"/>
        <item x="339"/>
        <item x="1"/>
        <item x="46"/>
        <item x="312"/>
        <item x="37"/>
        <item x="160"/>
        <item x="183"/>
        <item x="325"/>
        <item x="363"/>
        <item x="430"/>
        <item x="199"/>
        <item x="496"/>
        <item x="70"/>
        <item x="347"/>
        <item x="211"/>
        <item x="101"/>
        <item x="200"/>
        <item x="48"/>
        <item x="13"/>
        <item x="429"/>
        <item x="444"/>
        <item x="132"/>
        <item x="437"/>
        <item x="20"/>
        <item x="317"/>
        <item x="271"/>
        <item x="416"/>
        <item x="40"/>
        <item x="73"/>
        <item x="218"/>
        <item x="287"/>
        <item x="278"/>
        <item x="399"/>
        <item x="320"/>
        <item x="88"/>
        <item x="246"/>
        <item x="384"/>
        <item x="81"/>
        <item x="39"/>
        <item x="344"/>
        <item x="490"/>
        <item x="165"/>
        <item x="374"/>
        <item x="82"/>
        <item x="0"/>
        <item x="422"/>
        <item x="107"/>
        <item x="401"/>
        <item x="296"/>
        <item x="172"/>
        <item x="7"/>
        <item x="229"/>
        <item x="224"/>
        <item x="333"/>
        <item x="393"/>
        <item x="110"/>
        <item x="283"/>
        <item x="126"/>
        <item x="424"/>
        <item x="197"/>
        <item x="219"/>
        <item x="497"/>
        <item t="default"/>
      </items>
    </pivotField>
    <pivotField showAll="0">
      <items count="501">
        <item x="268"/>
        <item x="48"/>
        <item x="76"/>
        <item x="497"/>
        <item x="159"/>
        <item x="186"/>
        <item x="480"/>
        <item x="451"/>
        <item x="414"/>
        <item x="335"/>
        <item x="118"/>
        <item x="496"/>
        <item x="428"/>
        <item x="188"/>
        <item x="194"/>
        <item x="119"/>
        <item x="324"/>
        <item x="112"/>
        <item x="284"/>
        <item x="438"/>
        <item x="296"/>
        <item x="367"/>
        <item x="303"/>
        <item x="220"/>
        <item x="310"/>
        <item x="373"/>
        <item x="122"/>
        <item x="6"/>
        <item x="0"/>
        <item x="279"/>
        <item x="165"/>
        <item x="334"/>
        <item x="109"/>
        <item x="240"/>
        <item x="403"/>
        <item x="384"/>
        <item x="217"/>
        <item x="157"/>
        <item x="392"/>
        <item x="219"/>
        <item x="79"/>
        <item x="407"/>
        <item x="89"/>
        <item x="288"/>
        <item x="305"/>
        <item x="259"/>
        <item x="50"/>
        <item x="107"/>
        <item x="184"/>
        <item x="330"/>
        <item x="69"/>
        <item x="75"/>
        <item x="425"/>
        <item x="306"/>
        <item x="429"/>
        <item x="74"/>
        <item x="255"/>
        <item x="386"/>
        <item x="355"/>
        <item x="140"/>
        <item x="81"/>
        <item x="388"/>
        <item x="385"/>
        <item x="180"/>
        <item x="33"/>
        <item x="3"/>
        <item x="419"/>
        <item x="82"/>
        <item x="228"/>
        <item x="250"/>
        <item x="260"/>
        <item x="9"/>
        <item x="357"/>
        <item x="353"/>
        <item x="18"/>
        <item x="449"/>
        <item x="328"/>
        <item x="121"/>
        <item x="161"/>
        <item x="141"/>
        <item x="144"/>
        <item x="85"/>
        <item x="135"/>
        <item x="146"/>
        <item x="455"/>
        <item x="354"/>
        <item x="148"/>
        <item x="346"/>
        <item x="300"/>
        <item x="45"/>
        <item x="22"/>
        <item x="15"/>
        <item x="68"/>
        <item x="378"/>
        <item x="350"/>
        <item x="416"/>
        <item x="178"/>
        <item x="116"/>
        <item x="120"/>
        <item x="295"/>
        <item x="275"/>
        <item x="84"/>
        <item x="4"/>
        <item x="231"/>
        <item x="320"/>
        <item x="263"/>
        <item x="2"/>
        <item x="417"/>
        <item x="316"/>
        <item x="381"/>
        <item x="343"/>
        <item x="42"/>
        <item x="53"/>
        <item x="34"/>
        <item x="137"/>
        <item x="254"/>
        <item x="28"/>
        <item x="376"/>
        <item x="230"/>
        <item x="420"/>
        <item x="59"/>
        <item x="35"/>
        <item x="401"/>
        <item x="58"/>
        <item x="72"/>
        <item x="361"/>
        <item x="105"/>
        <item x="312"/>
        <item x="452"/>
        <item x="475"/>
        <item x="362"/>
        <item x="349"/>
        <item x="20"/>
        <item x="341"/>
        <item x="31"/>
        <item x="433"/>
        <item x="257"/>
        <item x="286"/>
        <item x="399"/>
        <item x="158"/>
        <item x="138"/>
        <item x="212"/>
        <item x="132"/>
        <item x="491"/>
        <item x="166"/>
        <item x="73"/>
        <item x="149"/>
        <item x="164"/>
        <item x="273"/>
        <item x="41"/>
        <item x="155"/>
        <item x="363"/>
        <item x="477"/>
        <item x="365"/>
        <item x="370"/>
        <item x="163"/>
        <item x="322"/>
        <item x="204"/>
        <item x="218"/>
        <item x="405"/>
        <item x="197"/>
        <item x="154"/>
        <item x="314"/>
        <item x="51"/>
        <item x="129"/>
        <item x="311"/>
        <item x="441"/>
        <item x="94"/>
        <item x="372"/>
        <item x="91"/>
        <item x="77"/>
        <item x="63"/>
        <item x="44"/>
        <item x="215"/>
        <item x="11"/>
        <item x="198"/>
        <item x="128"/>
        <item x="43"/>
        <item x="292"/>
        <item x="339"/>
        <item x="336"/>
        <item x="114"/>
        <item x="26"/>
        <item x="291"/>
        <item x="465"/>
        <item x="249"/>
        <item x="456"/>
        <item x="131"/>
        <item x="143"/>
        <item x="187"/>
        <item x="151"/>
        <item x="422"/>
        <item x="193"/>
        <item x="185"/>
        <item x="481"/>
        <item x="432"/>
        <item x="457"/>
        <item x="379"/>
        <item x="459"/>
        <item x="78"/>
        <item x="62"/>
        <item x="466"/>
        <item x="479"/>
        <item x="19"/>
        <item x="302"/>
        <item x="86"/>
        <item x="474"/>
        <item x="294"/>
        <item x="221"/>
        <item x="298"/>
        <item x="174"/>
        <item x="206"/>
        <item x="66"/>
        <item x="224"/>
        <item x="246"/>
        <item x="377"/>
        <item x="299"/>
        <item x="329"/>
        <item x="171"/>
        <item x="37"/>
        <item x="13"/>
        <item x="375"/>
        <item x="489"/>
        <item x="271"/>
        <item x="315"/>
        <item x="345"/>
        <item x="104"/>
        <item x="359"/>
        <item x="391"/>
        <item x="478"/>
        <item x="409"/>
        <item x="10"/>
        <item x="103"/>
        <item x="168"/>
        <item x="214"/>
        <item x="368"/>
        <item x="265"/>
        <item x="382"/>
        <item x="27"/>
        <item x="200"/>
        <item x="92"/>
        <item x="446"/>
        <item x="366"/>
        <item x="153"/>
        <item x="430"/>
        <item x="460"/>
        <item x="413"/>
        <item x="52"/>
        <item x="347"/>
        <item x="123"/>
        <item x="233"/>
        <item x="160"/>
        <item x="383"/>
        <item x="183"/>
        <item x="127"/>
        <item x="256"/>
        <item x="156"/>
        <item x="281"/>
        <item x="124"/>
        <item x="36"/>
        <item x="54"/>
        <item x="25"/>
        <item x="98"/>
        <item x="402"/>
        <item x="110"/>
        <item x="406"/>
        <item x="421"/>
        <item x="443"/>
        <item x="195"/>
        <item x="431"/>
        <item x="494"/>
        <item x="400"/>
        <item x="435"/>
        <item x="192"/>
        <item x="369"/>
        <item x="101"/>
        <item x="170"/>
        <item x="482"/>
        <item x="216"/>
        <item x="325"/>
        <item x="162"/>
        <item x="130"/>
        <item x="17"/>
        <item x="252"/>
        <item x="321"/>
        <item x="287"/>
        <item x="96"/>
        <item x="471"/>
        <item x="201"/>
        <item x="371"/>
        <item x="442"/>
        <item x="445"/>
        <item x="12"/>
        <item x="424"/>
        <item x="97"/>
        <item x="136"/>
        <item x="326"/>
        <item x="244"/>
        <item x="374"/>
        <item x="213"/>
        <item x="235"/>
        <item x="317"/>
        <item x="468"/>
        <item x="427"/>
        <item x="337"/>
        <item x="447"/>
        <item x="226"/>
        <item x="453"/>
        <item x="485"/>
        <item x="169"/>
        <item x="364"/>
        <item x="344"/>
        <item x="115"/>
        <item x="278"/>
        <item x="313"/>
        <item x="64"/>
        <item x="225"/>
        <item x="282"/>
        <item x="358"/>
        <item x="245"/>
        <item x="323"/>
        <item x="14"/>
        <item x="258"/>
        <item x="222"/>
        <item x="304"/>
        <item x="412"/>
        <item x="147"/>
        <item x="56"/>
        <item x="23"/>
        <item x="410"/>
        <item x="395"/>
        <item x="253"/>
        <item x="338"/>
        <item x="348"/>
        <item x="8"/>
        <item x="486"/>
        <item x="95"/>
        <item x="340"/>
        <item x="83"/>
        <item x="285"/>
        <item x="5"/>
        <item x="274"/>
        <item x="223"/>
        <item x="470"/>
        <item x="205"/>
        <item x="308"/>
        <item x="464"/>
        <item x="293"/>
        <item x="360"/>
        <item x="172"/>
        <item x="342"/>
        <item x="134"/>
        <item x="209"/>
        <item x="280"/>
        <item x="484"/>
        <item x="411"/>
        <item x="111"/>
        <item x="179"/>
        <item x="272"/>
        <item x="473"/>
        <item x="7"/>
        <item x="150"/>
        <item x="277"/>
        <item x="90"/>
        <item x="49"/>
        <item x="492"/>
        <item x="333"/>
        <item x="389"/>
        <item x="318"/>
        <item x="493"/>
        <item x="418"/>
        <item x="38"/>
        <item x="65"/>
        <item x="88"/>
        <item x="145"/>
        <item x="462"/>
        <item x="266"/>
        <item x="93"/>
        <item x="139"/>
        <item x="208"/>
        <item x="319"/>
        <item x="408"/>
        <item x="267"/>
        <item x="173"/>
        <item x="211"/>
        <item x="24"/>
        <item x="108"/>
        <item x="80"/>
        <item x="1"/>
        <item x="458"/>
        <item x="40"/>
        <item x="175"/>
        <item x="55"/>
        <item x="351"/>
        <item x="142"/>
        <item x="60"/>
        <item x="177"/>
        <item x="393"/>
        <item x="190"/>
        <item x="487"/>
        <item x="176"/>
        <item x="472"/>
        <item x="57"/>
        <item x="117"/>
        <item x="210"/>
        <item x="476"/>
        <item x="239"/>
        <item x="380"/>
        <item x="207"/>
        <item x="87"/>
        <item x="290"/>
        <item x="269"/>
        <item x="67"/>
        <item x="264"/>
        <item x="236"/>
        <item x="394"/>
        <item x="241"/>
        <item x="21"/>
        <item x="327"/>
        <item x="202"/>
        <item x="276"/>
        <item x="46"/>
        <item x="47"/>
        <item x="199"/>
        <item x="461"/>
        <item x="498"/>
        <item x="248"/>
        <item x="61"/>
        <item x="289"/>
        <item x="331"/>
        <item x="125"/>
        <item x="444"/>
        <item x="483"/>
        <item x="181"/>
        <item x="426"/>
        <item x="242"/>
        <item x="463"/>
        <item x="448"/>
        <item x="283"/>
        <item x="30"/>
        <item x="450"/>
        <item x="495"/>
        <item x="99"/>
        <item x="437"/>
        <item x="434"/>
        <item x="454"/>
        <item x="301"/>
        <item x="100"/>
        <item x="191"/>
        <item x="32"/>
        <item x="467"/>
        <item x="332"/>
        <item x="234"/>
        <item x="356"/>
        <item x="237"/>
        <item x="196"/>
        <item x="397"/>
        <item x="270"/>
        <item x="133"/>
        <item x="488"/>
        <item x="307"/>
        <item x="436"/>
        <item x="126"/>
        <item x="404"/>
        <item x="398"/>
        <item x="29"/>
        <item x="70"/>
        <item x="106"/>
        <item x="227"/>
        <item x="387"/>
        <item x="390"/>
        <item x="262"/>
        <item x="189"/>
        <item x="469"/>
        <item x="261"/>
        <item x="423"/>
        <item x="309"/>
        <item x="71"/>
        <item x="243"/>
        <item x="440"/>
        <item x="16"/>
        <item x="490"/>
        <item x="232"/>
        <item x="229"/>
        <item x="439"/>
        <item x="415"/>
        <item x="167"/>
        <item x="238"/>
        <item x="396"/>
        <item x="247"/>
        <item x="102"/>
        <item x="39"/>
        <item x="203"/>
        <item x="297"/>
        <item x="182"/>
        <item x="152"/>
        <item x="352"/>
        <item x="113"/>
        <item x="251"/>
        <item x="499"/>
        <item t="default"/>
      </items>
    </pivotField>
    <pivotField dataField="1" showAll="0"/>
    <pivotField showAll="0">
      <items count="5">
        <item x="0"/>
        <item x="2"/>
        <item x="1"/>
        <item x="3"/>
        <item t="default"/>
      </items>
    </pivotField>
    <pivotField showAll="0">
      <items count="32">
        <item x="9"/>
        <item x="21"/>
        <item x="6"/>
        <item x="27"/>
        <item x="25"/>
        <item x="1"/>
        <item x="24"/>
        <item x="13"/>
        <item x="2"/>
        <item x="7"/>
        <item x="23"/>
        <item x="14"/>
        <item x="11"/>
        <item x="28"/>
        <item x="16"/>
        <item x="3"/>
        <item x="22"/>
        <item x="18"/>
        <item x="20"/>
        <item x="5"/>
        <item x="10"/>
        <item x="4"/>
        <item x="19"/>
        <item x="15"/>
        <item x="8"/>
        <item x="26"/>
        <item x="0"/>
        <item x="17"/>
        <item x="12"/>
        <item x="29"/>
        <item x="30"/>
        <item t="default"/>
      </items>
    </pivotField>
    <pivotField showAll="0">
      <items count="32">
        <item x="22"/>
        <item x="23"/>
        <item x="3"/>
        <item x="4"/>
        <item x="6"/>
        <item x="11"/>
        <item x="13"/>
        <item x="20"/>
        <item x="19"/>
        <item x="12"/>
        <item x="26"/>
        <item x="27"/>
        <item x="8"/>
        <item x="15"/>
        <item x="10"/>
        <item x="14"/>
        <item x="28"/>
        <item x="18"/>
        <item x="2"/>
        <item x="21"/>
        <item x="5"/>
        <item x="16"/>
        <item x="29"/>
        <item x="17"/>
        <item x="1"/>
        <item x="24"/>
        <item x="0"/>
        <item x="7"/>
        <item x="25"/>
        <item x="9"/>
        <item x="30"/>
        <item t="default"/>
      </items>
    </pivotField>
    <pivotField showAll="0">
      <items count="5">
        <item x="1"/>
        <item h="1" x="2"/>
        <item h="1" x="0"/>
        <item h="1" x="3"/>
        <item t="default"/>
      </items>
    </pivotField>
    <pivotField showAll="0">
      <items count="6">
        <item x="1"/>
        <item x="0"/>
        <item x="2"/>
        <item x="3"/>
        <item x="4"/>
        <item t="default"/>
      </items>
    </pivotField>
    <pivotField showAll="0">
      <items count="502">
        <item x="142"/>
        <item x="115"/>
        <item x="7"/>
        <item x="431"/>
        <item x="438"/>
        <item x="44"/>
        <item x="277"/>
        <item x="459"/>
        <item x="118"/>
        <item x="476"/>
        <item x="254"/>
        <item x="345"/>
        <item x="33"/>
        <item x="140"/>
        <item x="239"/>
        <item x="39"/>
        <item x="357"/>
        <item x="337"/>
        <item x="82"/>
        <item x="224"/>
        <item x="179"/>
        <item x="220"/>
        <item x="365"/>
        <item x="264"/>
        <item x="155"/>
        <item x="70"/>
        <item x="284"/>
        <item x="412"/>
        <item x="435"/>
        <item x="213"/>
        <item x="203"/>
        <item x="231"/>
        <item x="204"/>
        <item x="249"/>
        <item x="490"/>
        <item x="380"/>
        <item x="442"/>
        <item x="158"/>
        <item x="214"/>
        <item x="303"/>
        <item x="262"/>
        <item x="393"/>
        <item x="144"/>
        <item x="475"/>
        <item x="233"/>
        <item x="390"/>
        <item x="5"/>
        <item x="446"/>
        <item x="245"/>
        <item x="99"/>
        <item x="279"/>
        <item x="185"/>
        <item x="205"/>
        <item x="422"/>
        <item x="324"/>
        <item x="274"/>
        <item x="68"/>
        <item x="388"/>
        <item x="132"/>
        <item x="298"/>
        <item x="49"/>
        <item x="63"/>
        <item x="237"/>
        <item x="57"/>
        <item x="88"/>
        <item x="127"/>
        <item x="423"/>
        <item x="339"/>
        <item x="354"/>
        <item x="216"/>
        <item x="2"/>
        <item x="408"/>
        <item x="338"/>
        <item x="235"/>
        <item x="223"/>
        <item x="381"/>
        <item x="452"/>
        <item x="424"/>
        <item x="443"/>
        <item x="105"/>
        <item x="317"/>
        <item x="413"/>
        <item x="313"/>
        <item x="420"/>
        <item x="382"/>
        <item x="8"/>
        <item x="473"/>
        <item x="328"/>
        <item x="226"/>
        <item x="130"/>
        <item x="400"/>
        <item x="458"/>
        <item x="455"/>
        <item x="468"/>
        <item x="28"/>
        <item x="125"/>
        <item x="211"/>
        <item x="370"/>
        <item x="436"/>
        <item x="170"/>
        <item x="434"/>
        <item x="332"/>
        <item x="147"/>
        <item x="407"/>
        <item x="432"/>
        <item x="414"/>
        <item x="13"/>
        <item x="36"/>
        <item x="56"/>
        <item x="189"/>
        <item x="48"/>
        <item x="477"/>
        <item x="59"/>
        <item x="402"/>
        <item x="218"/>
        <item x="94"/>
        <item x="241"/>
        <item x="77"/>
        <item x="481"/>
        <item x="159"/>
        <item x="199"/>
        <item x="445"/>
        <item x="124"/>
        <item x="305"/>
        <item x="45"/>
        <item x="461"/>
        <item x="361"/>
        <item x="367"/>
        <item x="263"/>
        <item x="209"/>
        <item x="67"/>
        <item x="485"/>
        <item x="190"/>
        <item x="109"/>
        <item x="197"/>
        <item x="37"/>
        <item x="430"/>
        <item x="453"/>
        <item x="25"/>
        <item x="278"/>
        <item x="121"/>
        <item x="131"/>
        <item x="210"/>
        <item x="343"/>
        <item x="342"/>
        <item x="14"/>
        <item x="356"/>
        <item x="444"/>
        <item x="331"/>
        <item x="177"/>
        <item x="259"/>
        <item x="294"/>
        <item x="160"/>
        <item x="340"/>
        <item x="62"/>
        <item x="363"/>
        <item x="291"/>
        <item x="40"/>
        <item x="463"/>
        <item x="310"/>
        <item x="323"/>
        <item x="167"/>
        <item x="386"/>
        <item x="18"/>
        <item x="196"/>
        <item x="316"/>
        <item x="22"/>
        <item x="126"/>
        <item x="93"/>
        <item x="27"/>
        <item x="217"/>
        <item x="318"/>
        <item x="374"/>
        <item x="410"/>
        <item x="335"/>
        <item x="369"/>
        <item x="154"/>
        <item x="375"/>
        <item x="75"/>
        <item x="250"/>
        <item x="281"/>
        <item x="225"/>
        <item x="188"/>
        <item x="319"/>
        <item x="21"/>
        <item x="29"/>
        <item x="493"/>
        <item x="163"/>
        <item x="478"/>
        <item x="145"/>
        <item x="426"/>
        <item x="143"/>
        <item x="240"/>
        <item x="110"/>
        <item x="371"/>
        <item x="41"/>
        <item x="12"/>
        <item x="92"/>
        <item x="9"/>
        <item x="141"/>
        <item x="43"/>
        <item x="387"/>
        <item x="397"/>
        <item x="180"/>
        <item x="283"/>
        <item x="229"/>
        <item x="98"/>
        <item x="376"/>
        <item x="168"/>
        <item x="10"/>
        <item x="496"/>
        <item x="3"/>
        <item x="268"/>
        <item x="108"/>
        <item x="329"/>
        <item x="491"/>
        <item x="201"/>
        <item x="156"/>
        <item x="297"/>
        <item x="293"/>
        <item x="256"/>
        <item x="416"/>
        <item x="64"/>
        <item x="307"/>
        <item x="107"/>
        <item x="308"/>
        <item x="137"/>
        <item x="322"/>
        <item x="429"/>
        <item x="486"/>
        <item x="465"/>
        <item x="295"/>
        <item x="480"/>
        <item x="194"/>
        <item x="450"/>
        <item x="396"/>
        <item x="32"/>
        <item x="60"/>
        <item x="111"/>
        <item x="309"/>
        <item x="236"/>
        <item x="119"/>
        <item x="351"/>
        <item x="153"/>
        <item x="35"/>
        <item x="95"/>
        <item x="120"/>
        <item x="161"/>
        <item x="304"/>
        <item x="191"/>
        <item x="260"/>
        <item x="315"/>
        <item x="187"/>
        <item x="114"/>
        <item x="164"/>
        <item x="325"/>
        <item x="368"/>
        <item x="344"/>
        <item x="152"/>
        <item x="377"/>
        <item x="415"/>
        <item x="200"/>
        <item x="336"/>
        <item x="399"/>
        <item x="492"/>
        <item x="171"/>
        <item x="472"/>
        <item x="489"/>
        <item x="34"/>
        <item x="437"/>
        <item x="347"/>
        <item x="292"/>
        <item x="134"/>
        <item x="383"/>
        <item x="85"/>
        <item x="178"/>
        <item x="257"/>
        <item x="271"/>
        <item x="54"/>
        <item x="172"/>
        <item x="182"/>
        <item x="333"/>
        <item x="221"/>
        <item x="346"/>
        <item x="30"/>
        <item x="498"/>
        <item x="358"/>
        <item x="321"/>
        <item x="228"/>
        <item x="280"/>
        <item x="149"/>
        <item x="311"/>
        <item x="72"/>
        <item x="401"/>
        <item x="128"/>
        <item x="392"/>
        <item x="135"/>
        <item x="83"/>
        <item x="71"/>
        <item x="104"/>
        <item x="348"/>
        <item x="454"/>
        <item x="24"/>
        <item x="73"/>
        <item x="439"/>
        <item x="246"/>
        <item x="372"/>
        <item x="20"/>
        <item x="136"/>
        <item x="302"/>
        <item x="52"/>
        <item x="282"/>
        <item x="15"/>
        <item x="51"/>
        <item x="479"/>
        <item x="433"/>
        <item x="466"/>
        <item x="270"/>
        <item x="394"/>
        <item x="484"/>
        <item x="451"/>
        <item x="234"/>
        <item x="404"/>
        <item x="166"/>
        <item x="50"/>
        <item x="212"/>
        <item x="290"/>
        <item x="133"/>
        <item x="334"/>
        <item x="206"/>
        <item x="487"/>
        <item x="122"/>
        <item x="449"/>
        <item x="112"/>
        <item x="174"/>
        <item x="471"/>
        <item x="103"/>
        <item x="248"/>
        <item x="385"/>
        <item x="238"/>
        <item x="266"/>
        <item x="421"/>
        <item x="102"/>
        <item x="202"/>
        <item x="288"/>
        <item x="355"/>
        <item x="242"/>
        <item x="330"/>
        <item x="411"/>
        <item x="26"/>
        <item x="227"/>
        <item x="276"/>
        <item x="418"/>
        <item x="80"/>
        <item x="483"/>
        <item x="215"/>
        <item x="247"/>
        <item x="55"/>
        <item x="0"/>
        <item x="373"/>
        <item x="417"/>
        <item x="425"/>
        <item x="482"/>
        <item x="69"/>
        <item x="169"/>
        <item x="222"/>
        <item x="117"/>
        <item x="301"/>
        <item x="78"/>
        <item x="150"/>
        <item x="312"/>
        <item x="255"/>
        <item x="327"/>
        <item x="267"/>
        <item x="195"/>
        <item x="81"/>
        <item x="87"/>
        <item x="440"/>
        <item x="265"/>
        <item x="353"/>
        <item x="488"/>
        <item x="364"/>
        <item x="251"/>
        <item x="184"/>
        <item x="6"/>
        <item x="183"/>
        <item x="494"/>
        <item x="232"/>
        <item x="456"/>
        <item x="470"/>
        <item x="157"/>
        <item x="448"/>
        <item x="181"/>
        <item x="146"/>
        <item x="469"/>
        <item x="464"/>
        <item x="23"/>
        <item x="289"/>
        <item x="79"/>
        <item x="198"/>
        <item x="58"/>
        <item x="389"/>
        <item x="162"/>
        <item x="123"/>
        <item x="379"/>
        <item x="175"/>
        <item x="243"/>
        <item x="406"/>
        <item x="269"/>
        <item x="359"/>
        <item x="173"/>
        <item x="320"/>
        <item x="113"/>
        <item x="192"/>
        <item x="90"/>
        <item x="447"/>
        <item x="17"/>
        <item x="499"/>
        <item x="474"/>
        <item x="86"/>
        <item x="176"/>
        <item x="11"/>
        <item x="91"/>
        <item x="272"/>
        <item x="497"/>
        <item x="139"/>
        <item x="97"/>
        <item x="349"/>
        <item x="296"/>
        <item x="207"/>
        <item x="208"/>
        <item x="467"/>
        <item x="1"/>
        <item x="186"/>
        <item x="96"/>
        <item x="378"/>
        <item x="299"/>
        <item x="366"/>
        <item x="89"/>
        <item x="306"/>
        <item x="261"/>
        <item x="106"/>
        <item x="151"/>
        <item x="384"/>
        <item x="74"/>
        <item x="314"/>
        <item x="129"/>
        <item x="230"/>
        <item x="38"/>
        <item x="462"/>
        <item x="61"/>
        <item x="350"/>
        <item x="428"/>
        <item x="193"/>
        <item x="441"/>
        <item x="148"/>
        <item x="300"/>
        <item x="352"/>
        <item x="398"/>
        <item x="252"/>
        <item x="116"/>
        <item x="244"/>
        <item x="19"/>
        <item x="405"/>
        <item x="391"/>
        <item x="165"/>
        <item x="53"/>
        <item x="326"/>
        <item x="47"/>
        <item x="275"/>
        <item x="360"/>
        <item x="460"/>
        <item x="457"/>
        <item x="138"/>
        <item x="46"/>
        <item x="286"/>
        <item x="66"/>
        <item x="285"/>
        <item x="362"/>
        <item x="100"/>
        <item x="16"/>
        <item x="341"/>
        <item x="253"/>
        <item x="42"/>
        <item x="65"/>
        <item x="84"/>
        <item x="219"/>
        <item x="258"/>
        <item x="409"/>
        <item x="4"/>
        <item x="427"/>
        <item x="495"/>
        <item x="403"/>
        <item x="287"/>
        <item x="31"/>
        <item x="395"/>
        <item x="419"/>
        <item x="76"/>
        <item x="101"/>
        <item x="273"/>
        <item x="500"/>
        <item t="default"/>
      </items>
    </pivotField>
    <pivotField showAll="0">
      <items count="480">
        <item x="74"/>
        <item x="12"/>
        <item x="399"/>
        <item x="186"/>
        <item x="129"/>
        <item x="445"/>
        <item x="39"/>
        <item x="406"/>
        <item x="422"/>
        <item x="374"/>
        <item x="111"/>
        <item x="394"/>
        <item x="392"/>
        <item x="134"/>
        <item x="297"/>
        <item x="402"/>
        <item x="387"/>
        <item x="276"/>
        <item x="14"/>
        <item x="311"/>
        <item x="77"/>
        <item x="135"/>
        <item x="178"/>
        <item x="433"/>
        <item x="431"/>
        <item x="345"/>
        <item x="263"/>
        <item x="224"/>
        <item x="467"/>
        <item x="189"/>
        <item x="352"/>
        <item x="475"/>
        <item x="349"/>
        <item x="86"/>
        <item x="228"/>
        <item x="429"/>
        <item x="124"/>
        <item x="211"/>
        <item x="146"/>
        <item x="395"/>
        <item x="287"/>
        <item x="337"/>
        <item x="231"/>
        <item x="4"/>
        <item x="341"/>
        <item x="239"/>
        <item x="280"/>
        <item x="443"/>
        <item x="100"/>
        <item x="369"/>
        <item x="70"/>
        <item x="294"/>
        <item x="237"/>
        <item x="300"/>
        <item x="65"/>
        <item x="101"/>
        <item x="351"/>
        <item x="172"/>
        <item x="209"/>
        <item x="303"/>
        <item x="109"/>
        <item x="225"/>
        <item x="102"/>
        <item x="9"/>
        <item x="184"/>
        <item x="440"/>
        <item x="372"/>
        <item x="197"/>
        <item x="28"/>
        <item x="435"/>
        <item x="340"/>
        <item x="41"/>
        <item x="334"/>
        <item x="447"/>
        <item x="19"/>
        <item x="157"/>
        <item x="188"/>
        <item x="469"/>
        <item x="339"/>
        <item x="168"/>
        <item x="464"/>
        <item x="360"/>
        <item x="116"/>
        <item x="262"/>
        <item x="452"/>
        <item x="258"/>
        <item x="313"/>
        <item x="434"/>
        <item x="378"/>
        <item x="32"/>
        <item x="391"/>
        <item x="230"/>
        <item x="291"/>
        <item x="309"/>
        <item x="5"/>
        <item x="3"/>
        <item x="254"/>
        <item x="463"/>
        <item x="148"/>
        <item x="50"/>
        <item x="335"/>
        <item x="321"/>
        <item x="471"/>
        <item x="472"/>
        <item x="220"/>
        <item x="323"/>
        <item x="46"/>
        <item x="362"/>
        <item x="285"/>
        <item x="273"/>
        <item x="427"/>
        <item x="79"/>
        <item x="290"/>
        <item x="175"/>
        <item x="426"/>
        <item x="38"/>
        <item x="246"/>
        <item x="271"/>
        <item x="165"/>
        <item x="390"/>
        <item x="468"/>
        <item x="21"/>
        <item x="93"/>
        <item x="69"/>
        <item x="367"/>
        <item x="140"/>
        <item x="29"/>
        <item x="465"/>
        <item x="346"/>
        <item x="317"/>
        <item x="167"/>
        <item x="409"/>
        <item x="154"/>
        <item x="59"/>
        <item x="112"/>
        <item x="411"/>
        <item x="15"/>
        <item x="466"/>
        <item x="122"/>
        <item x="373"/>
        <item x="2"/>
        <item x="90"/>
        <item x="417"/>
        <item x="248"/>
        <item x="407"/>
        <item x="310"/>
        <item x="199"/>
        <item x="132"/>
        <item x="104"/>
        <item x="241"/>
        <item x="347"/>
        <item x="149"/>
        <item x="57"/>
        <item x="235"/>
        <item x="118"/>
        <item x="49"/>
        <item x="60"/>
        <item x="169"/>
        <item x="7"/>
        <item x="256"/>
        <item x="444"/>
        <item x="51"/>
        <item x="279"/>
        <item x="459"/>
        <item x="456"/>
        <item x="127"/>
        <item x="325"/>
        <item x="78"/>
        <item x="115"/>
        <item x="13"/>
        <item x="259"/>
        <item x="81"/>
        <item x="292"/>
        <item x="408"/>
        <item x="44"/>
        <item x="322"/>
        <item x="251"/>
        <item x="233"/>
        <item x="152"/>
        <item x="35"/>
        <item x="94"/>
        <item x="105"/>
        <item x="181"/>
        <item x="380"/>
        <item x="54"/>
        <item x="253"/>
        <item x="37"/>
        <item x="242"/>
        <item x="405"/>
        <item x="381"/>
        <item x="336"/>
        <item x="450"/>
        <item x="315"/>
        <item x="36"/>
        <item x="221"/>
        <item x="318"/>
        <item x="240"/>
        <item x="312"/>
        <item x="377"/>
        <item x="187"/>
        <item x="128"/>
        <item x="219"/>
        <item x="441"/>
        <item x="8"/>
        <item x="419"/>
        <item x="53"/>
        <item x="153"/>
        <item x="55"/>
        <item x="73"/>
        <item x="284"/>
        <item x="58"/>
        <item x="412"/>
        <item x="179"/>
        <item x="66"/>
        <item x="204"/>
        <item x="476"/>
        <item x="76"/>
        <item x="397"/>
        <item x="160"/>
        <item x="99"/>
        <item x="446"/>
        <item x="288"/>
        <item x="275"/>
        <item x="355"/>
        <item x="267"/>
        <item x="350"/>
        <item x="0"/>
        <item x="1"/>
        <item x="324"/>
        <item x="173"/>
        <item x="16"/>
        <item x="257"/>
        <item x="182"/>
        <item x="96"/>
        <item x="23"/>
        <item x="270"/>
        <item x="299"/>
        <item x="142"/>
        <item x="138"/>
        <item x="159"/>
        <item x="289"/>
        <item x="196"/>
        <item x="383"/>
        <item x="245"/>
        <item x="295"/>
        <item x="201"/>
        <item x="439"/>
        <item x="143"/>
        <item x="26"/>
        <item x="261"/>
        <item x="215"/>
        <item x="451"/>
        <item x="430"/>
        <item x="301"/>
        <item x="177"/>
        <item x="260"/>
        <item x="126"/>
        <item x="162"/>
        <item x="155"/>
        <item x="437"/>
        <item x="252"/>
        <item x="125"/>
        <item x="474"/>
        <item x="414"/>
        <item x="229"/>
        <item x="183"/>
        <item x="364"/>
        <item x="236"/>
        <item x="274"/>
        <item x="393"/>
        <item x="458"/>
        <item x="82"/>
        <item x="45"/>
        <item x="330"/>
        <item x="283"/>
        <item x="137"/>
        <item x="348"/>
        <item x="103"/>
        <item x="208"/>
        <item x="227"/>
        <item x="63"/>
        <item x="34"/>
        <item x="191"/>
        <item x="89"/>
        <item x="238"/>
        <item x="40"/>
        <item x="170"/>
        <item x="333"/>
        <item x="147"/>
        <item x="331"/>
        <item x="401"/>
        <item x="410"/>
        <item x="264"/>
        <item x="131"/>
        <item x="428"/>
        <item x="56"/>
        <item x="357"/>
        <item x="198"/>
        <item x="117"/>
        <item x="296"/>
        <item x="396"/>
        <item x="180"/>
        <item x="11"/>
        <item x="195"/>
        <item x="398"/>
        <item x="171"/>
        <item x="423"/>
        <item x="304"/>
        <item x="442"/>
        <item x="114"/>
        <item x="156"/>
        <item x="113"/>
        <item x="67"/>
        <item x="316"/>
        <item x="243"/>
        <item x="363"/>
        <item x="192"/>
        <item x="30"/>
        <item x="18"/>
        <item x="164"/>
        <item x="52"/>
        <item x="403"/>
        <item x="385"/>
        <item x="72"/>
        <item x="272"/>
        <item x="371"/>
        <item x="368"/>
        <item x="222"/>
        <item x="320"/>
        <item x="353"/>
        <item x="278"/>
        <item x="83"/>
        <item x="97"/>
        <item x="244"/>
        <item x="202"/>
        <item x="91"/>
        <item x="6"/>
        <item x="174"/>
        <item x="25"/>
        <item x="249"/>
        <item x="473"/>
        <item x="255"/>
        <item x="389"/>
        <item x="185"/>
        <item x="365"/>
        <item x="218"/>
        <item x="327"/>
        <item x="314"/>
        <item x="130"/>
        <item x="234"/>
        <item x="212"/>
        <item x="92"/>
        <item x="425"/>
        <item x="193"/>
        <item x="455"/>
        <item x="107"/>
        <item x="190"/>
        <item x="268"/>
        <item x="119"/>
        <item x="386"/>
        <item x="449"/>
        <item x="141"/>
        <item x="145"/>
        <item x="319"/>
        <item x="328"/>
        <item x="136"/>
        <item x="247"/>
        <item x="88"/>
        <item x="265"/>
        <item x="163"/>
        <item x="307"/>
        <item x="358"/>
        <item x="277"/>
        <item x="366"/>
        <item x="453"/>
        <item x="24"/>
        <item x="420"/>
        <item x="361"/>
        <item x="206"/>
        <item x="293"/>
        <item x="17"/>
        <item x="213"/>
        <item x="282"/>
        <item x="106"/>
        <item x="342"/>
        <item x="62"/>
        <item x="71"/>
        <item x="210"/>
        <item x="281"/>
        <item x="436"/>
        <item x="98"/>
        <item x="87"/>
        <item x="305"/>
        <item x="214"/>
        <item x="477"/>
        <item x="332"/>
        <item x="158"/>
        <item x="462"/>
        <item x="176"/>
        <item x="31"/>
        <item x="416"/>
        <item x="151"/>
        <item x="418"/>
        <item x="413"/>
        <item x="286"/>
        <item x="75"/>
        <item x="266"/>
        <item x="404"/>
        <item x="84"/>
        <item x="388"/>
        <item x="415"/>
        <item x="382"/>
        <item x="80"/>
        <item x="379"/>
        <item x="123"/>
        <item x="27"/>
        <item x="457"/>
        <item x="68"/>
        <item x="308"/>
        <item x="448"/>
        <item x="150"/>
        <item x="43"/>
        <item x="120"/>
        <item x="338"/>
        <item x="110"/>
        <item x="48"/>
        <item x="194"/>
        <item x="223"/>
        <item x="33"/>
        <item x="356"/>
        <item x="461"/>
        <item x="354"/>
        <item x="200"/>
        <item x="108"/>
        <item x="47"/>
        <item x="42"/>
        <item x="85"/>
        <item x="232"/>
        <item x="64"/>
        <item x="95"/>
        <item x="375"/>
        <item x="217"/>
        <item x="166"/>
        <item x="269"/>
        <item x="344"/>
        <item x="205"/>
        <item x="298"/>
        <item x="306"/>
        <item x="359"/>
        <item x="370"/>
        <item x="133"/>
        <item x="22"/>
        <item x="161"/>
        <item x="329"/>
        <item x="432"/>
        <item x="376"/>
        <item x="139"/>
        <item x="61"/>
        <item x="10"/>
        <item x="424"/>
        <item x="207"/>
        <item x="470"/>
        <item x="460"/>
        <item x="400"/>
        <item x="144"/>
        <item x="226"/>
        <item x="302"/>
        <item x="421"/>
        <item x="343"/>
        <item x="121"/>
        <item x="326"/>
        <item x="20"/>
        <item x="216"/>
        <item x="454"/>
        <item x="438"/>
        <item x="250"/>
        <item x="384"/>
        <item x="203"/>
        <item x="478"/>
        <item t="default"/>
      </items>
    </pivotField>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2"/>
  </colFields>
  <colItems count="2">
    <i>
      <x/>
    </i>
    <i i="1">
      <x v="1"/>
    </i>
  </colItems>
  <dataFields count="2">
    <dataField name="Sum of Cost Incurred" fld="17" baseField="0" baseItem="0"/>
    <dataField name="Sum of Invoice Amount" fld="9" baseField="0" baseItem="0"/>
  </dataFields>
  <formats count="1">
    <format dxfId="144">
      <pivotArea dataOnly="0" fieldPosition="0">
        <references count="1">
          <reference field="5" count="0"/>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FB370B-2980-42A1-ABE5-31538496504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colHeaderCaption="status">
  <location ref="A3:E8" firstHeaderRow="1" firstDataRow="2" firstDataCol="1"/>
  <pivotFields count="24">
    <pivotField showAll="0"/>
    <pivotField showAll="0"/>
    <pivotField showAll="0"/>
    <pivotField showAll="0"/>
    <pivotField showAll="0"/>
    <pivotField showAll="0"/>
    <pivotField showAll="0"/>
    <pivotField showAll="0"/>
    <pivotField axis="axisRow" showAll="0">
      <items count="501">
        <item x="268"/>
        <item x="48"/>
        <item x="76"/>
        <item x="497"/>
        <item x="159"/>
        <item x="186"/>
        <item x="480"/>
        <item x="451"/>
        <item x="414"/>
        <item x="335"/>
        <item x="118"/>
        <item x="496"/>
        <item x="428"/>
        <item x="188"/>
        <item x="194"/>
        <item x="119"/>
        <item x="324"/>
        <item x="112"/>
        <item x="284"/>
        <item x="438"/>
        <item x="296"/>
        <item x="367"/>
        <item x="303"/>
        <item x="220"/>
        <item x="310"/>
        <item x="373"/>
        <item x="122"/>
        <item x="6"/>
        <item x="0"/>
        <item x="279"/>
        <item x="165"/>
        <item x="334"/>
        <item x="109"/>
        <item x="240"/>
        <item x="403"/>
        <item x="384"/>
        <item x="217"/>
        <item x="157"/>
        <item x="392"/>
        <item x="219"/>
        <item x="79"/>
        <item x="407"/>
        <item x="89"/>
        <item x="288"/>
        <item x="305"/>
        <item x="259"/>
        <item x="50"/>
        <item x="107"/>
        <item x="184"/>
        <item x="330"/>
        <item x="69"/>
        <item x="75"/>
        <item x="425"/>
        <item x="306"/>
        <item x="429"/>
        <item x="74"/>
        <item x="255"/>
        <item x="386"/>
        <item x="355"/>
        <item x="140"/>
        <item x="81"/>
        <item x="388"/>
        <item x="385"/>
        <item x="180"/>
        <item x="33"/>
        <item x="3"/>
        <item x="419"/>
        <item x="82"/>
        <item x="228"/>
        <item x="250"/>
        <item x="260"/>
        <item x="9"/>
        <item x="357"/>
        <item x="353"/>
        <item x="18"/>
        <item x="449"/>
        <item x="328"/>
        <item x="121"/>
        <item x="161"/>
        <item x="141"/>
        <item x="144"/>
        <item x="85"/>
        <item x="135"/>
        <item x="146"/>
        <item x="455"/>
        <item x="354"/>
        <item x="148"/>
        <item x="346"/>
        <item x="300"/>
        <item x="45"/>
        <item x="22"/>
        <item x="15"/>
        <item x="68"/>
        <item x="378"/>
        <item x="350"/>
        <item x="416"/>
        <item x="178"/>
        <item x="116"/>
        <item x="120"/>
        <item x="295"/>
        <item x="275"/>
        <item x="84"/>
        <item x="4"/>
        <item x="231"/>
        <item x="320"/>
        <item x="263"/>
        <item x="2"/>
        <item x="417"/>
        <item x="316"/>
        <item x="381"/>
        <item x="343"/>
        <item x="42"/>
        <item x="53"/>
        <item x="34"/>
        <item x="137"/>
        <item x="254"/>
        <item x="28"/>
        <item x="376"/>
        <item x="230"/>
        <item x="420"/>
        <item x="59"/>
        <item x="35"/>
        <item x="401"/>
        <item x="58"/>
        <item x="72"/>
        <item x="361"/>
        <item x="105"/>
        <item x="312"/>
        <item x="452"/>
        <item x="475"/>
        <item x="362"/>
        <item x="349"/>
        <item x="20"/>
        <item x="341"/>
        <item x="31"/>
        <item x="433"/>
        <item x="257"/>
        <item x="286"/>
        <item x="399"/>
        <item x="158"/>
        <item x="138"/>
        <item x="212"/>
        <item x="132"/>
        <item x="491"/>
        <item x="166"/>
        <item x="73"/>
        <item x="149"/>
        <item x="164"/>
        <item x="273"/>
        <item x="41"/>
        <item x="155"/>
        <item x="363"/>
        <item x="477"/>
        <item x="365"/>
        <item x="370"/>
        <item x="163"/>
        <item x="322"/>
        <item x="204"/>
        <item x="218"/>
        <item x="405"/>
        <item x="197"/>
        <item x="154"/>
        <item x="314"/>
        <item x="51"/>
        <item x="129"/>
        <item x="311"/>
        <item x="441"/>
        <item x="94"/>
        <item x="372"/>
        <item x="91"/>
        <item x="77"/>
        <item x="63"/>
        <item x="44"/>
        <item x="215"/>
        <item x="11"/>
        <item x="198"/>
        <item x="128"/>
        <item x="43"/>
        <item x="292"/>
        <item x="339"/>
        <item x="336"/>
        <item x="114"/>
        <item x="26"/>
        <item x="291"/>
        <item x="465"/>
        <item x="249"/>
        <item x="456"/>
        <item x="131"/>
        <item x="143"/>
        <item x="187"/>
        <item x="151"/>
        <item x="422"/>
        <item x="193"/>
        <item x="185"/>
        <item x="481"/>
        <item x="432"/>
        <item x="457"/>
        <item x="379"/>
        <item x="459"/>
        <item x="78"/>
        <item x="62"/>
        <item x="466"/>
        <item x="479"/>
        <item x="19"/>
        <item x="302"/>
        <item x="86"/>
        <item x="474"/>
        <item x="294"/>
        <item x="221"/>
        <item x="298"/>
        <item x="174"/>
        <item x="206"/>
        <item x="66"/>
        <item x="224"/>
        <item x="246"/>
        <item x="377"/>
        <item x="299"/>
        <item x="329"/>
        <item x="171"/>
        <item x="37"/>
        <item x="13"/>
        <item x="375"/>
        <item x="489"/>
        <item x="271"/>
        <item x="315"/>
        <item x="345"/>
        <item x="104"/>
        <item x="359"/>
        <item x="391"/>
        <item x="478"/>
        <item x="409"/>
        <item x="10"/>
        <item x="103"/>
        <item x="168"/>
        <item x="214"/>
        <item x="368"/>
        <item x="265"/>
        <item x="382"/>
        <item x="27"/>
        <item x="200"/>
        <item x="92"/>
        <item x="446"/>
        <item x="366"/>
        <item x="153"/>
        <item x="430"/>
        <item x="460"/>
        <item x="413"/>
        <item x="52"/>
        <item x="347"/>
        <item x="123"/>
        <item x="233"/>
        <item x="160"/>
        <item x="383"/>
        <item x="183"/>
        <item x="127"/>
        <item x="256"/>
        <item x="156"/>
        <item x="281"/>
        <item x="124"/>
        <item x="36"/>
        <item x="54"/>
        <item x="25"/>
        <item x="98"/>
        <item x="402"/>
        <item x="110"/>
        <item x="406"/>
        <item x="421"/>
        <item x="443"/>
        <item x="195"/>
        <item x="431"/>
        <item x="494"/>
        <item x="400"/>
        <item x="435"/>
        <item x="192"/>
        <item x="369"/>
        <item x="101"/>
        <item x="170"/>
        <item x="482"/>
        <item x="216"/>
        <item x="325"/>
        <item x="162"/>
        <item x="130"/>
        <item x="17"/>
        <item x="252"/>
        <item x="321"/>
        <item x="287"/>
        <item x="96"/>
        <item x="471"/>
        <item x="201"/>
        <item x="371"/>
        <item x="442"/>
        <item x="445"/>
        <item x="12"/>
        <item x="424"/>
        <item x="97"/>
        <item x="136"/>
        <item x="326"/>
        <item x="244"/>
        <item x="374"/>
        <item x="213"/>
        <item x="235"/>
        <item x="317"/>
        <item x="468"/>
        <item x="427"/>
        <item x="337"/>
        <item x="447"/>
        <item x="226"/>
        <item x="453"/>
        <item x="485"/>
        <item x="169"/>
        <item x="364"/>
        <item x="344"/>
        <item x="115"/>
        <item x="278"/>
        <item x="313"/>
        <item x="64"/>
        <item x="225"/>
        <item x="282"/>
        <item x="358"/>
        <item x="245"/>
        <item x="323"/>
        <item x="14"/>
        <item x="258"/>
        <item x="222"/>
        <item x="304"/>
        <item x="412"/>
        <item x="147"/>
        <item x="56"/>
        <item x="23"/>
        <item x="410"/>
        <item x="395"/>
        <item x="253"/>
        <item x="338"/>
        <item x="348"/>
        <item x="8"/>
        <item x="486"/>
        <item x="95"/>
        <item x="340"/>
        <item x="83"/>
        <item x="285"/>
        <item x="5"/>
        <item x="274"/>
        <item x="223"/>
        <item x="470"/>
        <item x="205"/>
        <item x="308"/>
        <item x="464"/>
        <item x="293"/>
        <item x="360"/>
        <item x="172"/>
        <item x="342"/>
        <item x="134"/>
        <item x="209"/>
        <item x="280"/>
        <item x="484"/>
        <item x="411"/>
        <item x="111"/>
        <item x="179"/>
        <item x="272"/>
        <item x="473"/>
        <item x="7"/>
        <item x="150"/>
        <item x="277"/>
        <item x="90"/>
        <item x="49"/>
        <item x="492"/>
        <item x="333"/>
        <item x="389"/>
        <item x="318"/>
        <item x="493"/>
        <item x="418"/>
        <item x="38"/>
        <item x="65"/>
        <item x="88"/>
        <item x="145"/>
        <item x="462"/>
        <item x="266"/>
        <item x="93"/>
        <item x="139"/>
        <item x="208"/>
        <item x="319"/>
        <item x="408"/>
        <item x="267"/>
        <item x="173"/>
        <item x="211"/>
        <item x="24"/>
        <item x="108"/>
        <item x="80"/>
        <item x="1"/>
        <item x="458"/>
        <item x="40"/>
        <item x="175"/>
        <item x="55"/>
        <item x="351"/>
        <item x="142"/>
        <item x="60"/>
        <item x="177"/>
        <item x="393"/>
        <item x="190"/>
        <item x="487"/>
        <item x="176"/>
        <item x="472"/>
        <item x="57"/>
        <item x="117"/>
        <item x="210"/>
        <item x="476"/>
        <item x="239"/>
        <item x="380"/>
        <item x="207"/>
        <item x="87"/>
        <item x="290"/>
        <item x="269"/>
        <item x="67"/>
        <item x="264"/>
        <item x="236"/>
        <item x="394"/>
        <item x="241"/>
        <item x="21"/>
        <item x="327"/>
        <item x="202"/>
        <item x="276"/>
        <item x="46"/>
        <item x="47"/>
        <item x="199"/>
        <item x="461"/>
        <item x="498"/>
        <item x="248"/>
        <item x="61"/>
        <item x="289"/>
        <item x="331"/>
        <item x="125"/>
        <item x="444"/>
        <item x="483"/>
        <item x="181"/>
        <item x="426"/>
        <item x="242"/>
        <item x="463"/>
        <item x="448"/>
        <item x="283"/>
        <item x="30"/>
        <item x="450"/>
        <item x="495"/>
        <item x="99"/>
        <item x="437"/>
        <item x="434"/>
        <item x="454"/>
        <item x="301"/>
        <item x="100"/>
        <item x="191"/>
        <item x="32"/>
        <item x="467"/>
        <item x="332"/>
        <item x="234"/>
        <item x="356"/>
        <item x="237"/>
        <item x="196"/>
        <item x="397"/>
        <item x="270"/>
        <item x="133"/>
        <item x="488"/>
        <item x="307"/>
        <item x="436"/>
        <item x="126"/>
        <item x="404"/>
        <item x="398"/>
        <item x="29"/>
        <item x="70"/>
        <item x="106"/>
        <item x="227"/>
        <item x="387"/>
        <item x="390"/>
        <item x="262"/>
        <item x="189"/>
        <item x="469"/>
        <item x="261"/>
        <item x="423"/>
        <item x="309"/>
        <item x="71"/>
        <item x="243"/>
        <item x="440"/>
        <item x="16"/>
        <item x="490"/>
        <item x="232"/>
        <item x="229"/>
        <item x="439"/>
        <item x="415"/>
        <item x="167"/>
        <item x="238"/>
        <item x="396"/>
        <item x="247"/>
        <item x="102"/>
        <item x="39"/>
        <item x="203"/>
        <item x="297"/>
        <item x="182"/>
        <item x="152"/>
        <item x="352"/>
        <item x="113"/>
        <item x="251"/>
        <item x="499"/>
        <item t="default"/>
      </items>
    </pivotField>
    <pivotField dataField="1" showAll="0"/>
    <pivotField axis="axisRow" showAll="0">
      <items count="5">
        <item sd="0" x="0"/>
        <item sd="0" x="2"/>
        <item sd="0" x="1"/>
        <item h="1" x="3"/>
        <item t="default"/>
      </items>
    </pivotField>
    <pivotField showAll="0">
      <items count="32">
        <item x="9"/>
        <item x="21"/>
        <item x="6"/>
        <item x="27"/>
        <item x="25"/>
        <item x="1"/>
        <item x="24"/>
        <item x="13"/>
        <item x="2"/>
        <item x="7"/>
        <item x="23"/>
        <item x="14"/>
        <item x="11"/>
        <item x="28"/>
        <item x="16"/>
        <item x="3"/>
        <item x="22"/>
        <item x="18"/>
        <item x="20"/>
        <item x="5"/>
        <item x="10"/>
        <item x="4"/>
        <item x="19"/>
        <item x="15"/>
        <item x="8"/>
        <item x="26"/>
        <item x="0"/>
        <item x="17"/>
        <item x="12"/>
        <item x="29"/>
        <item x="30"/>
        <item t="default"/>
      </items>
    </pivotField>
    <pivotField showAll="0">
      <items count="32">
        <item x="22"/>
        <item x="23"/>
        <item x="3"/>
        <item x="4"/>
        <item x="6"/>
        <item x="11"/>
        <item x="13"/>
        <item x="20"/>
        <item x="19"/>
        <item x="12"/>
        <item x="26"/>
        <item x="27"/>
        <item x="8"/>
        <item x="15"/>
        <item x="10"/>
        <item x="14"/>
        <item x="28"/>
        <item x="18"/>
        <item x="2"/>
        <item x="21"/>
        <item x="5"/>
        <item x="16"/>
        <item x="29"/>
        <item x="17"/>
        <item x="1"/>
        <item x="24"/>
        <item x="0"/>
        <item x="7"/>
        <item x="25"/>
        <item x="9"/>
        <item x="30"/>
        <item t="default"/>
      </items>
    </pivotField>
    <pivotField axis="axisCol" showAll="0">
      <items count="5">
        <item x="1"/>
        <item x="2"/>
        <item x="0"/>
        <item x="3"/>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2">
    <field x="10"/>
    <field x="8"/>
  </rowFields>
  <rowItems count="4">
    <i>
      <x/>
    </i>
    <i>
      <x v="1"/>
    </i>
    <i>
      <x v="2"/>
    </i>
    <i t="grand">
      <x/>
    </i>
  </rowItems>
  <colFields count="1">
    <field x="13"/>
  </colFields>
  <colItems count="4">
    <i>
      <x/>
    </i>
    <i>
      <x v="1"/>
    </i>
    <i>
      <x v="2"/>
    </i>
    <i t="grand">
      <x/>
    </i>
  </colItems>
  <dataFields count="1">
    <dataField name="Sum of Invoice Amount" fld="9" baseField="0" baseItem="0"/>
  </dataFields>
  <formats count="7">
    <format dxfId="143">
      <pivotArea collapsedLevelsAreSubtotals="1" fieldPosition="0">
        <references count="1">
          <reference field="10" count="1">
            <x v="0"/>
          </reference>
        </references>
      </pivotArea>
    </format>
    <format dxfId="142">
      <pivotArea collapsedLevelsAreSubtotals="1" fieldPosition="0">
        <references count="1">
          <reference field="10" count="1">
            <x v="1"/>
          </reference>
        </references>
      </pivotArea>
    </format>
    <format dxfId="141">
      <pivotArea collapsedLevelsAreSubtotals="1" fieldPosition="0">
        <references count="1">
          <reference field="10" count="1">
            <x v="2"/>
          </reference>
        </references>
      </pivotArea>
    </format>
    <format dxfId="140">
      <pivotArea collapsedLevelsAreSubtotals="1" fieldPosition="0">
        <references count="1">
          <reference field="10" count="1">
            <x v="3"/>
          </reference>
        </references>
      </pivotArea>
    </format>
    <format dxfId="139">
      <pivotArea collapsedLevelsAreSubtotals="1" fieldPosition="0">
        <references count="2">
          <reference field="8" count="1">
            <x v="499"/>
          </reference>
          <reference field="10" count="1" selected="0">
            <x v="3"/>
          </reference>
        </references>
      </pivotArea>
    </format>
    <format dxfId="138">
      <pivotArea dataOnly="0" labelOnly="1" fieldPosition="0">
        <references count="1">
          <reference field="10" count="0"/>
        </references>
      </pivotArea>
    </format>
    <format dxfId="137">
      <pivotArea dataOnly="0" labelOnly="1" fieldPosition="0">
        <references count="2">
          <reference field="8" count="1">
            <x v="499"/>
          </reference>
          <reference field="10" count="1" selected="0">
            <x v="3"/>
          </reference>
        </references>
      </pivotArea>
    </format>
  </formats>
  <chartFormats count="28">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2"/>
          </reference>
        </references>
      </pivotArea>
    </chartFormat>
    <chartFormat chart="2" format="7" series="1">
      <pivotArea type="data" outline="0" fieldPosition="0">
        <references count="2">
          <reference field="4294967294" count="1" selected="0">
            <x v="0"/>
          </reference>
          <reference field="13" count="1" selected="0">
            <x v="3"/>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20" format="0" series="1">
      <pivotArea type="data" outline="0" fieldPosition="0">
        <references count="2">
          <reference field="4294967294" count="1" selected="0">
            <x v="0"/>
          </reference>
          <reference field="13" count="1" selected="0">
            <x v="0"/>
          </reference>
        </references>
      </pivotArea>
    </chartFormat>
    <chartFormat chart="20" format="1" series="1">
      <pivotArea type="data" outline="0" fieldPosition="0">
        <references count="2">
          <reference field="4294967294" count="1" selected="0">
            <x v="0"/>
          </reference>
          <reference field="13" count="1" selected="0">
            <x v="1"/>
          </reference>
        </references>
      </pivotArea>
    </chartFormat>
    <chartFormat chart="20" format="2" series="1">
      <pivotArea type="data" outline="0" fieldPosition="0">
        <references count="2">
          <reference field="4294967294" count="1" selected="0">
            <x v="0"/>
          </reference>
          <reference field="13" count="1" selected="0">
            <x v="2"/>
          </reference>
        </references>
      </pivotArea>
    </chartFormat>
    <chartFormat chart="20" format="3" series="1">
      <pivotArea type="data" outline="0" fieldPosition="0">
        <references count="2">
          <reference field="4294967294" count="1" selected="0">
            <x v="0"/>
          </reference>
          <reference field="13" count="1" selected="0">
            <x v="3"/>
          </reference>
        </references>
      </pivotArea>
    </chartFormat>
    <chartFormat chart="20" format="4">
      <pivotArea type="data" outline="0" fieldPosition="0">
        <references count="3">
          <reference field="4294967294" count="1" selected="0">
            <x v="0"/>
          </reference>
          <reference field="10" count="1" selected="0">
            <x v="0"/>
          </reference>
          <reference field="13" count="1" selected="0">
            <x v="0"/>
          </reference>
        </references>
      </pivotArea>
    </chartFormat>
    <chartFormat chart="20" format="5">
      <pivotArea type="data" outline="0" fieldPosition="0">
        <references count="3">
          <reference field="4294967294" count="1" selected="0">
            <x v="0"/>
          </reference>
          <reference field="10" count="1" selected="0">
            <x v="1"/>
          </reference>
          <reference field="13" count="1" selected="0">
            <x v="0"/>
          </reference>
        </references>
      </pivotArea>
    </chartFormat>
    <chartFormat chart="20" format="6">
      <pivotArea type="data" outline="0" fieldPosition="0">
        <references count="3">
          <reference field="4294967294" count="1" selected="0">
            <x v="0"/>
          </reference>
          <reference field="10" count="1" selected="0">
            <x v="2"/>
          </reference>
          <reference field="13" count="1" selected="0">
            <x v="0"/>
          </reference>
        </references>
      </pivotArea>
    </chartFormat>
    <chartFormat chart="20" format="7">
      <pivotArea type="data" outline="0" fieldPosition="0">
        <references count="4">
          <reference field="4294967294" count="1" selected="0">
            <x v="0"/>
          </reference>
          <reference field="8" count="1" selected="0">
            <x v="499"/>
          </reference>
          <reference field="10" count="1" selected="0">
            <x v="3"/>
          </reference>
          <reference field="13" count="1" selected="0">
            <x v="0"/>
          </reference>
        </references>
      </pivotArea>
    </chartFormat>
    <chartFormat chart="20" format="8">
      <pivotArea type="data" outline="0" fieldPosition="0">
        <references count="3">
          <reference field="4294967294" count="1" selected="0">
            <x v="0"/>
          </reference>
          <reference field="10" count="1" selected="0">
            <x v="0"/>
          </reference>
          <reference field="13" count="1" selected="0">
            <x v="1"/>
          </reference>
        </references>
      </pivotArea>
    </chartFormat>
    <chartFormat chart="20" format="9">
      <pivotArea type="data" outline="0" fieldPosition="0">
        <references count="3">
          <reference field="4294967294" count="1" selected="0">
            <x v="0"/>
          </reference>
          <reference field="10" count="1" selected="0">
            <x v="1"/>
          </reference>
          <reference field="13" count="1" selected="0">
            <x v="1"/>
          </reference>
        </references>
      </pivotArea>
    </chartFormat>
    <chartFormat chart="20" format="10">
      <pivotArea type="data" outline="0" fieldPosition="0">
        <references count="3">
          <reference field="4294967294" count="1" selected="0">
            <x v="0"/>
          </reference>
          <reference field="10" count="1" selected="0">
            <x v="2"/>
          </reference>
          <reference field="13" count="1" selected="0">
            <x v="1"/>
          </reference>
        </references>
      </pivotArea>
    </chartFormat>
    <chartFormat chart="20" format="11">
      <pivotArea type="data" outline="0" fieldPosition="0">
        <references count="4">
          <reference field="4294967294" count="1" selected="0">
            <x v="0"/>
          </reference>
          <reference field="8" count="1" selected="0">
            <x v="499"/>
          </reference>
          <reference field="10" count="1" selected="0">
            <x v="3"/>
          </reference>
          <reference field="13" count="1" selected="0">
            <x v="1"/>
          </reference>
        </references>
      </pivotArea>
    </chartFormat>
    <chartFormat chart="20" format="12">
      <pivotArea type="data" outline="0" fieldPosition="0">
        <references count="3">
          <reference field="4294967294" count="1" selected="0">
            <x v="0"/>
          </reference>
          <reference field="10" count="1" selected="0">
            <x v="0"/>
          </reference>
          <reference field="13" count="1" selected="0">
            <x v="2"/>
          </reference>
        </references>
      </pivotArea>
    </chartFormat>
    <chartFormat chart="20" format="13">
      <pivotArea type="data" outline="0" fieldPosition="0">
        <references count="3">
          <reference field="4294967294" count="1" selected="0">
            <x v="0"/>
          </reference>
          <reference field="10" count="1" selected="0">
            <x v="1"/>
          </reference>
          <reference field="13" count="1" selected="0">
            <x v="2"/>
          </reference>
        </references>
      </pivotArea>
    </chartFormat>
    <chartFormat chart="20" format="14">
      <pivotArea type="data" outline="0" fieldPosition="0">
        <references count="3">
          <reference field="4294967294" count="1" selected="0">
            <x v="0"/>
          </reference>
          <reference field="10" count="1" selected="0">
            <x v="2"/>
          </reference>
          <reference field="13" count="1" selected="0">
            <x v="2"/>
          </reference>
        </references>
      </pivotArea>
    </chartFormat>
    <chartFormat chart="20" format="15">
      <pivotArea type="data" outline="0" fieldPosition="0">
        <references count="4">
          <reference field="4294967294" count="1" selected="0">
            <x v="0"/>
          </reference>
          <reference field="8" count="1" selected="0">
            <x v="499"/>
          </reference>
          <reference field="10" count="1" selected="0">
            <x v="3"/>
          </reference>
          <reference field="13" count="1" selected="0">
            <x v="2"/>
          </reference>
        </references>
      </pivotArea>
    </chartFormat>
    <chartFormat chart="20" format="16">
      <pivotArea type="data" outline="0" fieldPosition="0">
        <references count="3">
          <reference field="4294967294" count="1" selected="0">
            <x v="0"/>
          </reference>
          <reference field="10" count="1" selected="0">
            <x v="0"/>
          </reference>
          <reference field="13" count="1" selected="0">
            <x v="3"/>
          </reference>
        </references>
      </pivotArea>
    </chartFormat>
    <chartFormat chart="20" format="17">
      <pivotArea type="data" outline="0" fieldPosition="0">
        <references count="3">
          <reference field="4294967294" count="1" selected="0">
            <x v="0"/>
          </reference>
          <reference field="10" count="1" selected="0">
            <x v="1"/>
          </reference>
          <reference field="13" count="1" selected="0">
            <x v="3"/>
          </reference>
        </references>
      </pivotArea>
    </chartFormat>
    <chartFormat chart="20" format="18">
      <pivotArea type="data" outline="0" fieldPosition="0">
        <references count="3">
          <reference field="4294967294" count="1" selected="0">
            <x v="0"/>
          </reference>
          <reference field="10" count="1" selected="0">
            <x v="2"/>
          </reference>
          <reference field="13" count="1" selected="0">
            <x v="3"/>
          </reference>
        </references>
      </pivotArea>
    </chartFormat>
    <chartFormat chart="20" format="19">
      <pivotArea type="data" outline="0" fieldPosition="0">
        <references count="4">
          <reference field="4294967294" count="1" selected="0">
            <x v="0"/>
          </reference>
          <reference field="8" count="1" selected="0">
            <x v="499"/>
          </reference>
          <reference field="10" count="1" selected="0">
            <x v="3"/>
          </reference>
          <reference field="13"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75E360-5043-405D-A687-81D24830E13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colHeaderCaption="result">
  <location ref="A3:Q26" firstHeaderRow="1" firstDataRow="3" firstDataCol="1"/>
  <pivotFields count="24">
    <pivotField showAll="0"/>
    <pivotField showAll="0">
      <items count="501">
        <item x="308"/>
        <item x="294"/>
        <item x="348"/>
        <item x="92"/>
        <item x="398"/>
        <item x="36"/>
        <item x="364"/>
        <item x="436"/>
        <item x="367"/>
        <item x="162"/>
        <item x="158"/>
        <item x="223"/>
        <item x="70"/>
        <item x="410"/>
        <item x="291"/>
        <item x="67"/>
        <item x="423"/>
        <item x="265"/>
        <item x="387"/>
        <item x="341"/>
        <item x="93"/>
        <item x="20"/>
        <item x="417"/>
        <item x="350"/>
        <item x="120"/>
        <item x="74"/>
        <item x="445"/>
        <item x="388"/>
        <item x="56"/>
        <item x="298"/>
        <item x="392"/>
        <item x="444"/>
        <item x="467"/>
        <item x="491"/>
        <item x="146"/>
        <item x="481"/>
        <item x="470"/>
        <item x="304"/>
        <item x="247"/>
        <item x="160"/>
        <item x="203"/>
        <item x="313"/>
        <item x="246"/>
        <item x="38"/>
        <item x="88"/>
        <item x="326"/>
        <item x="420"/>
        <item x="330"/>
        <item x="81"/>
        <item x="113"/>
        <item x="53"/>
        <item x="381"/>
        <item x="10"/>
        <item x="495"/>
        <item x="496"/>
        <item x="177"/>
        <item x="334"/>
        <item x="213"/>
        <item x="45"/>
        <item x="112"/>
        <item x="84"/>
        <item x="219"/>
        <item x="115"/>
        <item x="125"/>
        <item x="165"/>
        <item x="134"/>
        <item x="183"/>
        <item x="26"/>
        <item x="464"/>
        <item x="413"/>
        <item x="50"/>
        <item x="71"/>
        <item x="156"/>
        <item x="58"/>
        <item x="428"/>
        <item x="227"/>
        <item x="336"/>
        <item x="406"/>
        <item x="99"/>
        <item x="96"/>
        <item x="404"/>
        <item x="461"/>
        <item x="179"/>
        <item x="485"/>
        <item x="127"/>
        <item x="66"/>
        <item x="260"/>
        <item x="42"/>
        <item x="394"/>
        <item x="136"/>
        <item x="86"/>
        <item x="401"/>
        <item x="363"/>
        <item x="446"/>
        <item x="453"/>
        <item x="218"/>
        <item x="374"/>
        <item x="241"/>
        <item x="17"/>
        <item x="377"/>
        <item x="412"/>
        <item x="130"/>
        <item x="8"/>
        <item x="154"/>
        <item x="300"/>
        <item x="424"/>
        <item x="333"/>
        <item x="255"/>
        <item x="21"/>
        <item x="54"/>
        <item x="354"/>
        <item x="384"/>
        <item x="116"/>
        <item x="87"/>
        <item x="418"/>
        <item x="68"/>
        <item x="478"/>
        <item x="303"/>
        <item x="221"/>
        <item x="476"/>
        <item x="44"/>
        <item x="191"/>
        <item x="73"/>
        <item x="263"/>
        <item x="360"/>
        <item x="489"/>
        <item x="357"/>
        <item x="483"/>
        <item x="416"/>
        <item x="497"/>
        <item x="321"/>
        <item x="195"/>
        <item x="415"/>
        <item x="27"/>
        <item x="282"/>
        <item x="151"/>
        <item x="180"/>
        <item x="97"/>
        <item x="24"/>
        <item x="344"/>
        <item x="267"/>
        <item x="19"/>
        <item x="432"/>
        <item x="22"/>
        <item x="466"/>
        <item x="139"/>
        <item x="102"/>
        <item x="340"/>
        <item x="456"/>
        <item x="395"/>
        <item x="249"/>
        <item x="250"/>
        <item x="95"/>
        <item x="240"/>
        <item x="91"/>
        <item x="181"/>
        <item x="345"/>
        <item x="468"/>
        <item x="167"/>
        <item x="302"/>
        <item x="236"/>
        <item x="258"/>
        <item x="353"/>
        <item x="337"/>
        <item x="465"/>
        <item x="25"/>
        <item x="243"/>
        <item x="422"/>
        <item x="131"/>
        <item x="143"/>
        <item x="288"/>
        <item x="7"/>
        <item x="484"/>
        <item x="449"/>
        <item x="331"/>
        <item x="232"/>
        <item x="152"/>
        <item x="6"/>
        <item x="164"/>
        <item x="48"/>
        <item x="251"/>
        <item x="114"/>
        <item x="204"/>
        <item x="342"/>
        <item x="399"/>
        <item x="198"/>
        <item x="419"/>
        <item x="142"/>
        <item x="431"/>
        <item x="457"/>
        <item x="438"/>
        <item x="185"/>
        <item x="474"/>
        <item x="175"/>
        <item x="37"/>
        <item x="197"/>
        <item x="103"/>
        <item x="355"/>
        <item x="155"/>
        <item x="309"/>
        <item x="206"/>
        <item x="480"/>
        <item x="279"/>
        <item x="148"/>
        <item x="402"/>
        <item x="123"/>
        <item x="487"/>
        <item x="440"/>
        <item x="52"/>
        <item x="202"/>
        <item x="314"/>
        <item x="39"/>
        <item x="201"/>
        <item x="275"/>
        <item x="335"/>
        <item x="475"/>
        <item x="129"/>
        <item x="429"/>
        <item x="318"/>
        <item x="325"/>
        <item x="150"/>
        <item x="295"/>
        <item x="172"/>
        <item x="310"/>
        <item x="287"/>
        <item x="11"/>
        <item x="128"/>
        <item x="217"/>
        <item x="338"/>
        <item x="371"/>
        <item x="383"/>
        <item x="101"/>
        <item x="176"/>
        <item x="322"/>
        <item x="312"/>
        <item x="292"/>
        <item x="493"/>
        <item x="64"/>
        <item x="266"/>
        <item x="320"/>
        <item x="98"/>
        <item x="283"/>
        <item x="391"/>
        <item x="244"/>
        <item x="173"/>
        <item x="72"/>
        <item x="447"/>
        <item x="18"/>
        <item x="210"/>
        <item x="316"/>
        <item x="23"/>
        <item x="278"/>
        <item x="61"/>
        <item x="132"/>
        <item x="12"/>
        <item x="299"/>
        <item x="192"/>
        <item x="140"/>
        <item x="212"/>
        <item x="362"/>
        <item x="157"/>
        <item x="3"/>
        <item x="311"/>
        <item x="276"/>
        <item x="458"/>
        <item x="205"/>
        <item x="51"/>
        <item x="269"/>
        <item x="57"/>
        <item x="454"/>
        <item x="375"/>
        <item x="133"/>
        <item x="109"/>
        <item x="79"/>
        <item x="5"/>
        <item x="9"/>
        <item x="90"/>
        <item x="32"/>
        <item x="60"/>
        <item x="28"/>
        <item x="437"/>
        <item x="254"/>
        <item x="378"/>
        <item x="145"/>
        <item x="414"/>
        <item x="379"/>
        <item x="220"/>
        <item x="147"/>
        <item x="407"/>
        <item x="261"/>
        <item x="229"/>
        <item x="29"/>
        <item x="40"/>
        <item x="439"/>
        <item x="473"/>
        <item x="149"/>
        <item x="277"/>
        <item x="34"/>
        <item x="252"/>
        <item x="83"/>
        <item x="76"/>
        <item x="100"/>
        <item x="271"/>
        <item x="382"/>
        <item x="193"/>
        <item x="393"/>
        <item x="297"/>
        <item x="141"/>
        <item x="94"/>
        <item x="319"/>
        <item x="290"/>
        <item x="234"/>
        <item x="194"/>
        <item x="78"/>
        <item x="119"/>
        <item x="369"/>
        <item x="107"/>
        <item x="450"/>
        <item x="163"/>
        <item x="425"/>
        <item x="385"/>
        <item x="286"/>
        <item x="62"/>
        <item x="242"/>
        <item x="174"/>
        <item x="41"/>
        <item x="272"/>
        <item x="214"/>
        <item x="187"/>
        <item x="380"/>
        <item x="225"/>
        <item x="455"/>
        <item x="111"/>
        <item x="390"/>
        <item x="75"/>
        <item x="482"/>
        <item x="69"/>
        <item x="477"/>
        <item x="105"/>
        <item x="347"/>
        <item x="366"/>
        <item x="208"/>
        <item x="359"/>
        <item x="405"/>
        <item x="168"/>
        <item x="117"/>
        <item x="411"/>
        <item x="361"/>
        <item x="215"/>
        <item x="257"/>
        <item x="189"/>
        <item x="426"/>
        <item x="396"/>
        <item x="144"/>
        <item x="339"/>
        <item x="184"/>
        <item x="46"/>
        <item x="124"/>
        <item x="488"/>
        <item x="159"/>
        <item x="343"/>
        <item x="231"/>
        <item x="200"/>
        <item x="317"/>
        <item x="264"/>
        <item x="448"/>
        <item x="443"/>
        <item x="0"/>
        <item x="409"/>
        <item x="284"/>
        <item x="315"/>
        <item x="85"/>
        <item x="479"/>
        <item x="126"/>
        <item x="373"/>
        <item x="49"/>
        <item x="171"/>
        <item x="216"/>
        <item x="365"/>
        <item x="182"/>
        <item x="471"/>
        <item x="435"/>
        <item x="15"/>
        <item x="421"/>
        <item x="324"/>
        <item x="372"/>
        <item x="462"/>
        <item x="207"/>
        <item x="329"/>
        <item x="188"/>
        <item x="430"/>
        <item x="138"/>
        <item x="153"/>
        <item x="77"/>
        <item x="31"/>
        <item x="178"/>
        <item x="459"/>
        <item x="498"/>
        <item x="472"/>
        <item x="332"/>
        <item x="280"/>
        <item x="248"/>
        <item x="238"/>
        <item x="434"/>
        <item x="306"/>
        <item x="33"/>
        <item x="239"/>
        <item x="356"/>
        <item x="222"/>
        <item x="230"/>
        <item x="490"/>
        <item x="349"/>
        <item x="104"/>
        <item x="427"/>
        <item x="368"/>
        <item x="161"/>
        <item x="285"/>
        <item x="211"/>
        <item x="327"/>
        <item x="43"/>
        <item x="190"/>
        <item x="403"/>
        <item x="4"/>
        <item x="63"/>
        <item x="108"/>
        <item x="441"/>
        <item x="262"/>
        <item x="494"/>
        <item x="245"/>
        <item x="226"/>
        <item x="389"/>
        <item x="59"/>
        <item x="228"/>
        <item x="35"/>
        <item x="352"/>
        <item x="80"/>
        <item x="235"/>
        <item x="346"/>
        <item x="460"/>
        <item x="47"/>
        <item x="196"/>
        <item x="351"/>
        <item x="323"/>
        <item x="121"/>
        <item x="386"/>
        <item x="166"/>
        <item x="408"/>
        <item x="305"/>
        <item x="169"/>
        <item x="82"/>
        <item x="106"/>
        <item x="397"/>
        <item x="233"/>
        <item x="370"/>
        <item x="137"/>
        <item x="451"/>
        <item x="492"/>
        <item x="433"/>
        <item x="486"/>
        <item x="186"/>
        <item x="452"/>
        <item x="118"/>
        <item x="135"/>
        <item x="256"/>
        <item x="273"/>
        <item x="30"/>
        <item x="400"/>
        <item x="16"/>
        <item x="442"/>
        <item x="301"/>
        <item x="89"/>
        <item x="55"/>
        <item x="2"/>
        <item x="259"/>
        <item x="14"/>
        <item x="281"/>
        <item x="13"/>
        <item x="328"/>
        <item x="293"/>
        <item x="270"/>
        <item x="199"/>
        <item x="237"/>
        <item x="376"/>
        <item x="268"/>
        <item x="469"/>
        <item x="289"/>
        <item x="463"/>
        <item x="209"/>
        <item x="224"/>
        <item x="110"/>
        <item x="122"/>
        <item x="307"/>
        <item x="296"/>
        <item x="274"/>
        <item x="358"/>
        <item x="253"/>
        <item x="65"/>
        <item x="170"/>
        <item x="1"/>
        <item x="499"/>
        <item t="default"/>
      </items>
    </pivotField>
    <pivotField showAll="0">
      <items count="252">
        <item x="168"/>
        <item x="32"/>
        <item x="47"/>
        <item x="216"/>
        <item x="156"/>
        <item x="227"/>
        <item x="187"/>
        <item x="196"/>
        <item x="108"/>
        <item x="61"/>
        <item x="42"/>
        <item x="95"/>
        <item x="18"/>
        <item x="165"/>
        <item x="35"/>
        <item x="134"/>
        <item x="235"/>
        <item x="22"/>
        <item x="214"/>
        <item x="20"/>
        <item x="183"/>
        <item x="151"/>
        <item x="239"/>
        <item x="63"/>
        <item x="166"/>
        <item x="92"/>
        <item x="28"/>
        <item x="241"/>
        <item x="181"/>
        <item x="94"/>
        <item x="237"/>
        <item x="178"/>
        <item x="136"/>
        <item x="12"/>
        <item x="158"/>
        <item x="89"/>
        <item x="127"/>
        <item x="218"/>
        <item x="162"/>
        <item x="193"/>
        <item x="182"/>
        <item x="172"/>
        <item x="142"/>
        <item x="176"/>
        <item x="120"/>
        <item x="167"/>
        <item x="141"/>
        <item x="49"/>
        <item x="212"/>
        <item x="15"/>
        <item x="11"/>
        <item x="9"/>
        <item x="164"/>
        <item x="77"/>
        <item x="58"/>
        <item x="132"/>
        <item x="184"/>
        <item x="39"/>
        <item x="37"/>
        <item x="51"/>
        <item x="224"/>
        <item x="96"/>
        <item x="43"/>
        <item x="45"/>
        <item x="83"/>
        <item x="4"/>
        <item x="126"/>
        <item x="48"/>
        <item x="197"/>
        <item x="52"/>
        <item x="157"/>
        <item x="114"/>
        <item x="27"/>
        <item x="147"/>
        <item x="60"/>
        <item x="70"/>
        <item x="24"/>
        <item x="19"/>
        <item x="122"/>
        <item x="64"/>
        <item x="217"/>
        <item x="67"/>
        <item x="87"/>
        <item x="161"/>
        <item x="137"/>
        <item x="76"/>
        <item x="174"/>
        <item x="159"/>
        <item x="248"/>
        <item x="5"/>
        <item x="207"/>
        <item x="128"/>
        <item x="21"/>
        <item x="84"/>
        <item x="62"/>
        <item x="129"/>
        <item x="6"/>
        <item x="116"/>
        <item x="230"/>
        <item x="73"/>
        <item x="123"/>
        <item x="99"/>
        <item x="112"/>
        <item x="143"/>
        <item x="204"/>
        <item x="113"/>
        <item x="118"/>
        <item x="211"/>
        <item x="59"/>
        <item x="30"/>
        <item x="138"/>
        <item x="65"/>
        <item x="170"/>
        <item x="229"/>
        <item x="221"/>
        <item x="78"/>
        <item x="245"/>
        <item x="171"/>
        <item x="155"/>
        <item x="242"/>
        <item x="88"/>
        <item x="80"/>
        <item x="31"/>
        <item x="208"/>
        <item x="160"/>
        <item x="119"/>
        <item x="93"/>
        <item x="215"/>
        <item x="117"/>
        <item x="69"/>
        <item x="44"/>
        <item x="36"/>
        <item x="201"/>
        <item x="107"/>
        <item x="219"/>
        <item x="3"/>
        <item x="105"/>
        <item x="13"/>
        <item x="66"/>
        <item x="1"/>
        <item x="74"/>
        <item x="226"/>
        <item x="144"/>
        <item x="240"/>
        <item x="130"/>
        <item x="140"/>
        <item x="153"/>
        <item x="115"/>
        <item x="163"/>
        <item x="150"/>
        <item x="71"/>
        <item x="233"/>
        <item x="8"/>
        <item x="103"/>
        <item x="185"/>
        <item x="179"/>
        <item x="82"/>
        <item x="238"/>
        <item x="194"/>
        <item x="111"/>
        <item x="57"/>
        <item x="149"/>
        <item x="40"/>
        <item x="148"/>
        <item x="195"/>
        <item x="100"/>
        <item x="200"/>
        <item x="146"/>
        <item x="101"/>
        <item x="79"/>
        <item x="41"/>
        <item x="26"/>
        <item x="234"/>
        <item x="213"/>
        <item x="91"/>
        <item x="145"/>
        <item x="109"/>
        <item x="228"/>
        <item x="97"/>
        <item x="102"/>
        <item x="202"/>
        <item x="191"/>
        <item x="249"/>
        <item x="247"/>
        <item x="173"/>
        <item x="68"/>
        <item x="34"/>
        <item x="33"/>
        <item x="50"/>
        <item x="29"/>
        <item x="175"/>
        <item x="244"/>
        <item x="0"/>
        <item x="72"/>
        <item x="25"/>
        <item x="180"/>
        <item x="85"/>
        <item x="46"/>
        <item x="222"/>
        <item x="55"/>
        <item x="236"/>
        <item x="124"/>
        <item x="104"/>
        <item x="16"/>
        <item x="86"/>
        <item x="210"/>
        <item x="98"/>
        <item x="7"/>
        <item x="54"/>
        <item x="121"/>
        <item x="225"/>
        <item x="14"/>
        <item x="203"/>
        <item x="188"/>
        <item x="53"/>
        <item x="177"/>
        <item x="190"/>
        <item x="232"/>
        <item x="17"/>
        <item x="169"/>
        <item x="110"/>
        <item x="206"/>
        <item x="38"/>
        <item x="189"/>
        <item x="205"/>
        <item x="243"/>
        <item x="81"/>
        <item x="10"/>
        <item x="223"/>
        <item x="133"/>
        <item x="125"/>
        <item x="90"/>
        <item x="56"/>
        <item x="152"/>
        <item x="2"/>
        <item x="106"/>
        <item x="246"/>
        <item x="135"/>
        <item x="131"/>
        <item x="154"/>
        <item x="220"/>
        <item x="231"/>
        <item x="186"/>
        <item x="209"/>
        <item x="75"/>
        <item x="192"/>
        <item x="198"/>
        <item x="139"/>
        <item x="199"/>
        <item x="23"/>
        <item x="250"/>
        <item t="default"/>
      </items>
    </pivotField>
    <pivotField showAll="0"/>
    <pivotField showAll="0">
      <items count="502">
        <item x="478"/>
        <item x="189"/>
        <item x="281"/>
        <item x="366"/>
        <item x="156"/>
        <item x="74"/>
        <item x="60"/>
        <item x="458"/>
        <item x="283"/>
        <item x="314"/>
        <item x="294"/>
        <item x="361"/>
        <item x="10"/>
        <item x="153"/>
        <item x="486"/>
        <item x="395"/>
        <item x="421"/>
        <item x="63"/>
        <item x="444"/>
        <item x="461"/>
        <item x="245"/>
        <item x="455"/>
        <item x="437"/>
        <item x="310"/>
        <item x="375"/>
        <item x="31"/>
        <item x="345"/>
        <item x="119"/>
        <item x="290"/>
        <item x="19"/>
        <item x="72"/>
        <item x="202"/>
        <item x="49"/>
        <item x="55"/>
        <item x="260"/>
        <item x="192"/>
        <item x="147"/>
        <item x="360"/>
        <item x="114"/>
        <item x="220"/>
        <item x="396"/>
        <item x="102"/>
        <item x="476"/>
        <item x="236"/>
        <item x="199"/>
        <item x="456"/>
        <item x="98"/>
        <item x="186"/>
        <item x="494"/>
        <item x="377"/>
        <item x="391"/>
        <item x="311"/>
        <item x="97"/>
        <item x="413"/>
        <item x="127"/>
        <item x="337"/>
        <item x="481"/>
        <item x="302"/>
        <item x="406"/>
        <item x="162"/>
        <item x="57"/>
        <item x="466"/>
        <item x="222"/>
        <item x="241"/>
        <item x="410"/>
        <item x="274"/>
        <item x="172"/>
        <item x="386"/>
        <item x="460"/>
        <item x="223"/>
        <item x="479"/>
        <item x="405"/>
        <item x="484"/>
        <item x="493"/>
        <item x="441"/>
        <item x="81"/>
        <item x="130"/>
        <item x="2"/>
        <item x="379"/>
        <item x="105"/>
        <item x="169"/>
        <item x="206"/>
        <item x="110"/>
        <item x="43"/>
        <item x="73"/>
        <item x="370"/>
        <item x="9"/>
        <item x="249"/>
        <item x="212"/>
        <item x="121"/>
        <item x="117"/>
        <item x="213"/>
        <item x="134"/>
        <item x="344"/>
        <item x="335"/>
        <item x="96"/>
        <item x="304"/>
        <item x="417"/>
        <item x="78"/>
        <item x="50"/>
        <item x="338"/>
        <item x="489"/>
        <item x="155"/>
        <item x="164"/>
        <item x="346"/>
        <item x="322"/>
        <item x="95"/>
        <item x="454"/>
        <item x="407"/>
        <item x="138"/>
        <item x="434"/>
        <item x="58"/>
        <item x="23"/>
        <item x="339"/>
        <item x="226"/>
        <item x="270"/>
        <item x="462"/>
        <item x="175"/>
        <item x="112"/>
        <item x="26"/>
        <item x="131"/>
        <item x="25"/>
        <item x="165"/>
        <item x="353"/>
        <item x="262"/>
        <item x="228"/>
        <item x="397"/>
        <item x="477"/>
        <item x="428"/>
        <item x="351"/>
        <item x="14"/>
        <item x="125"/>
        <item x="354"/>
        <item x="59"/>
        <item x="265"/>
        <item x="390"/>
        <item x="80"/>
        <item x="301"/>
        <item x="133"/>
        <item x="32"/>
        <item x="229"/>
        <item x="54"/>
        <item x="64"/>
        <item x="403"/>
        <item x="30"/>
        <item x="298"/>
        <item x="76"/>
        <item x="250"/>
        <item x="8"/>
        <item x="439"/>
        <item x="308"/>
        <item x="240"/>
        <item x="275"/>
        <item x="264"/>
        <item x="258"/>
        <item x="325"/>
        <item x="123"/>
        <item x="244"/>
        <item x="305"/>
        <item x="188"/>
        <item x="104"/>
        <item x="158"/>
        <item x="414"/>
        <item x="183"/>
        <item x="276"/>
        <item x="342"/>
        <item x="467"/>
        <item x="128"/>
        <item x="221"/>
        <item x="323"/>
        <item x="447"/>
        <item x="15"/>
        <item x="303"/>
        <item x="180"/>
        <item x="440"/>
        <item x="468"/>
        <item x="427"/>
        <item x="412"/>
        <item x="237"/>
        <item x="457"/>
        <item x="120"/>
        <item x="317"/>
        <item x="365"/>
        <item x="253"/>
        <item x="442"/>
        <item x="292"/>
        <item x="143"/>
        <item x="246"/>
        <item x="149"/>
        <item x="266"/>
        <item x="177"/>
        <item x="20"/>
        <item x="429"/>
        <item x="243"/>
        <item x="217"/>
        <item x="136"/>
        <item x="28"/>
        <item x="56"/>
        <item x="211"/>
        <item x="83"/>
        <item x="0"/>
        <item x="163"/>
        <item x="151"/>
        <item x="288"/>
        <item x="108"/>
        <item x="90"/>
        <item x="371"/>
        <item x="71"/>
        <item x="435"/>
        <item x="41"/>
        <item x="231"/>
        <item x="492"/>
        <item x="254"/>
        <item x="168"/>
        <item x="296"/>
        <item x="230"/>
        <item x="446"/>
        <item x="436"/>
        <item x="195"/>
        <item x="39"/>
        <item x="84"/>
        <item x="381"/>
        <item x="70"/>
        <item x="433"/>
        <item x="116"/>
        <item x="419"/>
        <item x="235"/>
        <item x="402"/>
        <item x="431"/>
        <item x="257"/>
        <item x="170"/>
        <item x="415"/>
        <item x="459"/>
        <item x="336"/>
        <item x="326"/>
        <item x="306"/>
        <item x="362"/>
        <item x="372"/>
        <item x="261"/>
        <item x="315"/>
        <item x="171"/>
        <item x="498"/>
        <item x="350"/>
        <item x="368"/>
        <item x="144"/>
        <item x="488"/>
        <item x="256"/>
        <item x="46"/>
        <item x="364"/>
        <item x="490"/>
        <item x="216"/>
        <item x="161"/>
        <item x="176"/>
        <item x="34"/>
        <item x="383"/>
        <item x="62"/>
        <item x="287"/>
        <item x="312"/>
        <item x="6"/>
        <item x="185"/>
        <item x="11"/>
        <item x="35"/>
        <item x="474"/>
        <item x="166"/>
        <item x="154"/>
        <item x="93"/>
        <item x="267"/>
        <item x="385"/>
        <item x="75"/>
        <item x="36"/>
        <item x="297"/>
        <item x="430"/>
        <item x="384"/>
        <item x="219"/>
        <item x="191"/>
        <item x="47"/>
        <item x="16"/>
        <item x="255"/>
        <item x="378"/>
        <item x="289"/>
        <item x="190"/>
        <item x="239"/>
        <item x="198"/>
        <item x="85"/>
        <item x="142"/>
        <item x="234"/>
        <item x="203"/>
        <item x="423"/>
        <item x="4"/>
        <item x="205"/>
        <item x="1"/>
        <item x="416"/>
        <item x="248"/>
        <item x="333"/>
        <item x="309"/>
        <item x="17"/>
        <item x="247"/>
        <item x="367"/>
        <item x="65"/>
        <item x="179"/>
        <item x="382"/>
        <item x="268"/>
        <item x="24"/>
        <item x="483"/>
        <item x="157"/>
        <item x="369"/>
        <item x="251"/>
        <item x="132"/>
        <item x="187"/>
        <item x="94"/>
        <item x="307"/>
        <item x="135"/>
        <item x="152"/>
        <item x="388"/>
        <item x="52"/>
        <item x="29"/>
        <item x="332"/>
        <item x="373"/>
        <item x="480"/>
        <item x="348"/>
        <item x="77"/>
        <item x="393"/>
        <item x="465"/>
        <item x="463"/>
        <item x="426"/>
        <item x="293"/>
        <item x="450"/>
        <item x="472"/>
        <item x="273"/>
        <item x="400"/>
        <item x="380"/>
        <item x="207"/>
        <item x="232"/>
        <item x="452"/>
        <item x="411"/>
        <item x="129"/>
        <item x="21"/>
        <item x="280"/>
        <item x="115"/>
        <item x="321"/>
        <item x="45"/>
        <item x="181"/>
        <item x="106"/>
        <item x="109"/>
        <item x="210"/>
        <item x="313"/>
        <item x="363"/>
        <item x="173"/>
        <item x="13"/>
        <item x="319"/>
        <item x="44"/>
        <item x="453"/>
        <item x="487"/>
        <item x="263"/>
        <item x="7"/>
        <item x="470"/>
        <item x="392"/>
        <item x="167"/>
        <item x="79"/>
        <item x="42"/>
        <item x="209"/>
        <item x="100"/>
        <item x="148"/>
        <item x="285"/>
        <item x="329"/>
        <item x="475"/>
        <item x="320"/>
        <item x="271"/>
        <item x="376"/>
        <item x="404"/>
        <item x="424"/>
        <item x="86"/>
        <item x="69"/>
        <item x="394"/>
        <item x="140"/>
        <item x="242"/>
        <item x="357"/>
        <item x="12"/>
        <item x="160"/>
        <item x="316"/>
        <item x="88"/>
        <item x="277"/>
        <item x="259"/>
        <item x="445"/>
        <item x="291"/>
        <item x="139"/>
        <item x="40"/>
        <item x="18"/>
        <item x="214"/>
        <item x="359"/>
        <item x="99"/>
        <item x="107"/>
        <item x="137"/>
        <item x="473"/>
        <item x="469"/>
        <item x="193"/>
        <item x="174"/>
        <item x="150"/>
        <item x="331"/>
        <item x="233"/>
        <item x="272"/>
        <item x="67"/>
        <item x="91"/>
        <item x="409"/>
        <item x="496"/>
        <item x="182"/>
        <item x="200"/>
        <item x="111"/>
        <item x="420"/>
        <item x="352"/>
        <item x="103"/>
        <item x="118"/>
        <item x="334"/>
        <item x="197"/>
        <item x="279"/>
        <item x="101"/>
        <item x="145"/>
        <item x="51"/>
        <item x="401"/>
        <item x="347"/>
        <item x="408"/>
        <item x="355"/>
        <item x="227"/>
        <item x="208"/>
        <item x="318"/>
        <item x="238"/>
        <item x="398"/>
        <item x="92"/>
        <item x="491"/>
        <item x="449"/>
        <item x="282"/>
        <item x="215"/>
        <item x="432"/>
        <item x="5"/>
        <item x="61"/>
        <item x="485"/>
        <item x="448"/>
        <item x="218"/>
        <item x="159"/>
        <item x="184"/>
        <item x="482"/>
        <item x="324"/>
        <item x="126"/>
        <item x="284"/>
        <item x="451"/>
        <item x="141"/>
        <item x="124"/>
        <item x="464"/>
        <item x="443"/>
        <item x="343"/>
        <item x="389"/>
        <item x="224"/>
        <item x="252"/>
        <item x="113"/>
        <item x="122"/>
        <item x="33"/>
        <item x="225"/>
        <item x="286"/>
        <item x="53"/>
        <item x="495"/>
        <item x="27"/>
        <item x="178"/>
        <item x="300"/>
        <item x="87"/>
        <item x="269"/>
        <item x="299"/>
        <item x="278"/>
        <item x="194"/>
        <item x="37"/>
        <item x="68"/>
        <item x="471"/>
        <item x="330"/>
        <item x="425"/>
        <item x="328"/>
        <item x="89"/>
        <item x="22"/>
        <item x="204"/>
        <item x="295"/>
        <item x="349"/>
        <item x="38"/>
        <item x="356"/>
        <item x="82"/>
        <item x="146"/>
        <item x="196"/>
        <item x="66"/>
        <item x="387"/>
        <item x="48"/>
        <item x="201"/>
        <item x="340"/>
        <item x="358"/>
        <item x="497"/>
        <item x="399"/>
        <item x="327"/>
        <item x="418"/>
        <item x="341"/>
        <item x="499"/>
        <item x="3"/>
        <item x="374"/>
        <item x="422"/>
        <item x="438"/>
        <item x="500"/>
        <item t="default"/>
      </items>
    </pivotField>
    <pivotField axis="axisRow" showAll="0">
      <items count="7">
        <item x="2"/>
        <item x="1"/>
        <item x="4"/>
        <item x="3"/>
        <item x="0"/>
        <item x="5"/>
        <item t="default"/>
      </items>
    </pivotField>
    <pivotField showAll="0">
      <items count="487">
        <item x="444"/>
        <item x="346"/>
        <item x="51"/>
        <item x="403"/>
        <item x="162"/>
        <item x="264"/>
        <item x="219"/>
        <item x="296"/>
        <item x="14"/>
        <item x="64"/>
        <item x="335"/>
        <item x="41"/>
        <item x="395"/>
        <item x="159"/>
        <item x="222"/>
        <item x="152"/>
        <item x="147"/>
        <item x="165"/>
        <item x="474"/>
        <item x="434"/>
        <item x="36"/>
        <item x="250"/>
        <item x="134"/>
        <item x="390"/>
        <item x="157"/>
        <item x="251"/>
        <item x="309"/>
        <item x="311"/>
        <item x="368"/>
        <item x="63"/>
        <item x="273"/>
        <item x="111"/>
        <item x="455"/>
        <item x="312"/>
        <item x="256"/>
        <item x="48"/>
        <item x="301"/>
        <item x="136"/>
        <item x="372"/>
        <item x="345"/>
        <item x="21"/>
        <item x="352"/>
        <item x="212"/>
        <item x="334"/>
        <item x="425"/>
        <item x="307"/>
        <item x="23"/>
        <item x="343"/>
        <item x="360"/>
        <item x="440"/>
        <item x="327"/>
        <item x="164"/>
        <item x="150"/>
        <item x="413"/>
        <item x="24"/>
        <item x="254"/>
        <item x="482"/>
        <item x="173"/>
        <item x="226"/>
        <item x="181"/>
        <item x="49"/>
        <item x="480"/>
        <item x="20"/>
        <item x="45"/>
        <item x="255"/>
        <item x="75"/>
        <item x="35"/>
        <item x="315"/>
        <item x="46"/>
        <item x="194"/>
        <item x="204"/>
        <item x="77"/>
        <item x="294"/>
        <item x="214"/>
        <item x="277"/>
        <item x="137"/>
        <item x="88"/>
        <item x="188"/>
        <item x="124"/>
        <item x="280"/>
        <item x="295"/>
        <item x="391"/>
        <item x="470"/>
        <item x="202"/>
        <item x="244"/>
        <item x="131"/>
        <item x="354"/>
        <item x="436"/>
        <item x="4"/>
        <item x="274"/>
        <item x="399"/>
        <item x="267"/>
        <item x="481"/>
        <item x="347"/>
        <item x="234"/>
        <item x="421"/>
        <item x="180"/>
        <item x="216"/>
        <item x="292"/>
        <item x="221"/>
        <item x="98"/>
        <item x="375"/>
        <item x="297"/>
        <item x="81"/>
        <item x="78"/>
        <item x="133"/>
        <item x="407"/>
        <item x="209"/>
        <item x="233"/>
        <item x="68"/>
        <item x="409"/>
        <item x="235"/>
        <item x="56"/>
        <item x="358"/>
        <item x="39"/>
        <item x="262"/>
        <item x="359"/>
        <item x="198"/>
        <item x="260"/>
        <item x="298"/>
        <item x="143"/>
        <item x="224"/>
        <item x="19"/>
        <item x="16"/>
        <item x="331"/>
        <item x="453"/>
        <item x="336"/>
        <item x="10"/>
        <item x="90"/>
        <item x="121"/>
        <item x="285"/>
        <item x="70"/>
        <item x="17"/>
        <item x="374"/>
        <item x="199"/>
        <item x="60"/>
        <item x="85"/>
        <item x="265"/>
        <item x="42"/>
        <item x="243"/>
        <item x="415"/>
        <item x="270"/>
        <item x="225"/>
        <item x="373"/>
        <item x="139"/>
        <item x="242"/>
        <item x="371"/>
        <item x="132"/>
        <item x="286"/>
        <item x="205"/>
        <item x="161"/>
        <item x="477"/>
        <item x="245"/>
        <item x="337"/>
        <item x="426"/>
        <item x="25"/>
        <item x="193"/>
        <item x="449"/>
        <item x="475"/>
        <item x="211"/>
        <item x="170"/>
        <item x="80"/>
        <item x="172"/>
        <item x="149"/>
        <item x="271"/>
        <item x="246"/>
        <item x="153"/>
        <item x="406"/>
        <item x="220"/>
        <item x="392"/>
        <item x="367"/>
        <item x="71"/>
        <item x="228"/>
        <item x="11"/>
        <item x="3"/>
        <item x="169"/>
        <item x="115"/>
        <item x="8"/>
        <item x="203"/>
        <item x="110"/>
        <item x="158"/>
        <item x="215"/>
        <item x="144"/>
        <item x="55"/>
        <item x="454"/>
        <item x="185"/>
        <item x="18"/>
        <item x="396"/>
        <item x="272"/>
        <item x="383"/>
        <item x="95"/>
        <item x="275"/>
        <item x="154"/>
        <item x="302"/>
        <item x="92"/>
        <item x="218"/>
        <item x="52"/>
        <item x="257"/>
        <item x="53"/>
        <item x="353"/>
        <item x="167"/>
        <item x="293"/>
        <item x="476"/>
        <item x="182"/>
        <item x="370"/>
        <item x="231"/>
        <item x="462"/>
        <item x="457"/>
        <item x="22"/>
        <item x="130"/>
        <item x="27"/>
        <item x="114"/>
        <item x="350"/>
        <item x="174"/>
        <item x="340"/>
        <item x="141"/>
        <item x="253"/>
        <item x="128"/>
        <item x="50"/>
        <item x="303"/>
        <item x="308"/>
        <item x="13"/>
        <item x="67"/>
        <item x="398"/>
        <item x="118"/>
        <item x="363"/>
        <item x="322"/>
        <item x="339"/>
        <item x="387"/>
        <item x="112"/>
        <item x="284"/>
        <item x="417"/>
        <item x="287"/>
        <item x="138"/>
        <item x="330"/>
        <item x="278"/>
        <item x="196"/>
        <item x="479"/>
        <item x="376"/>
        <item x="1"/>
        <item x="109"/>
        <item x="28"/>
        <item x="365"/>
        <item x="230"/>
        <item x="408"/>
        <item x="6"/>
        <item x="15"/>
        <item x="229"/>
        <item x="247"/>
        <item x="328"/>
        <item x="319"/>
        <item x="9"/>
        <item x="129"/>
        <item x="82"/>
        <item x="258"/>
        <item x="318"/>
        <item x="332"/>
        <item x="465"/>
        <item x="105"/>
        <item x="393"/>
        <item x="471"/>
        <item x="305"/>
        <item x="473"/>
        <item x="378"/>
        <item x="283"/>
        <item x="176"/>
        <item x="232"/>
        <item x="419"/>
        <item x="191"/>
        <item x="424"/>
        <item x="317"/>
        <item x="324"/>
        <item x="113"/>
        <item x="208"/>
        <item x="266"/>
        <item x="323"/>
        <item x="461"/>
        <item x="33"/>
        <item x="120"/>
        <item x="190"/>
        <item x="126"/>
        <item x="184"/>
        <item x="200"/>
        <item x="416"/>
        <item x="289"/>
        <item x="58"/>
        <item x="351"/>
        <item x="12"/>
        <item x="192"/>
        <item x="357"/>
        <item x="288"/>
        <item x="447"/>
        <item x="344"/>
        <item x="341"/>
        <item x="116"/>
        <item x="325"/>
        <item x="103"/>
        <item x="217"/>
        <item x="171"/>
        <item x="61"/>
        <item x="44"/>
        <item x="142"/>
        <item x="227"/>
        <item x="320"/>
        <item x="186"/>
        <item x="84"/>
        <item x="66"/>
        <item x="54"/>
        <item x="306"/>
        <item x="456"/>
        <item x="304"/>
        <item x="91"/>
        <item x="452"/>
        <item x="240"/>
        <item x="259"/>
        <item x="382"/>
        <item x="155"/>
        <item x="156"/>
        <item x="26"/>
        <item x="439"/>
        <item x="195"/>
        <item x="355"/>
        <item x="414"/>
        <item x="140"/>
        <item x="468"/>
        <item x="261"/>
        <item x="291"/>
        <item x="189"/>
        <item x="389"/>
        <item x="7"/>
        <item x="333"/>
        <item x="102"/>
        <item x="299"/>
        <item x="145"/>
        <item x="32"/>
        <item x="316"/>
        <item x="418"/>
        <item x="348"/>
        <item x="394"/>
        <item x="458"/>
        <item x="62"/>
        <item x="238"/>
        <item x="386"/>
        <item x="466"/>
        <item x="313"/>
        <item x="430"/>
        <item x="207"/>
        <item x="314"/>
        <item x="380"/>
        <item x="179"/>
        <item x="451"/>
        <item x="385"/>
        <item x="104"/>
        <item x="178"/>
        <item x="469"/>
        <item x="2"/>
        <item x="83"/>
        <item x="460"/>
        <item x="241"/>
        <item x="29"/>
        <item x="422"/>
        <item x="160"/>
        <item x="34"/>
        <item x="94"/>
        <item x="163"/>
        <item x="236"/>
        <item x="69"/>
        <item x="106"/>
        <item x="268"/>
        <item x="379"/>
        <item x="445"/>
        <item x="31"/>
        <item x="467"/>
        <item x="276"/>
        <item x="429"/>
        <item x="472"/>
        <item x="99"/>
        <item x="269"/>
        <item x="97"/>
        <item x="177"/>
        <item x="86"/>
        <item x="183"/>
        <item x="249"/>
        <item x="483"/>
        <item x="263"/>
        <item x="448"/>
        <item x="384"/>
        <item x="397"/>
        <item x="329"/>
        <item x="223"/>
        <item x="101"/>
        <item x="100"/>
        <item x="342"/>
        <item x="79"/>
        <item x="435"/>
        <item x="423"/>
        <item x="366"/>
        <item x="412"/>
        <item x="168"/>
        <item x="72"/>
        <item x="38"/>
        <item x="431"/>
        <item x="459"/>
        <item x="197"/>
        <item x="40"/>
        <item x="381"/>
        <item x="37"/>
        <item x="427"/>
        <item x="463"/>
        <item x="87"/>
        <item x="356"/>
        <item x="279"/>
        <item x="117"/>
        <item x="442"/>
        <item x="43"/>
        <item x="388"/>
        <item x="464"/>
        <item x="326"/>
        <item x="404"/>
        <item x="74"/>
        <item x="282"/>
        <item x="213"/>
        <item x="123"/>
        <item x="73"/>
        <item x="59"/>
        <item x="405"/>
        <item x="443"/>
        <item x="201"/>
        <item x="135"/>
        <item x="239"/>
        <item x="252"/>
        <item x="237"/>
        <item x="125"/>
        <item x="96"/>
        <item x="166"/>
        <item x="248"/>
        <item x="338"/>
        <item x="432"/>
        <item x="0"/>
        <item x="411"/>
        <item x="377"/>
        <item x="108"/>
        <item x="310"/>
        <item x="437"/>
        <item x="93"/>
        <item x="321"/>
        <item x="420"/>
        <item x="30"/>
        <item x="450"/>
        <item x="369"/>
        <item x="402"/>
        <item x="484"/>
        <item x="401"/>
        <item x="290"/>
        <item x="76"/>
        <item x="210"/>
        <item x="300"/>
        <item x="446"/>
        <item x="146"/>
        <item x="361"/>
        <item x="89"/>
        <item x="433"/>
        <item x="362"/>
        <item x="127"/>
        <item x="410"/>
        <item x="441"/>
        <item x="187"/>
        <item x="478"/>
        <item x="148"/>
        <item x="122"/>
        <item x="151"/>
        <item x="349"/>
        <item x="47"/>
        <item x="364"/>
        <item x="107"/>
        <item x="206"/>
        <item x="438"/>
        <item x="281"/>
        <item x="65"/>
        <item x="175"/>
        <item x="5"/>
        <item x="57"/>
        <item x="119"/>
        <item x="428"/>
        <item x="400"/>
        <item x="485"/>
        <item t="default"/>
      </items>
    </pivotField>
    <pivotField showAll="0">
      <items count="499">
        <item x="336"/>
        <item x="85"/>
        <item x="346"/>
        <item x="482"/>
        <item x="12"/>
        <item x="2"/>
        <item x="249"/>
        <item x="60"/>
        <item x="28"/>
        <item x="122"/>
        <item x="84"/>
        <item x="351"/>
        <item x="10"/>
        <item x="94"/>
        <item x="158"/>
        <item x="372"/>
        <item x="431"/>
        <item x="439"/>
        <item x="414"/>
        <item x="166"/>
        <item x="290"/>
        <item x="116"/>
        <item x="17"/>
        <item x="141"/>
        <item x="174"/>
        <item x="18"/>
        <item x="417"/>
        <item x="42"/>
        <item x="461"/>
        <item x="390"/>
        <item x="29"/>
        <item x="150"/>
        <item x="479"/>
        <item x="457"/>
        <item x="335"/>
        <item x="33"/>
        <item x="144"/>
        <item x="420"/>
        <item x="201"/>
        <item x="57"/>
        <item x="418"/>
        <item x="474"/>
        <item x="143"/>
        <item x="142"/>
        <item x="364"/>
        <item x="397"/>
        <item x="446"/>
        <item x="232"/>
        <item x="448"/>
        <item x="147"/>
        <item x="465"/>
        <item x="22"/>
        <item x="24"/>
        <item x="118"/>
        <item x="21"/>
        <item x="256"/>
        <item x="8"/>
        <item x="228"/>
        <item x="157"/>
        <item x="294"/>
        <item x="25"/>
        <item x="301"/>
        <item x="322"/>
        <item x="382"/>
        <item x="6"/>
        <item x="353"/>
        <item x="309"/>
        <item x="391"/>
        <item x="225"/>
        <item x="38"/>
        <item x="450"/>
        <item x="468"/>
        <item x="241"/>
        <item x="371"/>
        <item x="133"/>
        <item x="485"/>
        <item x="140"/>
        <item x="447"/>
        <item x="310"/>
        <item x="352"/>
        <item x="250"/>
        <item x="168"/>
        <item x="491"/>
        <item x="254"/>
        <item x="76"/>
        <item x="451"/>
        <item x="252"/>
        <item x="115"/>
        <item x="370"/>
        <item x="151"/>
        <item x="487"/>
        <item x="247"/>
        <item x="153"/>
        <item x="286"/>
        <item x="194"/>
        <item x="11"/>
        <item x="440"/>
        <item x="492"/>
        <item x="316"/>
        <item x="427"/>
        <item x="308"/>
        <item x="240"/>
        <item x="32"/>
        <item x="458"/>
        <item x="134"/>
        <item x="186"/>
        <item x="176"/>
        <item x="207"/>
        <item x="127"/>
        <item x="103"/>
        <item x="481"/>
        <item x="59"/>
        <item x="350"/>
        <item x="445"/>
        <item x="152"/>
        <item x="206"/>
        <item x="130"/>
        <item x="488"/>
        <item x="378"/>
        <item x="295"/>
        <item x="443"/>
        <item x="472"/>
        <item x="373"/>
        <item x="369"/>
        <item x="433"/>
        <item x="244"/>
        <item x="275"/>
        <item x="368"/>
        <item x="63"/>
        <item x="52"/>
        <item x="238"/>
        <item x="404"/>
        <item x="169"/>
        <item x="342"/>
        <item x="137"/>
        <item x="45"/>
        <item x="375"/>
        <item x="265"/>
        <item x="161"/>
        <item x="26"/>
        <item x="411"/>
        <item x="195"/>
        <item x="146"/>
        <item x="117"/>
        <item x="61"/>
        <item x="104"/>
        <item x="120"/>
        <item x="318"/>
        <item x="426"/>
        <item x="329"/>
        <item x="112"/>
        <item x="242"/>
        <item x="269"/>
        <item x="365"/>
        <item x="123"/>
        <item x="478"/>
        <item x="327"/>
        <item x="419"/>
        <item x="469"/>
        <item x="95"/>
        <item x="412"/>
        <item x="49"/>
        <item x="58"/>
        <item x="214"/>
        <item x="69"/>
        <item x="233"/>
        <item x="5"/>
        <item x="389"/>
        <item x="239"/>
        <item x="129"/>
        <item x="198"/>
        <item x="66"/>
        <item x="361"/>
        <item x="259"/>
        <item x="409"/>
        <item x="227"/>
        <item x="400"/>
        <item x="90"/>
        <item x="220"/>
        <item x="230"/>
        <item x="302"/>
        <item x="349"/>
        <item x="91"/>
        <item x="338"/>
        <item x="326"/>
        <item x="394"/>
        <item x="268"/>
        <item x="162"/>
        <item x="62"/>
        <item x="406"/>
        <item x="212"/>
        <item x="449"/>
        <item x="188"/>
        <item x="164"/>
        <item x="455"/>
        <item x="34"/>
        <item x="175"/>
        <item x="149"/>
        <item x="4"/>
        <item x="190"/>
        <item x="277"/>
        <item x="355"/>
        <item x="321"/>
        <item x="255"/>
        <item x="323"/>
        <item x="97"/>
        <item x="180"/>
        <item x="405"/>
        <item x="43"/>
        <item x="475"/>
        <item x="139"/>
        <item x="483"/>
        <item x="193"/>
        <item x="192"/>
        <item x="156"/>
        <item x="236"/>
        <item x="179"/>
        <item x="470"/>
        <item x="366"/>
        <item x="311"/>
        <item x="75"/>
        <item x="30"/>
        <item x="98"/>
        <item x="340"/>
        <item x="273"/>
        <item x="216"/>
        <item x="288"/>
        <item x="480"/>
        <item x="243"/>
        <item x="258"/>
        <item x="155"/>
        <item x="248"/>
        <item x="305"/>
        <item x="395"/>
        <item x="16"/>
        <item x="303"/>
        <item x="264"/>
        <item x="213"/>
        <item x="263"/>
        <item x="64"/>
        <item x="128"/>
        <item x="289"/>
        <item x="343"/>
        <item x="53"/>
        <item x="80"/>
        <item x="31"/>
        <item x="99"/>
        <item x="438"/>
        <item x="376"/>
        <item x="460"/>
        <item x="462"/>
        <item x="145"/>
        <item x="105"/>
        <item x="313"/>
        <item x="380"/>
        <item x="154"/>
        <item x="72"/>
        <item x="319"/>
        <item x="65"/>
        <item x="124"/>
        <item x="106"/>
        <item x="167"/>
        <item x="486"/>
        <item x="415"/>
        <item x="385"/>
        <item x="348"/>
        <item x="306"/>
        <item x="23"/>
        <item x="435"/>
        <item x="209"/>
        <item x="291"/>
        <item x="357"/>
        <item x="358"/>
        <item x="96"/>
        <item x="354"/>
        <item x="300"/>
        <item x="392"/>
        <item x="484"/>
        <item x="383"/>
        <item x="184"/>
        <item x="360"/>
        <item x="79"/>
        <item x="222"/>
        <item x="251"/>
        <item x="234"/>
        <item x="292"/>
        <item x="337"/>
        <item x="51"/>
        <item x="108"/>
        <item x="279"/>
        <item x="253"/>
        <item x="489"/>
        <item x="41"/>
        <item x="189"/>
        <item x="14"/>
        <item x="362"/>
        <item x="260"/>
        <item x="217"/>
        <item x="56"/>
        <item x="235"/>
        <item x="135"/>
        <item x="77"/>
        <item x="159"/>
        <item x="231"/>
        <item x="208"/>
        <item x="3"/>
        <item x="36"/>
        <item x="54"/>
        <item x="86"/>
        <item x="396"/>
        <item x="237"/>
        <item x="386"/>
        <item x="398"/>
        <item x="345"/>
        <item x="324"/>
        <item x="379"/>
        <item x="494"/>
        <item x="285"/>
        <item x="274"/>
        <item x="299"/>
        <item x="257"/>
        <item x="226"/>
        <item x="44"/>
        <item x="452"/>
        <item x="119"/>
        <item x="410"/>
        <item x="87"/>
        <item x="441"/>
        <item x="182"/>
        <item x="467"/>
        <item x="356"/>
        <item x="92"/>
        <item x="477"/>
        <item x="177"/>
        <item x="476"/>
        <item x="205"/>
        <item x="459"/>
        <item x="315"/>
        <item x="50"/>
        <item x="138"/>
        <item x="178"/>
        <item x="407"/>
        <item x="495"/>
        <item x="454"/>
        <item x="83"/>
        <item x="421"/>
        <item x="307"/>
        <item x="109"/>
        <item x="267"/>
        <item x="464"/>
        <item x="387"/>
        <item x="203"/>
        <item x="428"/>
        <item x="332"/>
        <item x="185"/>
        <item x="298"/>
        <item x="68"/>
        <item x="196"/>
        <item x="121"/>
        <item x="181"/>
        <item x="270"/>
        <item x="471"/>
        <item x="442"/>
        <item x="453"/>
        <item x="173"/>
        <item x="261"/>
        <item x="89"/>
        <item x="297"/>
        <item x="423"/>
        <item x="304"/>
        <item x="136"/>
        <item x="202"/>
        <item x="402"/>
        <item x="377"/>
        <item x="436"/>
        <item x="408"/>
        <item x="100"/>
        <item x="425"/>
        <item x="187"/>
        <item x="284"/>
        <item x="170"/>
        <item x="210"/>
        <item x="381"/>
        <item x="102"/>
        <item x="47"/>
        <item x="148"/>
        <item x="171"/>
        <item x="463"/>
        <item x="93"/>
        <item x="293"/>
        <item x="473"/>
        <item x="266"/>
        <item x="314"/>
        <item x="245"/>
        <item x="432"/>
        <item x="272"/>
        <item x="191"/>
        <item x="493"/>
        <item x="35"/>
        <item x="131"/>
        <item x="456"/>
        <item x="331"/>
        <item x="55"/>
        <item x="78"/>
        <item x="163"/>
        <item x="114"/>
        <item x="328"/>
        <item x="223"/>
        <item x="113"/>
        <item x="111"/>
        <item x="367"/>
        <item x="281"/>
        <item x="27"/>
        <item x="276"/>
        <item x="125"/>
        <item x="466"/>
        <item x="413"/>
        <item x="341"/>
        <item x="19"/>
        <item x="282"/>
        <item x="221"/>
        <item x="74"/>
        <item x="388"/>
        <item x="359"/>
        <item x="15"/>
        <item x="215"/>
        <item x="434"/>
        <item x="330"/>
        <item x="403"/>
        <item x="71"/>
        <item x="280"/>
        <item x="204"/>
        <item x="9"/>
        <item x="334"/>
        <item x="67"/>
        <item x="262"/>
        <item x="339"/>
        <item x="1"/>
        <item x="46"/>
        <item x="312"/>
        <item x="37"/>
        <item x="160"/>
        <item x="183"/>
        <item x="325"/>
        <item x="363"/>
        <item x="430"/>
        <item x="199"/>
        <item x="496"/>
        <item x="70"/>
        <item x="347"/>
        <item x="211"/>
        <item x="101"/>
        <item x="200"/>
        <item x="48"/>
        <item x="13"/>
        <item x="429"/>
        <item x="444"/>
        <item x="132"/>
        <item x="437"/>
        <item x="20"/>
        <item x="317"/>
        <item x="271"/>
        <item x="416"/>
        <item x="40"/>
        <item x="73"/>
        <item x="218"/>
        <item x="287"/>
        <item x="278"/>
        <item x="399"/>
        <item x="320"/>
        <item x="88"/>
        <item x="246"/>
        <item x="384"/>
        <item x="81"/>
        <item x="39"/>
        <item x="344"/>
        <item x="490"/>
        <item x="165"/>
        <item x="374"/>
        <item x="82"/>
        <item x="0"/>
        <item x="422"/>
        <item x="107"/>
        <item x="401"/>
        <item x="296"/>
        <item x="172"/>
        <item x="7"/>
        <item x="229"/>
        <item x="224"/>
        <item x="333"/>
        <item x="393"/>
        <item x="110"/>
        <item x="283"/>
        <item x="126"/>
        <item x="424"/>
        <item x="197"/>
        <item x="219"/>
        <item x="497"/>
        <item t="default"/>
      </items>
    </pivotField>
    <pivotField showAll="0">
      <items count="501">
        <item x="268"/>
        <item x="48"/>
        <item x="76"/>
        <item x="497"/>
        <item x="159"/>
        <item x="186"/>
        <item x="480"/>
        <item x="451"/>
        <item x="414"/>
        <item x="335"/>
        <item x="118"/>
        <item x="496"/>
        <item x="428"/>
        <item x="188"/>
        <item x="194"/>
        <item x="119"/>
        <item x="324"/>
        <item x="112"/>
        <item x="284"/>
        <item x="438"/>
        <item x="296"/>
        <item x="367"/>
        <item x="303"/>
        <item x="220"/>
        <item x="310"/>
        <item x="373"/>
        <item x="122"/>
        <item x="6"/>
        <item x="0"/>
        <item x="279"/>
        <item x="165"/>
        <item x="334"/>
        <item x="109"/>
        <item x="240"/>
        <item x="403"/>
        <item x="384"/>
        <item x="217"/>
        <item x="157"/>
        <item x="392"/>
        <item x="219"/>
        <item x="79"/>
        <item x="407"/>
        <item x="89"/>
        <item x="288"/>
        <item x="305"/>
        <item x="259"/>
        <item x="50"/>
        <item x="107"/>
        <item x="184"/>
        <item x="330"/>
        <item x="69"/>
        <item x="75"/>
        <item x="425"/>
        <item x="306"/>
        <item x="429"/>
        <item x="74"/>
        <item x="255"/>
        <item x="386"/>
        <item x="355"/>
        <item x="140"/>
        <item x="81"/>
        <item x="388"/>
        <item x="385"/>
        <item x="180"/>
        <item x="33"/>
        <item x="3"/>
        <item x="419"/>
        <item x="82"/>
        <item x="228"/>
        <item x="250"/>
        <item x="260"/>
        <item x="9"/>
        <item x="357"/>
        <item x="353"/>
        <item x="18"/>
        <item x="449"/>
        <item x="328"/>
        <item x="121"/>
        <item x="161"/>
        <item x="141"/>
        <item x="144"/>
        <item x="85"/>
        <item x="135"/>
        <item x="146"/>
        <item x="455"/>
        <item x="354"/>
        <item x="148"/>
        <item x="346"/>
        <item x="300"/>
        <item x="45"/>
        <item x="22"/>
        <item x="15"/>
        <item x="68"/>
        <item x="378"/>
        <item x="350"/>
        <item x="416"/>
        <item x="178"/>
        <item x="116"/>
        <item x="120"/>
        <item x="295"/>
        <item x="275"/>
        <item x="84"/>
        <item x="4"/>
        <item x="231"/>
        <item x="320"/>
        <item x="263"/>
        <item x="2"/>
        <item x="417"/>
        <item x="316"/>
        <item x="381"/>
        <item x="343"/>
        <item x="42"/>
        <item x="53"/>
        <item x="34"/>
        <item x="137"/>
        <item x="254"/>
        <item x="28"/>
        <item x="376"/>
        <item x="230"/>
        <item x="420"/>
        <item x="59"/>
        <item x="35"/>
        <item x="401"/>
        <item x="58"/>
        <item x="72"/>
        <item x="361"/>
        <item x="105"/>
        <item x="312"/>
        <item x="452"/>
        <item x="475"/>
        <item x="362"/>
        <item x="349"/>
        <item x="20"/>
        <item x="341"/>
        <item x="31"/>
        <item x="433"/>
        <item x="257"/>
        <item x="286"/>
        <item x="399"/>
        <item x="158"/>
        <item x="138"/>
        <item x="212"/>
        <item x="132"/>
        <item x="491"/>
        <item x="166"/>
        <item x="73"/>
        <item x="149"/>
        <item x="164"/>
        <item x="273"/>
        <item x="41"/>
        <item x="155"/>
        <item x="363"/>
        <item x="477"/>
        <item x="365"/>
        <item x="370"/>
        <item x="163"/>
        <item x="322"/>
        <item x="204"/>
        <item x="218"/>
        <item x="405"/>
        <item x="197"/>
        <item x="154"/>
        <item x="314"/>
        <item x="51"/>
        <item x="129"/>
        <item x="311"/>
        <item x="441"/>
        <item x="94"/>
        <item x="372"/>
        <item x="91"/>
        <item x="77"/>
        <item x="63"/>
        <item x="44"/>
        <item x="215"/>
        <item x="11"/>
        <item x="198"/>
        <item x="128"/>
        <item x="43"/>
        <item x="292"/>
        <item x="339"/>
        <item x="336"/>
        <item x="114"/>
        <item x="26"/>
        <item x="291"/>
        <item x="465"/>
        <item x="249"/>
        <item x="456"/>
        <item x="131"/>
        <item x="143"/>
        <item x="187"/>
        <item x="151"/>
        <item x="422"/>
        <item x="193"/>
        <item x="185"/>
        <item x="481"/>
        <item x="432"/>
        <item x="457"/>
        <item x="379"/>
        <item x="459"/>
        <item x="78"/>
        <item x="62"/>
        <item x="466"/>
        <item x="479"/>
        <item x="19"/>
        <item x="302"/>
        <item x="86"/>
        <item x="474"/>
        <item x="294"/>
        <item x="221"/>
        <item x="298"/>
        <item x="174"/>
        <item x="206"/>
        <item x="66"/>
        <item x="224"/>
        <item x="246"/>
        <item x="377"/>
        <item x="299"/>
        <item x="329"/>
        <item x="171"/>
        <item x="37"/>
        <item x="13"/>
        <item x="375"/>
        <item x="489"/>
        <item x="271"/>
        <item x="315"/>
        <item x="345"/>
        <item x="104"/>
        <item x="359"/>
        <item x="391"/>
        <item x="478"/>
        <item x="409"/>
        <item x="10"/>
        <item x="103"/>
        <item x="168"/>
        <item x="214"/>
        <item x="368"/>
        <item x="265"/>
        <item x="382"/>
        <item x="27"/>
        <item x="200"/>
        <item x="92"/>
        <item x="446"/>
        <item x="366"/>
        <item x="153"/>
        <item x="430"/>
        <item x="460"/>
        <item x="413"/>
        <item x="52"/>
        <item x="347"/>
        <item x="123"/>
        <item x="233"/>
        <item x="160"/>
        <item x="383"/>
        <item x="183"/>
        <item x="127"/>
        <item x="256"/>
        <item x="156"/>
        <item x="281"/>
        <item x="124"/>
        <item x="36"/>
        <item x="54"/>
        <item x="25"/>
        <item x="98"/>
        <item x="402"/>
        <item x="110"/>
        <item x="406"/>
        <item x="421"/>
        <item x="443"/>
        <item x="195"/>
        <item x="431"/>
        <item x="494"/>
        <item x="400"/>
        <item x="435"/>
        <item x="192"/>
        <item x="369"/>
        <item x="101"/>
        <item x="170"/>
        <item x="482"/>
        <item x="216"/>
        <item x="325"/>
        <item x="162"/>
        <item x="130"/>
        <item x="17"/>
        <item x="252"/>
        <item x="321"/>
        <item x="287"/>
        <item x="96"/>
        <item x="471"/>
        <item x="201"/>
        <item x="371"/>
        <item x="442"/>
        <item x="445"/>
        <item x="12"/>
        <item x="424"/>
        <item x="97"/>
        <item x="136"/>
        <item x="326"/>
        <item x="244"/>
        <item x="374"/>
        <item x="213"/>
        <item x="235"/>
        <item x="317"/>
        <item x="468"/>
        <item x="427"/>
        <item x="337"/>
        <item x="447"/>
        <item x="226"/>
        <item x="453"/>
        <item x="485"/>
        <item x="169"/>
        <item x="364"/>
        <item x="344"/>
        <item x="115"/>
        <item x="278"/>
        <item x="313"/>
        <item x="64"/>
        <item x="225"/>
        <item x="282"/>
        <item x="358"/>
        <item x="245"/>
        <item x="323"/>
        <item x="14"/>
        <item x="258"/>
        <item x="222"/>
        <item x="304"/>
        <item x="412"/>
        <item x="147"/>
        <item x="56"/>
        <item x="23"/>
        <item x="410"/>
        <item x="395"/>
        <item x="253"/>
        <item x="338"/>
        <item x="348"/>
        <item x="8"/>
        <item x="486"/>
        <item x="95"/>
        <item x="340"/>
        <item x="83"/>
        <item x="285"/>
        <item x="5"/>
        <item x="274"/>
        <item x="223"/>
        <item x="470"/>
        <item x="205"/>
        <item x="308"/>
        <item x="464"/>
        <item x="293"/>
        <item x="360"/>
        <item x="172"/>
        <item x="342"/>
        <item x="134"/>
        <item x="209"/>
        <item x="280"/>
        <item x="484"/>
        <item x="411"/>
        <item x="111"/>
        <item x="179"/>
        <item x="272"/>
        <item x="473"/>
        <item x="7"/>
        <item x="150"/>
        <item x="277"/>
        <item x="90"/>
        <item x="49"/>
        <item x="492"/>
        <item x="333"/>
        <item x="389"/>
        <item x="318"/>
        <item x="493"/>
        <item x="418"/>
        <item x="38"/>
        <item x="65"/>
        <item x="88"/>
        <item x="145"/>
        <item x="462"/>
        <item x="266"/>
        <item x="93"/>
        <item x="139"/>
        <item x="208"/>
        <item x="319"/>
        <item x="408"/>
        <item x="267"/>
        <item x="173"/>
        <item x="211"/>
        <item x="24"/>
        <item x="108"/>
        <item x="80"/>
        <item x="1"/>
        <item x="458"/>
        <item x="40"/>
        <item x="175"/>
        <item x="55"/>
        <item x="351"/>
        <item x="142"/>
        <item x="60"/>
        <item x="177"/>
        <item x="393"/>
        <item x="190"/>
        <item x="487"/>
        <item x="176"/>
        <item x="472"/>
        <item x="57"/>
        <item x="117"/>
        <item x="210"/>
        <item x="476"/>
        <item x="239"/>
        <item x="380"/>
        <item x="207"/>
        <item x="87"/>
        <item x="290"/>
        <item x="269"/>
        <item x="67"/>
        <item x="264"/>
        <item x="236"/>
        <item x="394"/>
        <item x="241"/>
        <item x="21"/>
        <item x="327"/>
        <item x="202"/>
        <item x="276"/>
        <item x="46"/>
        <item x="47"/>
        <item x="199"/>
        <item x="461"/>
        <item x="498"/>
        <item x="248"/>
        <item x="61"/>
        <item x="289"/>
        <item x="331"/>
        <item x="125"/>
        <item x="444"/>
        <item x="483"/>
        <item x="181"/>
        <item x="426"/>
        <item x="242"/>
        <item x="463"/>
        <item x="448"/>
        <item x="283"/>
        <item x="30"/>
        <item x="450"/>
        <item x="495"/>
        <item x="99"/>
        <item x="437"/>
        <item x="434"/>
        <item x="454"/>
        <item x="301"/>
        <item x="100"/>
        <item x="191"/>
        <item x="32"/>
        <item x="467"/>
        <item x="332"/>
        <item x="234"/>
        <item x="356"/>
        <item x="237"/>
        <item x="196"/>
        <item x="397"/>
        <item x="270"/>
        <item x="133"/>
        <item x="488"/>
        <item x="307"/>
        <item x="436"/>
        <item x="126"/>
        <item x="404"/>
        <item x="398"/>
        <item x="29"/>
        <item x="70"/>
        <item x="106"/>
        <item x="227"/>
        <item x="387"/>
        <item x="390"/>
        <item x="262"/>
        <item x="189"/>
        <item x="469"/>
        <item x="261"/>
        <item x="423"/>
        <item x="309"/>
        <item x="71"/>
        <item x="243"/>
        <item x="440"/>
        <item x="16"/>
        <item x="490"/>
        <item x="232"/>
        <item x="229"/>
        <item x="439"/>
        <item x="415"/>
        <item x="167"/>
        <item x="238"/>
        <item x="396"/>
        <item x="247"/>
        <item x="102"/>
        <item x="39"/>
        <item x="203"/>
        <item x="297"/>
        <item x="182"/>
        <item x="152"/>
        <item x="352"/>
        <item x="113"/>
        <item x="251"/>
        <item x="499"/>
        <item t="default"/>
      </items>
    </pivotField>
    <pivotField dataField="1" showAll="0"/>
    <pivotField axis="axisCol" showAll="0">
      <items count="5">
        <item x="0"/>
        <item x="2"/>
        <item x="1"/>
        <item h="1" x="3"/>
        <item t="default"/>
      </items>
    </pivotField>
    <pivotField showAll="0">
      <items count="32">
        <item x="9"/>
        <item x="21"/>
        <item x="6"/>
        <item x="27"/>
        <item x="25"/>
        <item x="1"/>
        <item x="24"/>
        <item x="13"/>
        <item x="2"/>
        <item x="7"/>
        <item x="23"/>
        <item x="14"/>
        <item x="11"/>
        <item x="28"/>
        <item x="16"/>
        <item x="3"/>
        <item x="22"/>
        <item x="18"/>
        <item x="20"/>
        <item x="5"/>
        <item x="10"/>
        <item x="4"/>
        <item x="19"/>
        <item x="15"/>
        <item x="8"/>
        <item x="26"/>
        <item x="0"/>
        <item x="17"/>
        <item x="12"/>
        <item x="29"/>
        <item x="30"/>
        <item t="default"/>
      </items>
    </pivotField>
    <pivotField showAll="0">
      <items count="32">
        <item x="22"/>
        <item x="23"/>
        <item x="3"/>
        <item x="4"/>
        <item x="6"/>
        <item x="11"/>
        <item x="13"/>
        <item x="20"/>
        <item x="19"/>
        <item x="12"/>
        <item x="26"/>
        <item x="27"/>
        <item x="8"/>
        <item x="15"/>
        <item x="10"/>
        <item x="14"/>
        <item x="28"/>
        <item x="18"/>
        <item x="2"/>
        <item x="21"/>
        <item x="5"/>
        <item x="16"/>
        <item x="29"/>
        <item x="17"/>
        <item x="1"/>
        <item x="24"/>
        <item x="0"/>
        <item x="7"/>
        <item x="25"/>
        <item x="9"/>
        <item x="30"/>
        <item t="default"/>
      </items>
    </pivotField>
    <pivotField axis="axisRow" showAll="0">
      <items count="5">
        <item x="1"/>
        <item x="2"/>
        <item x="0"/>
        <item x="3"/>
        <item t="default"/>
      </items>
    </pivotField>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2">
    <field x="5"/>
    <field x="13"/>
  </rowFields>
  <rowItems count="21">
    <i>
      <x/>
    </i>
    <i r="1">
      <x/>
    </i>
    <i r="1">
      <x v="1"/>
    </i>
    <i r="1">
      <x v="2"/>
    </i>
    <i>
      <x v="1"/>
    </i>
    <i r="1">
      <x/>
    </i>
    <i r="1">
      <x v="1"/>
    </i>
    <i r="1">
      <x v="2"/>
    </i>
    <i>
      <x v="2"/>
    </i>
    <i r="1">
      <x/>
    </i>
    <i r="1">
      <x v="1"/>
    </i>
    <i r="1">
      <x v="2"/>
    </i>
    <i>
      <x v="3"/>
    </i>
    <i r="1">
      <x/>
    </i>
    <i r="1">
      <x v="1"/>
    </i>
    <i r="1">
      <x v="2"/>
    </i>
    <i>
      <x v="4"/>
    </i>
    <i r="1">
      <x/>
    </i>
    <i r="1">
      <x v="1"/>
    </i>
    <i r="1">
      <x v="2"/>
    </i>
    <i t="grand">
      <x/>
    </i>
  </rowItems>
  <colFields count="2">
    <field x="10"/>
    <field x="-2"/>
  </colFields>
  <colItems count="16">
    <i>
      <x/>
      <x/>
    </i>
    <i r="1" i="1">
      <x v="1"/>
    </i>
    <i r="1" i="2">
      <x v="2"/>
    </i>
    <i r="1" i="3">
      <x v="3"/>
    </i>
    <i>
      <x v="1"/>
      <x/>
    </i>
    <i r="1" i="1">
      <x v="1"/>
    </i>
    <i r="1" i="2">
      <x v="2"/>
    </i>
    <i r="1" i="3">
      <x v="3"/>
    </i>
    <i>
      <x v="2"/>
      <x/>
    </i>
    <i r="1" i="1">
      <x v="1"/>
    </i>
    <i r="1" i="2">
      <x v="2"/>
    </i>
    <i r="1" i="3">
      <x v="3"/>
    </i>
    <i t="grand">
      <x/>
    </i>
    <i t="grand" i="1">
      <x/>
    </i>
    <i t="grand" i="2">
      <x/>
    </i>
    <i t="grand" i="3">
      <x/>
    </i>
  </colItems>
  <dataFields count="4">
    <dataField name="Sum of Invoice Amount" fld="9" baseField="0" baseItem="0"/>
    <dataField name="Sum of Cost Incurred" fld="17" baseField="0" baseItem="0"/>
    <dataField name="Sum of Budgeted Cost" fld="18" baseField="0" baseItem="0"/>
    <dataField name="Sum of Variance" fld="19" baseField="0" baseItem="0"/>
  </dataFields>
  <formats count="74">
    <format dxfId="136">
      <pivotArea collapsedLevelsAreSubtotals="1" fieldPosition="0">
        <references count="1">
          <reference field="5" count="1">
            <x v="0"/>
          </reference>
        </references>
      </pivotArea>
    </format>
    <format dxfId="135">
      <pivotArea collapsedLevelsAreSubtotals="1" fieldPosition="0">
        <references count="2">
          <reference field="5" count="1" selected="0">
            <x v="0"/>
          </reference>
          <reference field="13" count="3">
            <x v="0"/>
            <x v="1"/>
            <x v="2"/>
          </reference>
        </references>
      </pivotArea>
    </format>
    <format dxfId="134">
      <pivotArea collapsedLevelsAreSubtotals="1" fieldPosition="0">
        <references count="1">
          <reference field="5" count="1">
            <x v="1"/>
          </reference>
        </references>
      </pivotArea>
    </format>
    <format dxfId="133">
      <pivotArea collapsedLevelsAreSubtotals="1" fieldPosition="0">
        <references count="2">
          <reference field="5" count="1" selected="0">
            <x v="1"/>
          </reference>
          <reference field="13" count="3">
            <x v="0"/>
            <x v="1"/>
            <x v="2"/>
          </reference>
        </references>
      </pivotArea>
    </format>
    <format dxfId="132">
      <pivotArea collapsedLevelsAreSubtotals="1" fieldPosition="0">
        <references count="1">
          <reference field="5" count="1">
            <x v="2"/>
          </reference>
        </references>
      </pivotArea>
    </format>
    <format dxfId="131">
      <pivotArea collapsedLevelsAreSubtotals="1" fieldPosition="0">
        <references count="2">
          <reference field="5" count="1" selected="0">
            <x v="2"/>
          </reference>
          <reference field="13" count="3">
            <x v="0"/>
            <x v="1"/>
            <x v="2"/>
          </reference>
        </references>
      </pivotArea>
    </format>
    <format dxfId="130">
      <pivotArea collapsedLevelsAreSubtotals="1" fieldPosition="0">
        <references count="1">
          <reference field="5" count="1">
            <x v="3"/>
          </reference>
        </references>
      </pivotArea>
    </format>
    <format dxfId="129">
      <pivotArea collapsedLevelsAreSubtotals="1" fieldPosition="0">
        <references count="2">
          <reference field="5" count="1" selected="0">
            <x v="3"/>
          </reference>
          <reference field="13" count="3">
            <x v="0"/>
            <x v="1"/>
            <x v="2"/>
          </reference>
        </references>
      </pivotArea>
    </format>
    <format dxfId="128">
      <pivotArea collapsedLevelsAreSubtotals="1" fieldPosition="0">
        <references count="1">
          <reference field="5" count="1">
            <x v="4"/>
          </reference>
        </references>
      </pivotArea>
    </format>
    <format dxfId="127">
      <pivotArea collapsedLevelsAreSubtotals="1" fieldPosition="0">
        <references count="2">
          <reference field="5" count="1" selected="0">
            <x v="4"/>
          </reference>
          <reference field="13" count="3">
            <x v="0"/>
            <x v="1"/>
            <x v="2"/>
          </reference>
        </references>
      </pivotArea>
    </format>
    <format dxfId="126">
      <pivotArea dataOnly="0" labelOnly="1" fieldPosition="0">
        <references count="1">
          <reference field="5" count="5">
            <x v="0"/>
            <x v="1"/>
            <x v="2"/>
            <x v="3"/>
            <x v="4"/>
          </reference>
        </references>
      </pivotArea>
    </format>
    <format dxfId="125">
      <pivotArea dataOnly="0" labelOnly="1" fieldPosition="0">
        <references count="2">
          <reference field="5" count="1" selected="0">
            <x v="0"/>
          </reference>
          <reference field="13" count="3">
            <x v="0"/>
            <x v="1"/>
            <x v="2"/>
          </reference>
        </references>
      </pivotArea>
    </format>
    <format dxfId="124">
      <pivotArea dataOnly="0" labelOnly="1" fieldPosition="0">
        <references count="2">
          <reference field="5" count="1" selected="0">
            <x v="1"/>
          </reference>
          <reference field="13" count="3">
            <x v="0"/>
            <x v="1"/>
            <x v="2"/>
          </reference>
        </references>
      </pivotArea>
    </format>
    <format dxfId="123">
      <pivotArea dataOnly="0" labelOnly="1" fieldPosition="0">
        <references count="2">
          <reference field="5" count="1" selected="0">
            <x v="2"/>
          </reference>
          <reference field="13" count="3">
            <x v="0"/>
            <x v="1"/>
            <x v="2"/>
          </reference>
        </references>
      </pivotArea>
    </format>
    <format dxfId="122">
      <pivotArea dataOnly="0" labelOnly="1" fieldPosition="0">
        <references count="2">
          <reference field="5" count="1" selected="0">
            <x v="3"/>
          </reference>
          <reference field="13" count="3">
            <x v="0"/>
            <x v="1"/>
            <x v="2"/>
          </reference>
        </references>
      </pivotArea>
    </format>
    <format dxfId="121">
      <pivotArea dataOnly="0" labelOnly="1" fieldPosition="0">
        <references count="2">
          <reference field="5" count="1" selected="0">
            <x v="4"/>
          </reference>
          <reference field="13" count="3">
            <x v="0"/>
            <x v="1"/>
            <x v="2"/>
          </reference>
        </references>
      </pivotArea>
    </format>
    <format dxfId="120">
      <pivotArea collapsedLevelsAreSubtotals="1" fieldPosition="0">
        <references count="1">
          <reference field="5" count="1">
            <x v="0"/>
          </reference>
        </references>
      </pivotArea>
    </format>
    <format dxfId="119">
      <pivotArea collapsedLevelsAreSubtotals="1" fieldPosition="0">
        <references count="2">
          <reference field="5" count="1" selected="0">
            <x v="0"/>
          </reference>
          <reference field="13" count="3">
            <x v="0"/>
            <x v="1"/>
            <x v="2"/>
          </reference>
        </references>
      </pivotArea>
    </format>
    <format dxfId="118">
      <pivotArea collapsedLevelsAreSubtotals="1" fieldPosition="0">
        <references count="1">
          <reference field="5" count="1">
            <x v="1"/>
          </reference>
        </references>
      </pivotArea>
    </format>
    <format dxfId="117">
      <pivotArea collapsedLevelsAreSubtotals="1" fieldPosition="0">
        <references count="2">
          <reference field="5" count="1" selected="0">
            <x v="1"/>
          </reference>
          <reference field="13" count="3">
            <x v="0"/>
            <x v="1"/>
            <x v="2"/>
          </reference>
        </references>
      </pivotArea>
    </format>
    <format dxfId="116">
      <pivotArea collapsedLevelsAreSubtotals="1" fieldPosition="0">
        <references count="1">
          <reference field="5" count="1">
            <x v="2"/>
          </reference>
        </references>
      </pivotArea>
    </format>
    <format dxfId="115">
      <pivotArea collapsedLevelsAreSubtotals="1" fieldPosition="0">
        <references count="2">
          <reference field="5" count="1" selected="0">
            <x v="2"/>
          </reference>
          <reference field="13" count="3">
            <x v="0"/>
            <x v="1"/>
            <x v="2"/>
          </reference>
        </references>
      </pivotArea>
    </format>
    <format dxfId="114">
      <pivotArea collapsedLevelsAreSubtotals="1" fieldPosition="0">
        <references count="1">
          <reference field="5" count="1">
            <x v="3"/>
          </reference>
        </references>
      </pivotArea>
    </format>
    <format dxfId="113">
      <pivotArea collapsedLevelsAreSubtotals="1" fieldPosition="0">
        <references count="2">
          <reference field="5" count="1" selected="0">
            <x v="3"/>
          </reference>
          <reference field="13" count="3">
            <x v="0"/>
            <x v="1"/>
            <x v="2"/>
          </reference>
        </references>
      </pivotArea>
    </format>
    <format dxfId="112">
      <pivotArea collapsedLevelsAreSubtotals="1" fieldPosition="0">
        <references count="1">
          <reference field="5" count="1">
            <x v="4"/>
          </reference>
        </references>
      </pivotArea>
    </format>
    <format dxfId="111">
      <pivotArea collapsedLevelsAreSubtotals="1" fieldPosition="0">
        <references count="2">
          <reference field="5" count="1" selected="0">
            <x v="4"/>
          </reference>
          <reference field="13" count="3">
            <x v="0"/>
            <x v="1"/>
            <x v="2"/>
          </reference>
        </references>
      </pivotArea>
    </format>
    <format dxfId="110">
      <pivotArea dataOnly="0" labelOnly="1" fieldPosition="0">
        <references count="1">
          <reference field="5" count="5">
            <x v="0"/>
            <x v="1"/>
            <x v="2"/>
            <x v="3"/>
            <x v="4"/>
          </reference>
        </references>
      </pivotArea>
    </format>
    <format dxfId="109">
      <pivotArea dataOnly="0" labelOnly="1" fieldPosition="0">
        <references count="2">
          <reference field="5" count="1" selected="0">
            <x v="0"/>
          </reference>
          <reference field="13" count="3">
            <x v="0"/>
            <x v="1"/>
            <x v="2"/>
          </reference>
        </references>
      </pivotArea>
    </format>
    <format dxfId="108">
      <pivotArea dataOnly="0" labelOnly="1" fieldPosition="0">
        <references count="2">
          <reference field="5" count="1" selected="0">
            <x v="1"/>
          </reference>
          <reference field="13" count="3">
            <x v="0"/>
            <x v="1"/>
            <x v="2"/>
          </reference>
        </references>
      </pivotArea>
    </format>
    <format dxfId="107">
      <pivotArea dataOnly="0" labelOnly="1" fieldPosition="0">
        <references count="2">
          <reference field="5" count="1" selected="0">
            <x v="2"/>
          </reference>
          <reference field="13" count="3">
            <x v="0"/>
            <x v="1"/>
            <x v="2"/>
          </reference>
        </references>
      </pivotArea>
    </format>
    <format dxfId="106">
      <pivotArea dataOnly="0" labelOnly="1" fieldPosition="0">
        <references count="2">
          <reference field="5" count="1" selected="0">
            <x v="3"/>
          </reference>
          <reference field="13" count="3">
            <x v="0"/>
            <x v="1"/>
            <x v="2"/>
          </reference>
        </references>
      </pivotArea>
    </format>
    <format dxfId="105">
      <pivotArea dataOnly="0" labelOnly="1" fieldPosition="0">
        <references count="2">
          <reference field="5" count="1" selected="0">
            <x v="4"/>
          </reference>
          <reference field="13" count="3">
            <x v="0"/>
            <x v="1"/>
            <x v="2"/>
          </reference>
        </references>
      </pivotArea>
    </format>
    <format dxfId="104">
      <pivotArea field="5" grandCol="1" collapsedLevelsAreSubtotals="1" axis="axisRow" fieldPosition="0">
        <references count="2">
          <reference field="4294967294" count="1" selected="0">
            <x v="0"/>
          </reference>
          <reference field="5" count="1">
            <x v="0"/>
          </reference>
        </references>
      </pivotArea>
    </format>
    <format dxfId="103">
      <pivotArea field="13" grandCol="1" collapsedLevelsAreSubtotals="1" axis="axisRow" fieldPosition="1">
        <references count="3">
          <reference field="4294967294" count="1" selected="0">
            <x v="0"/>
          </reference>
          <reference field="5" count="1" selected="0">
            <x v="0"/>
          </reference>
          <reference field="13" count="3">
            <x v="0"/>
            <x v="1"/>
            <x v="2"/>
          </reference>
        </references>
      </pivotArea>
    </format>
    <format dxfId="102">
      <pivotArea field="5" grandCol="1" collapsedLevelsAreSubtotals="1" axis="axisRow" fieldPosition="0">
        <references count="2">
          <reference field="4294967294" count="1" selected="0">
            <x v="0"/>
          </reference>
          <reference field="5" count="1">
            <x v="1"/>
          </reference>
        </references>
      </pivotArea>
    </format>
    <format dxfId="101">
      <pivotArea field="13" grandCol="1" collapsedLevelsAreSubtotals="1" axis="axisRow" fieldPosition="1">
        <references count="3">
          <reference field="4294967294" count="1" selected="0">
            <x v="0"/>
          </reference>
          <reference field="5" count="1" selected="0">
            <x v="1"/>
          </reference>
          <reference field="13" count="3">
            <x v="0"/>
            <x v="1"/>
            <x v="2"/>
          </reference>
        </references>
      </pivotArea>
    </format>
    <format dxfId="100">
      <pivotArea field="5" grandCol="1" collapsedLevelsAreSubtotals="1" axis="axisRow" fieldPosition="0">
        <references count="2">
          <reference field="4294967294" count="1" selected="0">
            <x v="0"/>
          </reference>
          <reference field="5" count="1">
            <x v="2"/>
          </reference>
        </references>
      </pivotArea>
    </format>
    <format dxfId="99">
      <pivotArea field="13" grandCol="1" collapsedLevelsAreSubtotals="1" axis="axisRow" fieldPosition="1">
        <references count="3">
          <reference field="4294967294" count="1" selected="0">
            <x v="0"/>
          </reference>
          <reference field="5" count="1" selected="0">
            <x v="2"/>
          </reference>
          <reference field="13" count="3">
            <x v="0"/>
            <x v="1"/>
            <x v="2"/>
          </reference>
        </references>
      </pivotArea>
    </format>
    <format dxfId="98">
      <pivotArea field="5" grandCol="1" collapsedLevelsAreSubtotals="1" axis="axisRow" fieldPosition="0">
        <references count="2">
          <reference field="4294967294" count="1" selected="0">
            <x v="0"/>
          </reference>
          <reference field="5" count="1">
            <x v="3"/>
          </reference>
        </references>
      </pivotArea>
    </format>
    <format dxfId="97">
      <pivotArea field="13" grandCol="1" collapsedLevelsAreSubtotals="1" axis="axisRow" fieldPosition="1">
        <references count="3">
          <reference field="4294967294" count="1" selected="0">
            <x v="0"/>
          </reference>
          <reference field="5" count="1" selected="0">
            <x v="3"/>
          </reference>
          <reference field="13" count="3">
            <x v="0"/>
            <x v="1"/>
            <x v="2"/>
          </reference>
        </references>
      </pivotArea>
    </format>
    <format dxfId="96">
      <pivotArea field="5" grandCol="1" collapsedLevelsAreSubtotals="1" axis="axisRow" fieldPosition="0">
        <references count="2">
          <reference field="4294967294" count="1" selected="0">
            <x v="0"/>
          </reference>
          <reference field="5" count="1">
            <x v="4"/>
          </reference>
        </references>
      </pivotArea>
    </format>
    <format dxfId="95">
      <pivotArea field="13" grandCol="1" collapsedLevelsAreSubtotals="1" axis="axisRow" fieldPosition="1">
        <references count="3">
          <reference field="4294967294" count="1" selected="0">
            <x v="0"/>
          </reference>
          <reference field="5" count="1" selected="0">
            <x v="4"/>
          </reference>
          <reference field="13" count="3">
            <x v="0"/>
            <x v="1"/>
            <x v="2"/>
          </reference>
        </references>
      </pivotArea>
    </format>
    <format dxfId="94">
      <pivotArea collapsedLevelsAreSubtotals="1" fieldPosition="0">
        <references count="1">
          <reference field="5" count="1">
            <x v="0"/>
          </reference>
        </references>
      </pivotArea>
    </format>
    <format dxfId="93">
      <pivotArea collapsedLevelsAreSubtotals="1" fieldPosition="0">
        <references count="2">
          <reference field="5" count="1" selected="0">
            <x v="0"/>
          </reference>
          <reference field="13" count="3">
            <x v="0"/>
            <x v="1"/>
            <x v="2"/>
          </reference>
        </references>
      </pivotArea>
    </format>
    <format dxfId="92">
      <pivotArea collapsedLevelsAreSubtotals="1" fieldPosition="0">
        <references count="1">
          <reference field="5" count="1">
            <x v="1"/>
          </reference>
        </references>
      </pivotArea>
    </format>
    <format dxfId="91">
      <pivotArea collapsedLevelsAreSubtotals="1" fieldPosition="0">
        <references count="2">
          <reference field="5" count="1" selected="0">
            <x v="1"/>
          </reference>
          <reference field="13" count="3">
            <x v="0"/>
            <x v="1"/>
            <x v="2"/>
          </reference>
        </references>
      </pivotArea>
    </format>
    <format dxfId="90">
      <pivotArea collapsedLevelsAreSubtotals="1" fieldPosition="0">
        <references count="1">
          <reference field="5" count="1">
            <x v="2"/>
          </reference>
        </references>
      </pivotArea>
    </format>
    <format dxfId="89">
      <pivotArea collapsedLevelsAreSubtotals="1" fieldPosition="0">
        <references count="2">
          <reference field="5" count="1" selected="0">
            <x v="2"/>
          </reference>
          <reference field="13" count="3">
            <x v="0"/>
            <x v="1"/>
            <x v="2"/>
          </reference>
        </references>
      </pivotArea>
    </format>
    <format dxfId="88">
      <pivotArea collapsedLevelsAreSubtotals="1" fieldPosition="0">
        <references count="1">
          <reference field="5" count="1">
            <x v="3"/>
          </reference>
        </references>
      </pivotArea>
    </format>
    <format dxfId="87">
      <pivotArea collapsedLevelsAreSubtotals="1" fieldPosition="0">
        <references count="2">
          <reference field="5" count="1" selected="0">
            <x v="3"/>
          </reference>
          <reference field="13" count="3">
            <x v="0"/>
            <x v="1"/>
            <x v="2"/>
          </reference>
        </references>
      </pivotArea>
    </format>
    <format dxfId="86">
      <pivotArea collapsedLevelsAreSubtotals="1" fieldPosition="0">
        <references count="1">
          <reference field="5" count="1">
            <x v="4"/>
          </reference>
        </references>
      </pivotArea>
    </format>
    <format dxfId="85">
      <pivotArea collapsedLevelsAreSubtotals="1" fieldPosition="0">
        <references count="2">
          <reference field="5" count="1" selected="0">
            <x v="4"/>
          </reference>
          <reference field="13" count="2">
            <x v="0"/>
            <x v="1"/>
          </reference>
        </references>
      </pivotArea>
    </format>
    <format dxfId="84">
      <pivotArea dataOnly="0" labelOnly="1" fieldPosition="0">
        <references count="1">
          <reference field="5" count="5">
            <x v="0"/>
            <x v="1"/>
            <x v="2"/>
            <x v="3"/>
            <x v="4"/>
          </reference>
        </references>
      </pivotArea>
    </format>
    <format dxfId="83">
      <pivotArea dataOnly="0" labelOnly="1" fieldPosition="0">
        <references count="2">
          <reference field="5" count="1" selected="0">
            <x v="0"/>
          </reference>
          <reference field="13" count="3">
            <x v="0"/>
            <x v="1"/>
            <x v="2"/>
          </reference>
        </references>
      </pivotArea>
    </format>
    <format dxfId="82">
      <pivotArea dataOnly="0" labelOnly="1" fieldPosition="0">
        <references count="2">
          <reference field="5" count="1" selected="0">
            <x v="1"/>
          </reference>
          <reference field="13" count="3">
            <x v="0"/>
            <x v="1"/>
            <x v="2"/>
          </reference>
        </references>
      </pivotArea>
    </format>
    <format dxfId="81">
      <pivotArea dataOnly="0" labelOnly="1" fieldPosition="0">
        <references count="2">
          <reference field="5" count="1" selected="0">
            <x v="2"/>
          </reference>
          <reference field="13" count="3">
            <x v="0"/>
            <x v="1"/>
            <x v="2"/>
          </reference>
        </references>
      </pivotArea>
    </format>
    <format dxfId="80">
      <pivotArea dataOnly="0" labelOnly="1" fieldPosition="0">
        <references count="2">
          <reference field="5" count="1" selected="0">
            <x v="3"/>
          </reference>
          <reference field="13" count="3">
            <x v="0"/>
            <x v="1"/>
            <x v="2"/>
          </reference>
        </references>
      </pivotArea>
    </format>
    <format dxfId="79">
      <pivotArea dataOnly="0" labelOnly="1" fieldPosition="0">
        <references count="2">
          <reference field="5" count="1" selected="0">
            <x v="4"/>
          </reference>
          <reference field="13" count="2">
            <x v="0"/>
            <x v="1"/>
          </reference>
        </references>
      </pivotArea>
    </format>
    <format dxfId="78">
      <pivotArea collapsedLevelsAreSubtotals="1" fieldPosition="0">
        <references count="1">
          <reference field="5" count="1">
            <x v="0"/>
          </reference>
        </references>
      </pivotArea>
    </format>
    <format dxfId="77">
      <pivotArea collapsedLevelsAreSubtotals="1" fieldPosition="0">
        <references count="2">
          <reference field="5" count="1" selected="0">
            <x v="0"/>
          </reference>
          <reference field="13" count="3">
            <x v="0"/>
            <x v="1"/>
            <x v="2"/>
          </reference>
        </references>
      </pivotArea>
    </format>
    <format dxfId="76">
      <pivotArea collapsedLevelsAreSubtotals="1" fieldPosition="0">
        <references count="1">
          <reference field="5" count="1">
            <x v="1"/>
          </reference>
        </references>
      </pivotArea>
    </format>
    <format dxfId="75">
      <pivotArea collapsedLevelsAreSubtotals="1" fieldPosition="0">
        <references count="2">
          <reference field="5" count="1" selected="0">
            <x v="1"/>
          </reference>
          <reference field="13" count="3">
            <x v="0"/>
            <x v="1"/>
            <x v="2"/>
          </reference>
        </references>
      </pivotArea>
    </format>
    <format dxfId="74">
      <pivotArea collapsedLevelsAreSubtotals="1" fieldPosition="0">
        <references count="1">
          <reference field="5" count="1">
            <x v="2"/>
          </reference>
        </references>
      </pivotArea>
    </format>
    <format dxfId="73">
      <pivotArea collapsedLevelsAreSubtotals="1" fieldPosition="0">
        <references count="2">
          <reference field="5" count="1" selected="0">
            <x v="2"/>
          </reference>
          <reference field="13" count="3">
            <x v="0"/>
            <x v="1"/>
            <x v="2"/>
          </reference>
        </references>
      </pivotArea>
    </format>
    <format dxfId="72">
      <pivotArea collapsedLevelsAreSubtotals="1" fieldPosition="0">
        <references count="1">
          <reference field="5" count="1">
            <x v="3"/>
          </reference>
        </references>
      </pivotArea>
    </format>
    <format dxfId="71">
      <pivotArea collapsedLevelsAreSubtotals="1" fieldPosition="0">
        <references count="2">
          <reference field="5" count="1" selected="0">
            <x v="3"/>
          </reference>
          <reference field="13" count="3">
            <x v="0"/>
            <x v="1"/>
            <x v="2"/>
          </reference>
        </references>
      </pivotArea>
    </format>
    <format dxfId="70">
      <pivotArea collapsedLevelsAreSubtotals="1" fieldPosition="0">
        <references count="1">
          <reference field="5" count="1">
            <x v="4"/>
          </reference>
        </references>
      </pivotArea>
    </format>
    <format dxfId="69">
      <pivotArea collapsedLevelsAreSubtotals="1" fieldPosition="0">
        <references count="2">
          <reference field="5" count="1" selected="0">
            <x v="4"/>
          </reference>
          <reference field="13" count="3">
            <x v="0"/>
            <x v="1"/>
            <x v="2"/>
          </reference>
        </references>
      </pivotArea>
    </format>
    <format dxfId="68">
      <pivotArea dataOnly="0" labelOnly="1" fieldPosition="0">
        <references count="1">
          <reference field="5" count="5">
            <x v="0"/>
            <x v="1"/>
            <x v="2"/>
            <x v="3"/>
            <x v="4"/>
          </reference>
        </references>
      </pivotArea>
    </format>
    <format dxfId="67">
      <pivotArea dataOnly="0" labelOnly="1" fieldPosition="0">
        <references count="2">
          <reference field="5" count="1" selected="0">
            <x v="0"/>
          </reference>
          <reference field="13" count="3">
            <x v="0"/>
            <x v="1"/>
            <x v="2"/>
          </reference>
        </references>
      </pivotArea>
    </format>
    <format dxfId="66">
      <pivotArea dataOnly="0" labelOnly="1" fieldPosition="0">
        <references count="2">
          <reference field="5" count="1" selected="0">
            <x v="1"/>
          </reference>
          <reference field="13" count="3">
            <x v="0"/>
            <x v="1"/>
            <x v="2"/>
          </reference>
        </references>
      </pivotArea>
    </format>
    <format dxfId="65">
      <pivotArea dataOnly="0" labelOnly="1" fieldPosition="0">
        <references count="2">
          <reference field="5" count="1" selected="0">
            <x v="2"/>
          </reference>
          <reference field="13" count="3">
            <x v="0"/>
            <x v="1"/>
            <x v="2"/>
          </reference>
        </references>
      </pivotArea>
    </format>
    <format dxfId="64">
      <pivotArea dataOnly="0" labelOnly="1" fieldPosition="0">
        <references count="2">
          <reference field="5" count="1" selected="0">
            <x v="3"/>
          </reference>
          <reference field="13" count="3">
            <x v="0"/>
            <x v="1"/>
            <x v="2"/>
          </reference>
        </references>
      </pivotArea>
    </format>
    <format dxfId="63">
      <pivotArea dataOnly="0" labelOnly="1" fieldPosition="0">
        <references count="2">
          <reference field="5" count="1" selected="0">
            <x v="4"/>
          </reference>
          <reference field="13" count="3">
            <x v="0"/>
            <x v="1"/>
            <x v="2"/>
          </reference>
        </references>
      </pivotArea>
    </format>
  </formats>
  <chartFormats count="3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1"/>
          </reference>
          <reference field="10" count="1" selected="0">
            <x v="0"/>
          </reference>
        </references>
      </pivotArea>
    </chartFormat>
    <chartFormat chart="0" format="2" series="1">
      <pivotArea type="data" outline="0" fieldPosition="0">
        <references count="2">
          <reference field="4294967294" count="1" selected="0">
            <x v="2"/>
          </reference>
          <reference field="10" count="1" selected="0">
            <x v="0"/>
          </reference>
        </references>
      </pivotArea>
    </chartFormat>
    <chartFormat chart="0" format="3" series="1">
      <pivotArea type="data" outline="0" fieldPosition="0">
        <references count="2">
          <reference field="4294967294" count="1" selected="0">
            <x v="3"/>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1"/>
          </reference>
        </references>
      </pivotArea>
    </chartFormat>
    <chartFormat chart="0" format="5" series="1">
      <pivotArea type="data" outline="0" fieldPosition="0">
        <references count="2">
          <reference field="4294967294" count="1" selected="0">
            <x v="1"/>
          </reference>
          <reference field="10" count="1" selected="0">
            <x v="1"/>
          </reference>
        </references>
      </pivotArea>
    </chartFormat>
    <chartFormat chart="0" format="6" series="1">
      <pivotArea type="data" outline="0" fieldPosition="0">
        <references count="2">
          <reference field="4294967294" count="1" selected="0">
            <x v="2"/>
          </reference>
          <reference field="10" count="1" selected="0">
            <x v="1"/>
          </reference>
        </references>
      </pivotArea>
    </chartFormat>
    <chartFormat chart="0" format="7" series="1">
      <pivotArea type="data" outline="0" fieldPosition="0">
        <references count="2">
          <reference field="4294967294" count="1" selected="0">
            <x v="3"/>
          </reference>
          <reference field="10" count="1" selected="0">
            <x v="1"/>
          </reference>
        </references>
      </pivotArea>
    </chartFormat>
    <chartFormat chart="0" format="8" series="1">
      <pivotArea type="data" outline="0" fieldPosition="0">
        <references count="2">
          <reference field="4294967294" count="1" selected="0">
            <x v="0"/>
          </reference>
          <reference field="10" count="1" selected="0">
            <x v="2"/>
          </reference>
        </references>
      </pivotArea>
    </chartFormat>
    <chartFormat chart="0" format="9" series="1">
      <pivotArea type="data" outline="0" fieldPosition="0">
        <references count="2">
          <reference field="4294967294" count="1" selected="0">
            <x v="1"/>
          </reference>
          <reference field="10" count="1" selected="0">
            <x v="2"/>
          </reference>
        </references>
      </pivotArea>
    </chartFormat>
    <chartFormat chart="0" format="10" series="1">
      <pivotArea type="data" outline="0" fieldPosition="0">
        <references count="2">
          <reference field="4294967294" count="1" selected="0">
            <x v="2"/>
          </reference>
          <reference field="10" count="1" selected="0">
            <x v="2"/>
          </reference>
        </references>
      </pivotArea>
    </chartFormat>
    <chartFormat chart="0" format="11" series="1">
      <pivotArea type="data" outline="0" fieldPosition="0">
        <references count="2">
          <reference field="4294967294" count="1" selected="0">
            <x v="3"/>
          </reference>
          <reference field="10" count="1" selected="0">
            <x v="2"/>
          </reference>
        </references>
      </pivotArea>
    </chartFormat>
    <chartFormat chart="1" format="12" series="1">
      <pivotArea type="data" outline="0" fieldPosition="0">
        <references count="2">
          <reference field="4294967294" count="1" selected="0">
            <x v="0"/>
          </reference>
          <reference field="10" count="1" selected="0">
            <x v="0"/>
          </reference>
        </references>
      </pivotArea>
    </chartFormat>
    <chartFormat chart="1" format="13" series="1">
      <pivotArea type="data" outline="0" fieldPosition="0">
        <references count="2">
          <reference field="4294967294" count="1" selected="0">
            <x v="1"/>
          </reference>
          <reference field="10" count="1" selected="0">
            <x v="0"/>
          </reference>
        </references>
      </pivotArea>
    </chartFormat>
    <chartFormat chart="1" format="14" series="1">
      <pivotArea type="data" outline="0" fieldPosition="0">
        <references count="2">
          <reference field="4294967294" count="1" selected="0">
            <x v="2"/>
          </reference>
          <reference field="10" count="1" selected="0">
            <x v="0"/>
          </reference>
        </references>
      </pivotArea>
    </chartFormat>
    <chartFormat chart="1" format="15" series="1">
      <pivotArea type="data" outline="0" fieldPosition="0">
        <references count="2">
          <reference field="4294967294" count="1" selected="0">
            <x v="3"/>
          </reference>
          <reference field="10" count="1" selected="0">
            <x v="0"/>
          </reference>
        </references>
      </pivotArea>
    </chartFormat>
    <chartFormat chart="1" format="16" series="1">
      <pivotArea type="data" outline="0" fieldPosition="0">
        <references count="2">
          <reference field="4294967294" count="1" selected="0">
            <x v="0"/>
          </reference>
          <reference field="10" count="1" selected="0">
            <x v="1"/>
          </reference>
        </references>
      </pivotArea>
    </chartFormat>
    <chartFormat chart="1" format="17" series="1">
      <pivotArea type="data" outline="0" fieldPosition="0">
        <references count="2">
          <reference field="4294967294" count="1" selected="0">
            <x v="1"/>
          </reference>
          <reference field="10" count="1" selected="0">
            <x v="1"/>
          </reference>
        </references>
      </pivotArea>
    </chartFormat>
    <chartFormat chart="1" format="18" series="1">
      <pivotArea type="data" outline="0" fieldPosition="0">
        <references count="2">
          <reference field="4294967294" count="1" selected="0">
            <x v="2"/>
          </reference>
          <reference field="10" count="1" selected="0">
            <x v="1"/>
          </reference>
        </references>
      </pivotArea>
    </chartFormat>
    <chartFormat chart="1" format="19" series="1">
      <pivotArea type="data" outline="0" fieldPosition="0">
        <references count="2">
          <reference field="4294967294" count="1" selected="0">
            <x v="3"/>
          </reference>
          <reference field="10" count="1" selected="0">
            <x v="1"/>
          </reference>
        </references>
      </pivotArea>
    </chartFormat>
    <chartFormat chart="1" format="20" series="1">
      <pivotArea type="data" outline="0" fieldPosition="0">
        <references count="2">
          <reference field="4294967294" count="1" selected="0">
            <x v="0"/>
          </reference>
          <reference field="10" count="1" selected="0">
            <x v="2"/>
          </reference>
        </references>
      </pivotArea>
    </chartFormat>
    <chartFormat chart="1" format="21" series="1">
      <pivotArea type="data" outline="0" fieldPosition="0">
        <references count="2">
          <reference field="4294967294" count="1" selected="0">
            <x v="1"/>
          </reference>
          <reference field="10" count="1" selected="0">
            <x v="2"/>
          </reference>
        </references>
      </pivotArea>
    </chartFormat>
    <chartFormat chart="1" format="22" series="1">
      <pivotArea type="data" outline="0" fieldPosition="0">
        <references count="2">
          <reference field="4294967294" count="1" selected="0">
            <x v="2"/>
          </reference>
          <reference field="10" count="1" selected="0">
            <x v="2"/>
          </reference>
        </references>
      </pivotArea>
    </chartFormat>
    <chartFormat chart="1" format="23" series="1">
      <pivotArea type="data" outline="0" fieldPosition="0">
        <references count="2">
          <reference field="4294967294" count="1" selected="0">
            <x v="3"/>
          </reference>
          <reference field="10" count="1" selected="0">
            <x v="2"/>
          </reference>
        </references>
      </pivotArea>
    </chartFormat>
    <chartFormat chart="4" format="12" series="1">
      <pivotArea type="data" outline="0" fieldPosition="0">
        <references count="2">
          <reference field="4294967294" count="1" selected="0">
            <x v="0"/>
          </reference>
          <reference field="10" count="1" selected="0">
            <x v="0"/>
          </reference>
        </references>
      </pivotArea>
    </chartFormat>
    <chartFormat chart="4" format="13" series="1">
      <pivotArea type="data" outline="0" fieldPosition="0">
        <references count="2">
          <reference field="4294967294" count="1" selected="0">
            <x v="1"/>
          </reference>
          <reference field="10" count="1" selected="0">
            <x v="0"/>
          </reference>
        </references>
      </pivotArea>
    </chartFormat>
    <chartFormat chart="4" format="14" series="1">
      <pivotArea type="data" outline="0" fieldPosition="0">
        <references count="2">
          <reference field="4294967294" count="1" selected="0">
            <x v="2"/>
          </reference>
          <reference field="10" count="1" selected="0">
            <x v="0"/>
          </reference>
        </references>
      </pivotArea>
    </chartFormat>
    <chartFormat chart="4" format="15" series="1">
      <pivotArea type="data" outline="0" fieldPosition="0">
        <references count="2">
          <reference field="4294967294" count="1" selected="0">
            <x v="3"/>
          </reference>
          <reference field="10" count="1" selected="0">
            <x v="0"/>
          </reference>
        </references>
      </pivotArea>
    </chartFormat>
    <chartFormat chart="4" format="16" series="1">
      <pivotArea type="data" outline="0" fieldPosition="0">
        <references count="2">
          <reference field="4294967294" count="1" selected="0">
            <x v="0"/>
          </reference>
          <reference field="10" count="1" selected="0">
            <x v="1"/>
          </reference>
        </references>
      </pivotArea>
    </chartFormat>
    <chartFormat chart="4" format="17" series="1">
      <pivotArea type="data" outline="0" fieldPosition="0">
        <references count="2">
          <reference field="4294967294" count="1" selected="0">
            <x v="1"/>
          </reference>
          <reference field="10" count="1" selected="0">
            <x v="1"/>
          </reference>
        </references>
      </pivotArea>
    </chartFormat>
    <chartFormat chart="4" format="18" series="1">
      <pivotArea type="data" outline="0" fieldPosition="0">
        <references count="2">
          <reference field="4294967294" count="1" selected="0">
            <x v="2"/>
          </reference>
          <reference field="10" count="1" selected="0">
            <x v="1"/>
          </reference>
        </references>
      </pivotArea>
    </chartFormat>
    <chartFormat chart="4" format="19" series="1">
      <pivotArea type="data" outline="0" fieldPosition="0">
        <references count="2">
          <reference field="4294967294" count="1" selected="0">
            <x v="3"/>
          </reference>
          <reference field="10" count="1" selected="0">
            <x v="1"/>
          </reference>
        </references>
      </pivotArea>
    </chartFormat>
    <chartFormat chart="4" format="20" series="1">
      <pivotArea type="data" outline="0" fieldPosition="0">
        <references count="2">
          <reference field="4294967294" count="1" selected="0">
            <x v="0"/>
          </reference>
          <reference field="10" count="1" selected="0">
            <x v="2"/>
          </reference>
        </references>
      </pivotArea>
    </chartFormat>
    <chartFormat chart="4" format="21" series="1">
      <pivotArea type="data" outline="0" fieldPosition="0">
        <references count="2">
          <reference field="4294967294" count="1" selected="0">
            <x v="1"/>
          </reference>
          <reference field="10" count="1" selected="0">
            <x v="2"/>
          </reference>
        </references>
      </pivotArea>
    </chartFormat>
    <chartFormat chart="4" format="22" series="1">
      <pivotArea type="data" outline="0" fieldPosition="0">
        <references count="2">
          <reference field="4294967294" count="1" selected="0">
            <x v="2"/>
          </reference>
          <reference field="10" count="1" selected="0">
            <x v="2"/>
          </reference>
        </references>
      </pivotArea>
    </chartFormat>
    <chartFormat chart="4" format="23" series="1">
      <pivotArea type="data" outline="0" fieldPosition="0">
        <references count="2">
          <reference field="4294967294" count="1" selected="0">
            <x v="3"/>
          </reference>
          <reference field="10" count="1" selected="0">
            <x v="2"/>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5AB9D7-3DDD-4B4F-8676-1C4BDABC8D8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H15" firstHeaderRow="1" firstDataRow="2" firstDataCol="1"/>
  <pivotFields count="20">
    <pivotField axis="axisCol" showAll="0">
      <items count="8">
        <item x="0"/>
        <item x="1"/>
        <item x="5"/>
        <item x="2"/>
        <item x="3"/>
        <item x="4"/>
        <item x="6"/>
        <item t="default"/>
      </items>
    </pivotField>
    <pivotField axis="axisRow" showAll="0">
      <items count="8">
        <item x="0"/>
        <item x="1"/>
        <item x="2"/>
        <item x="3"/>
        <item x="4"/>
        <item x="5"/>
        <item h="1" x="6"/>
        <item t="default"/>
      </items>
    </pivotField>
    <pivotField axis="axisRow" showAll="0">
      <items count="8">
        <item x="0"/>
        <item x="1"/>
        <item x="2"/>
        <item x="3"/>
        <item x="4"/>
        <item x="5"/>
        <item x="6"/>
        <item t="default"/>
      </items>
    </pivotField>
    <pivotField showAll="0">
      <items count="7">
        <item x="2"/>
        <item x="3"/>
        <item x="0"/>
        <item x="4"/>
        <item x="1"/>
        <item x="5"/>
        <item t="default"/>
      </items>
    </pivotField>
    <pivotField showAll="0">
      <items count="7">
        <item x="3"/>
        <item x="4"/>
        <item x="2"/>
        <item x="1"/>
        <item x="0"/>
        <item x="5"/>
        <item t="default"/>
      </items>
    </pivotField>
    <pivotField showAll="0"/>
    <pivotField showAll="0"/>
    <pivotField showAll="0">
      <items count="7">
        <item x="2"/>
        <item x="3"/>
        <item x="0"/>
        <item x="4"/>
        <item x="1"/>
        <item x="5"/>
        <item t="default"/>
      </items>
    </pivotField>
    <pivotField showAll="0">
      <items count="8">
        <item x="3"/>
        <item x="5"/>
        <item x="4"/>
        <item x="2"/>
        <item x="1"/>
        <item x="0"/>
        <item x="6"/>
        <item t="default"/>
      </items>
    </pivotField>
    <pivotField showAll="0">
      <items count="8">
        <item x="3"/>
        <item x="0"/>
        <item x="4"/>
        <item x="1"/>
        <item x="2"/>
        <item x="5"/>
        <item x="6"/>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
    <field x="2"/>
  </rowFields>
  <rowItems count="13">
    <i>
      <x/>
    </i>
    <i r="1">
      <x/>
    </i>
    <i>
      <x v="1"/>
    </i>
    <i r="1">
      <x v="1"/>
    </i>
    <i>
      <x v="2"/>
    </i>
    <i r="1">
      <x v="2"/>
    </i>
    <i>
      <x v="3"/>
    </i>
    <i r="1">
      <x v="3"/>
    </i>
    <i>
      <x v="4"/>
    </i>
    <i r="1">
      <x v="4"/>
    </i>
    <i>
      <x v="5"/>
    </i>
    <i r="1">
      <x v="5"/>
    </i>
    <i t="grand">
      <x/>
    </i>
  </rowItems>
  <colFields count="1">
    <field x="0"/>
  </colFields>
  <colItems count="7">
    <i>
      <x/>
    </i>
    <i>
      <x v="1"/>
    </i>
    <i>
      <x v="2"/>
    </i>
    <i>
      <x v="3"/>
    </i>
    <i>
      <x v="4"/>
    </i>
    <i>
      <x v="5"/>
    </i>
    <i t="grand">
      <x/>
    </i>
  </colItems>
  <dataFields count="1">
    <dataField name="Sum of BUDGET" fld="11" baseField="0" baseItem="0"/>
  </dataFields>
  <formats count="32">
    <format dxfId="43">
      <pivotArea type="all" dataOnly="0" outline="0" fieldPosition="0"/>
    </format>
    <format dxfId="42">
      <pivotArea outline="0" collapsedLevelsAreSubtotals="1" fieldPosition="0"/>
    </format>
    <format dxfId="41">
      <pivotArea type="origin" dataOnly="0" labelOnly="1" outline="0" fieldPosition="0"/>
    </format>
    <format dxfId="40">
      <pivotArea field="0" type="button" dataOnly="0" labelOnly="1" outline="0" axis="axisCol" fieldPosition="0"/>
    </format>
    <format dxfId="39">
      <pivotArea type="topRight" dataOnly="0" labelOnly="1" outline="0"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fieldPosition="0">
        <references count="2">
          <reference field="1" count="1" selected="0">
            <x v="0"/>
          </reference>
          <reference field="2" count="1">
            <x v="0"/>
          </reference>
        </references>
      </pivotArea>
    </format>
    <format dxfId="34">
      <pivotArea dataOnly="0" labelOnly="1" fieldPosition="0">
        <references count="2">
          <reference field="1" count="1" selected="0">
            <x v="1"/>
          </reference>
          <reference field="2" count="1">
            <x v="1"/>
          </reference>
        </references>
      </pivotArea>
    </format>
    <format dxfId="33">
      <pivotArea dataOnly="0" labelOnly="1" fieldPosition="0">
        <references count="2">
          <reference field="1" count="1" selected="0">
            <x v="2"/>
          </reference>
          <reference field="2" count="1">
            <x v="2"/>
          </reference>
        </references>
      </pivotArea>
    </format>
    <format dxfId="32">
      <pivotArea dataOnly="0" labelOnly="1" fieldPosition="0">
        <references count="2">
          <reference field="1" count="1" selected="0">
            <x v="3"/>
          </reference>
          <reference field="2" count="1">
            <x v="3"/>
          </reference>
        </references>
      </pivotArea>
    </format>
    <format dxfId="31">
      <pivotArea dataOnly="0" labelOnly="1" fieldPosition="0">
        <references count="2">
          <reference field="1" count="1" selected="0">
            <x v="4"/>
          </reference>
          <reference field="2" count="1">
            <x v="4"/>
          </reference>
        </references>
      </pivotArea>
    </format>
    <format dxfId="30">
      <pivotArea dataOnly="0" labelOnly="1" fieldPosition="0">
        <references count="2">
          <reference field="1" count="1" selected="0">
            <x v="5"/>
          </reference>
          <reference field="2" count="1">
            <x v="5"/>
          </reference>
        </references>
      </pivotArea>
    </format>
    <format dxfId="29">
      <pivotArea dataOnly="0" labelOnly="1" fieldPosition="0">
        <references count="1">
          <reference field="0" count="6">
            <x v="0"/>
            <x v="1"/>
            <x v="2"/>
            <x v="3"/>
            <x v="4"/>
            <x v="5"/>
          </reference>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axis="axisCol" fieldPosition="0"/>
    </format>
    <format dxfId="23">
      <pivotArea type="topRight" dataOnly="0" labelOnly="1" outline="0"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fieldPosition="0">
        <references count="2">
          <reference field="1" count="1" selected="0">
            <x v="0"/>
          </reference>
          <reference field="2" count="1">
            <x v="0"/>
          </reference>
        </references>
      </pivotArea>
    </format>
    <format dxfId="18">
      <pivotArea dataOnly="0" labelOnly="1" fieldPosition="0">
        <references count="2">
          <reference field="1" count="1" selected="0">
            <x v="1"/>
          </reference>
          <reference field="2" count="1">
            <x v="1"/>
          </reference>
        </references>
      </pivotArea>
    </format>
    <format dxfId="17">
      <pivotArea dataOnly="0" labelOnly="1" fieldPosition="0">
        <references count="2">
          <reference field="1" count="1" selected="0">
            <x v="2"/>
          </reference>
          <reference field="2" count="1">
            <x v="2"/>
          </reference>
        </references>
      </pivotArea>
    </format>
    <format dxfId="16">
      <pivotArea dataOnly="0" labelOnly="1" fieldPosition="0">
        <references count="2">
          <reference field="1" count="1" selected="0">
            <x v="3"/>
          </reference>
          <reference field="2" count="1">
            <x v="3"/>
          </reference>
        </references>
      </pivotArea>
    </format>
    <format dxfId="15">
      <pivotArea dataOnly="0" labelOnly="1" fieldPosition="0">
        <references count="2">
          <reference field="1" count="1" selected="0">
            <x v="4"/>
          </reference>
          <reference field="2" count="1">
            <x v="4"/>
          </reference>
        </references>
      </pivotArea>
    </format>
    <format dxfId="14">
      <pivotArea dataOnly="0" labelOnly="1" fieldPosition="0">
        <references count="2">
          <reference field="1" count="1" selected="0">
            <x v="5"/>
          </reference>
          <reference field="2" count="1">
            <x v="5"/>
          </reference>
        </references>
      </pivotArea>
    </format>
    <format dxfId="13">
      <pivotArea dataOnly="0" labelOnly="1" fieldPosition="0">
        <references count="1">
          <reference field="0" count="6">
            <x v="0"/>
            <x v="1"/>
            <x v="2"/>
            <x v="3"/>
            <x v="4"/>
            <x v="5"/>
          </reference>
        </references>
      </pivotArea>
    </format>
    <format dxfId="12">
      <pivotArea dataOnly="0" labelOnly="1" grandCol="1" outline="0" fieldPosition="0"/>
    </format>
  </formats>
  <chartFormats count="8">
    <chartFormat chart="0" format="0"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0" format="7" series="1">
      <pivotArea type="data" outline="0" fieldPosition="0">
        <references count="2">
          <reference field="4294967294" count="1" selected="0">
            <x v="0"/>
          </reference>
          <reference field="0" count="1" selected="0">
            <x v="2"/>
          </reference>
        </references>
      </pivotArea>
    </chartFormat>
    <chartFormat chart="0" format="8" series="1">
      <pivotArea type="data" outline="0" fieldPosition="0">
        <references count="2">
          <reference field="4294967294" count="1" selected="0">
            <x v="0"/>
          </reference>
          <reference field="0" count="1" selected="0">
            <x v="3"/>
          </reference>
        </references>
      </pivotArea>
    </chartFormat>
    <chartFormat chart="0" format="9" series="1">
      <pivotArea type="data" outline="0" fieldPosition="0">
        <references count="2">
          <reference field="4294967294" count="1" selected="0">
            <x v="0"/>
          </reference>
          <reference field="0" count="1" selected="0">
            <x v="4"/>
          </reference>
        </references>
      </pivotArea>
    </chartFormat>
    <chartFormat chart="0" format="10" series="1">
      <pivotArea type="data" outline="0" fieldPosition="0">
        <references count="2">
          <reference field="4294967294" count="1" selected="0">
            <x v="0"/>
          </reference>
          <reference field="0" count="1" selected="0">
            <x v="5"/>
          </reference>
        </references>
      </pivotArea>
    </chartFormat>
    <chartFormat chart="0" format="11" series="1">
      <pivotArea type="data" outline="0" fieldPosition="0">
        <references count="2">
          <reference field="4294967294" count="1" selected="0">
            <x v="0"/>
          </reference>
          <reference field="0" count="1" selected="0">
            <x v="6"/>
          </reference>
        </references>
      </pivotArea>
    </chartFormat>
    <chartFormat chart="0" format="19" series="1">
      <pivotArea type="data" outline="0" fieldPosition="0">
        <references count="2">
          <reference field="4294967294" count="1" selected="0">
            <x v="0"/>
          </reference>
          <reference field="0"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Phase" xr10:uid="{A289D9D5-3D9B-43B8-9EC0-441DACAC4AB0}" sourceName="Project Phase">
  <pivotTables>
    <pivotTable tabId="3" name="PivotTable2"/>
  </pivotTables>
  <data>
    <tabular pivotCacheId="1111348112">
      <items count="5">
        <i x="1" s="1"/>
        <i x="0" s="1"/>
        <i x="2"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ED75B435-8165-4780-9760-906F7B51CC94}" sourceName="Payment Status">
  <pivotTables>
    <pivotTable tabId="4" name="PivotTable1"/>
  </pivotTables>
  <data>
    <tabular pivotCacheId="1111348112">
      <items count="4">
        <i x="0" s="1"/>
        <i x="2" s="1"/>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Status" xr10:uid="{0158555B-15F4-4B3C-950F-7C5F1A9F5A0E}" sourceName="Approval Status">
  <pivotTables>
    <pivotTable tabId="6" name="PivotTable1"/>
  </pivotTables>
  <data>
    <tabular pivotCacheId="1111348112">
      <items count="4">
        <i x="1" s="1"/>
        <i x="2"/>
        <i x="0"/>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Phase1" xr10:uid="{3A679553-127C-487B-9E8A-F0815C5FF827}" sourceName="Project Phase">
  <pivotTables>
    <pivotTable tabId="2" name="PivotTable1"/>
  </pivotTables>
  <data>
    <tabular pivotCacheId="1111348112">
      <items count="5">
        <i x="1" s="1"/>
        <i x="0" s="1"/>
        <i x="2" s="1"/>
        <i x="3" s="1"/>
        <i x="4"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476DFC08-94A9-426F-9A02-F0C7C9E4F735}" sourceName="Assigned to">
  <pivotTables>
    <pivotTable tabId="43" name="PivotTable1"/>
  </pivotTables>
  <data>
    <tabular pivotCacheId="1220529732">
      <items count="7">
        <i x="0" s="1"/>
        <i x="1" s="1"/>
        <i x="2" s="1"/>
        <i x="3" s="1"/>
        <i x="4" s="1"/>
        <i x="5"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1" xr10:uid="{257C6081-8CBD-4550-B98E-D9AB2541DCC4}" sourceName="PAYMENT STATUS">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Phase" xr10:uid="{AB87DA61-BC5C-42ED-B085-1954E67260B1}" cache="Slicer_Project_Phase" caption="Project Pha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Phase 1" xr10:uid="{0F10A060-E592-4FB6-A2D7-CFDD29790748}" cache="Slicer_Project_Phase1" caption="Project Phas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Status" xr10:uid="{73662E43-E734-483F-8C4A-DC0EC450CF4C}" cache="Slicer_Approval_Status" caption="Approval 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Status" xr10:uid="{50806949-C202-4D97-82C1-45CD9F3CAC4D}" cache="Slicer_Payment_Status" caption="Payment Statu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o" xr10:uid="{F4A249B7-356E-4609-90A2-AE77782E4D3C}" cache="Slicer_Assigned_to" caption="Assigned to" rowHeight="2222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STATUS 1" xr10:uid="{70D6D250-999D-4C7C-A7C7-68286FF0FD64}" cache="Slicer_PAYMENT_STATUS1" caption="PAYMEN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96DA35-5600-48C4-B1ED-475BDD90A9A6}" name="Table3" displayName="Table3" ref="A2:C20" totalsRowShown="0" headerRowBorderDxfId="186" tableBorderDxfId="185" totalsRowBorderDxfId="184">
  <autoFilter ref="A2:C20" xr:uid="{B896DA35-5600-48C4-B1ED-475BDD90A9A6}"/>
  <tableColumns count="3">
    <tableColumn id="1" xr3:uid="{A437146F-B794-46E4-9715-835F2BEBEA17}" name="S.NO" dataDxfId="183"/>
    <tableColumn id="2" xr3:uid="{4B86C966-78B0-4E97-8B31-3A689808B68B}" name="TOPICS / LINK'S" dataDxfId="182" dataCellStyle="Hyperlink"/>
    <tableColumn id="3" xr3:uid="{118CC8C9-8DB3-470C-A8BD-883B7C0DAF92}" name="DESCRIPTION" dataDxfId="18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DF4DA-785B-493E-A3AD-1987831343F6}" name="Table1" displayName="Table1" ref="A1:U501" totalsRowShown="0" headerRowDxfId="180" headerRowBorderDxfId="179" tableBorderDxfId="178" totalsRowBorderDxfId="177">
  <autoFilter ref="A1:U501" xr:uid="{8DEDF4DA-785B-493E-A3AD-1987831343F6}"/>
  <tableColumns count="21">
    <tableColumn id="1" xr3:uid="{E9E1C075-9946-476D-8FA0-DA6B306C91F7}" name="Date" dataDxfId="176"/>
    <tableColumn id="2" xr3:uid="{87AE68D0-E699-443D-95DB-6C40E4BCF1C3}" name="Email" dataDxfId="175"/>
    <tableColumn id="3" xr3:uid="{5D31F9C3-F632-49BC-9450-80A41D75B168}" name="First Name" dataDxfId="174"/>
    <tableColumn id="4" xr3:uid="{6B0D2619-B000-4E93-AD91-2D746B107D12}" name="Last Name" dataDxfId="173"/>
    <tableColumn id="5" xr3:uid="{C36482ED-FA3D-4295-87A2-11B8518B5D70}" name="Project ID" dataDxfId="172"/>
    <tableColumn id="6" xr3:uid="{020DDF73-30F4-4416-AD80-167265161680}" name="Cost Center" dataDxfId="171"/>
    <tableColumn id="7" xr3:uid="{845FB66A-DEEF-4663-813B-96EBA0408011}" name="Part Number" dataDxfId="170"/>
    <tableColumn id="8" xr3:uid="{72EDAFC1-8C84-4258-9D21-884D4D9D28F0}" name="Supplier Name" dataDxfId="169"/>
    <tableColumn id="9" xr3:uid="{0E8637EB-6B20-475B-841E-C40D0F676985}" name="Invoice Number" dataDxfId="168"/>
    <tableColumn id="10" xr3:uid="{B7560D71-5327-4604-B820-F3A618F7626A}" name="INVOICE AMOUNT" dataDxfId="167"/>
    <tableColumn id="11" xr3:uid="{BFF351C0-6DFB-446B-9683-9E55F4C5C1EE}" name="Payment Status" dataDxfId="166"/>
    <tableColumn id="12" xr3:uid="{32F53E56-4870-4F5E-8E51-0E06908A5008}" name="Due Date" dataDxfId="165"/>
    <tableColumn id="13" xr3:uid="{A5776F76-EF41-493E-8AEB-3F8FCD5BD8DD}" name="Paid Date" dataDxfId="164"/>
    <tableColumn id="14" xr3:uid="{472745E3-B90A-4EE4-B2E6-D5AB36320E15}" name="Approval Status" dataDxfId="163"/>
    <tableColumn id="15" xr3:uid="{D2E7AD27-F2C8-4C0B-992B-28250F9041A2}" name="Project Phase" dataDxfId="162"/>
    <tableColumn id="16" xr3:uid="{64FA42B8-281D-43FF-9263-1DB67001F57D}" name="Task Description" dataDxfId="161"/>
    <tableColumn id="17" xr3:uid="{86329237-1AEE-4D11-BB18-065DF35B8B4A}" name="Employee ID" dataDxfId="160"/>
    <tableColumn id="18" xr3:uid="{75F803CB-E28B-412A-BEC0-2DB3655D15BD}" name="Cost Incurred" dataDxfId="159"/>
    <tableColumn id="19" xr3:uid="{6C97C7D7-7024-475A-B971-C997EEFD8F60}" name="Budgeted Cost" dataDxfId="158"/>
    <tableColumn id="20" xr3:uid="{621402C7-1734-46AD-95A1-7AF648C4109F}" name="Variance" dataDxfId="157"/>
    <tableColumn id="21" xr3:uid="{2FAD4A12-7FF4-4A3F-AEEE-C9BC5DF8C5E8}" name="Back to Index2" dataDxfId="15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E80C7E-6498-45C1-B2DA-ABB27D371CB3}" name="CategoryAndEmployeeTable" displayName="CategoryAndEmployeeTable" ref="B4:D10" totalsRowShown="0" headerRowDxfId="62" dataDxfId="61">
  <autoFilter ref="B4:D10" xr:uid="{49E80C7E-6498-45C1-B2DA-ABB27D371CB3}"/>
  <tableColumns count="3">
    <tableColumn id="1" xr3:uid="{EDCC0ABE-646A-49A2-B567-E81963DB6192}" name="Category Name" dataDxfId="60"/>
    <tableColumn id="2" xr3:uid="{2EA7CD64-D03A-45F0-9A72-0282A8E85EA1}" name="Employee Name" dataDxfId="59"/>
    <tableColumn id="6" xr3:uid="{B3992584-B04F-446A-B109-61A84E64B390}" name="TEAM ASSING " dataDxfId="58"/>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8B9F84-870F-4B27-854D-9BB43F24DD9B}" name="ProjectTracker" displayName="ProjectTracker" ref="B4:M13" totalsRowShown="0" headerRowDxfId="57" dataDxfId="56">
  <autoFilter ref="B4:M13" xr:uid="{0B8B9F84-870F-4B27-854D-9BB43F24DD9B}"/>
  <tableColumns count="12">
    <tableColumn id="1" xr3:uid="{4A9763CB-F88B-4E2F-8BED-69274D20D9AC}" name="Project phase " dataDxfId="55"/>
    <tableColumn id="2" xr3:uid="{0FCC2A82-328F-4392-B6E7-9724B41CC75C}" name="Category" dataDxfId="54"/>
    <tableColumn id="3" xr3:uid="{0113E47F-6D64-4DC4-8EBC-165E42DA9126}" name="Assigned to" dataDxfId="53"/>
    <tableColumn id="4" xr3:uid="{4DF4CE8E-03C9-4547-AE1B-CBD476382BCD}" name="Estimated start" dataDxfId="52"/>
    <tableColumn id="5" xr3:uid="{5A23AC7B-7215-417D-8A31-640819A1FD62}" name="Estimated finish" dataDxfId="51"/>
    <tableColumn id="6" xr3:uid="{239A3C52-B120-4F01-A1F0-DD8A07B17B3F}" name="Estimated work (in hours)" dataDxfId="50"/>
    <tableColumn id="7" xr3:uid="{2EE2A340-A9C1-49FD-A846-0A4186866367}" name="Estimated duration_x000a_(in days)" dataDxfId="49"/>
    <tableColumn id="8" xr3:uid="{BC1EEB5F-ED74-49EA-8280-B7EA2D36BCF0}" name="Actual start" dataDxfId="48"/>
    <tableColumn id="9" xr3:uid="{CD51AD61-2E68-4D82-BE14-E88A00927DFE}" name="Actual finish" dataDxfId="47"/>
    <tableColumn id="10" xr3:uid="{637645C7-A6CA-44E4-BD74-B27D2A9DB13C}" name="Actual work _x000a_(in hours)" dataDxfId="46"/>
    <tableColumn id="11" xr3:uid="{781F5B08-EEFA-4F47-BC2B-2172B8BCAFC6}" name="Actual duration (in days)" dataDxfId="45"/>
    <tableColumn id="12" xr3:uid="{E2BB2644-5BD7-410E-85D3-D830CA3EE4CE}" name="BUDGET" dataDxfId="44"/>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3837A0-CBDD-4770-A8C2-31230BCF8A1F}" name="Issues" displayName="Issues" ref="B5:J505" totalsRowShown="0" headerRowDxfId="11" headerRowCellStyle="Heading 2">
  <autoFilter ref="B5:J505" xr:uid="{AF3837A0-CBDD-4770-A8C2-31230BCF8A1F}">
    <filterColumn colId="3">
      <filters>
        <filter val="Paid"/>
      </filters>
    </filterColumn>
  </autoFilter>
  <tableColumns count="9">
    <tableColumn id="10" xr3:uid="{17B6BCD0-2D1E-43D4-A33D-6BDF453AC4A1}" name="S.NO." dataCellStyle="Normal"/>
    <tableColumn id="1" xr3:uid="{DF8029B9-949D-48F7-94B7-0FCC605CCA9E}" name="SUPPLIER " dataCellStyle="Normal"/>
    <tableColumn id="2" xr3:uid="{51059FE7-43EC-4F5D-B1AC-7B2B022A4B29}" name="DEPAARTMENT " dataCellStyle="Normal"/>
    <tableColumn id="3" xr3:uid="{CBD0BCF1-430E-4C49-BD3D-9D806D181C04}" name="PAYMENT STATUS" dataCellStyle="Normal"/>
    <tableColumn id="4" xr3:uid="{E88AAF8A-052E-4185-B8B8-2222867D2FA9}" name="DUE DATE" dataDxfId="10" dataCellStyle="Date"/>
    <tableColumn id="5" xr3:uid="{14F6AFFF-9F55-4252-B17E-380BEFBE60EA}" name="INVOICE NO." dataCellStyle="Normal"/>
    <tableColumn id="7" xr3:uid="{AC232BDB-ABCD-49EC-B598-410A58F89A0A}" name="PAID DATE" dataDxfId="9" dataCellStyle="Date"/>
    <tableColumn id="8" xr3:uid="{82E274D5-DCAA-4D5A-BD44-4B136472D064}" name="INVOICE AMT." dataCellStyle="Normal"/>
    <tableColumn id="9" xr3:uid="{AF3D6971-CBD4-485F-9BB8-ED1F5FA3725A}" name="NOTES"/>
  </tableColumns>
  <tableStyleInfo name="Project Issue Tracker" showFirstColumn="0" showLastColumn="0" showRowStripes="1" showColumnStripes="0"/>
  <extLst>
    <ext xmlns:x14="http://schemas.microsoft.com/office/spreadsheetml/2009/9/main" uri="{504A1905-F514-4f6f-8877-14C23A59335A}">
      <x14:table altTextSummary="Enter issue Number, description, Type,Priority, Opening &amp; Closing Date, Opened By &amp; Closed By names, and Notes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0A6A68-9230-40E4-842F-7E70A8D8A661}" name="Table7" displayName="Table7" ref="A1:E39" totalsRowShown="0" headerRowDxfId="8" dataDxfId="7" headerRowCellStyle="Output" dataCellStyle="Output">
  <autoFilter ref="A1:E39" xr:uid="{E40A6A68-9230-40E4-842F-7E70A8D8A661}"/>
  <tableColumns count="5">
    <tableColumn id="1" xr3:uid="{F03E36F1-36A7-4F9F-8D85-3AF06CBF237C}" name="DATE" dataDxfId="6" dataCellStyle="Output"/>
    <tableColumn id="2" xr3:uid="{FBFE17FE-BB26-4263-AB06-74A0E2D9C676}" name="INCURRED COST" dataDxfId="5" dataCellStyle="Output"/>
    <tableColumn id="3" xr3:uid="{902EA960-8D94-408E-936B-2C2468FA23B3}" name="Forecast(INCURRED COST)" dataDxfId="4" dataCellStyle="Output">
      <calculatedColumnFormula>_xlfn.FORECAST.ETS(A2,$B$2:$B$18,$A$2:$A$18,1,1)</calculatedColumnFormula>
    </tableColumn>
    <tableColumn id="4" xr3:uid="{2825F490-5A44-4496-A1CE-B846808861FB}" name="Lower Confidence Bound(INCURRED COST)" dataDxfId="3" dataCellStyle="Output">
      <calculatedColumnFormula>C2-_xlfn.FORECAST.ETS.CONFINT(A2,$B$2:$B$18,$A$2:$A$18,0.95,1,1)</calculatedColumnFormula>
    </tableColumn>
    <tableColumn id="5" xr3:uid="{300B9222-FF18-4581-B8F6-82FCA5B2049B}" name="Upper Confidence Bound(INCURRED COST)" dataDxfId="2" dataCellStyle="Output">
      <calculatedColumnFormula>C2+_xlfn.FORECAST.ETS.CONFINT(A2,$B$2:$B$18,$A$2:$A$18,0.95,1,1)</calculatedColumnFormula>
    </tableColumn>
  </tableColumns>
  <tableStyleInfo name="Project Issue Tracker"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2.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5.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0.xml.rels><?xml version="1.0" encoding="UTF-8" standalone="yes"?>
<Relationships xmlns="http://schemas.openxmlformats.org/package/2006/relationships"><Relationship Id="rId1" Type="http://schemas.openxmlformats.org/officeDocument/2006/relationships/hyperlink" Target="mailto:SHANE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2C06-1D22-4108-8A02-4CA2450142F5}">
  <sheetPr codeName="Sheet26"/>
  <dimension ref="A1:X20"/>
  <sheetViews>
    <sheetView workbookViewId="0">
      <selection activeCell="B11" sqref="B11"/>
    </sheetView>
  </sheetViews>
  <sheetFormatPr defaultRowHeight="13.8" x14ac:dyDescent="0.25"/>
  <cols>
    <col min="1" max="1" width="10.296875" customWidth="1"/>
    <col min="2" max="2" width="35.69921875" customWidth="1"/>
    <col min="3" max="3" width="154.09765625" customWidth="1"/>
  </cols>
  <sheetData>
    <row r="1" spans="1:3" ht="47.4" x14ac:dyDescent="0.95">
      <c r="B1" s="65" t="s">
        <v>8039</v>
      </c>
    </row>
    <row r="2" spans="1:3" ht="24" x14ac:dyDescent="0.5">
      <c r="A2" s="70" t="s">
        <v>8072</v>
      </c>
      <c r="B2" s="71" t="s">
        <v>8078</v>
      </c>
      <c r="C2" s="72" t="s">
        <v>8073</v>
      </c>
    </row>
    <row r="3" spans="1:3" ht="17.399999999999999" x14ac:dyDescent="0.3">
      <c r="A3" s="67">
        <v>1</v>
      </c>
      <c r="B3" s="66" t="s">
        <v>8061</v>
      </c>
      <c r="C3" s="68" t="s">
        <v>8074</v>
      </c>
    </row>
    <row r="4" spans="1:3" ht="17.399999999999999" x14ac:dyDescent="0.3">
      <c r="A4" s="67">
        <v>2</v>
      </c>
      <c r="B4" s="66" t="s">
        <v>8040</v>
      </c>
      <c r="C4" s="68" t="s">
        <v>8075</v>
      </c>
    </row>
    <row r="5" spans="1:3" ht="17.399999999999999" x14ac:dyDescent="0.3">
      <c r="A5" s="67">
        <v>3</v>
      </c>
      <c r="B5" s="66" t="s">
        <v>8041</v>
      </c>
      <c r="C5" s="68" t="s">
        <v>8076</v>
      </c>
    </row>
    <row r="6" spans="1:3" ht="17.399999999999999" x14ac:dyDescent="0.3">
      <c r="A6" s="67">
        <v>4</v>
      </c>
      <c r="B6" s="66" t="s">
        <v>8062</v>
      </c>
      <c r="C6" s="68" t="s">
        <v>8077</v>
      </c>
    </row>
    <row r="7" spans="1:3" ht="17.399999999999999" x14ac:dyDescent="0.3">
      <c r="A7" s="67">
        <v>5</v>
      </c>
      <c r="B7" s="66" t="s">
        <v>8063</v>
      </c>
      <c r="C7" s="68" t="s">
        <v>8079</v>
      </c>
    </row>
    <row r="8" spans="1:3" ht="17.399999999999999" x14ac:dyDescent="0.3">
      <c r="A8" s="67">
        <v>6</v>
      </c>
      <c r="B8" s="66" t="s">
        <v>8034</v>
      </c>
      <c r="C8" s="68" t="s">
        <v>8080</v>
      </c>
    </row>
    <row r="9" spans="1:3" ht="17.399999999999999" x14ac:dyDescent="0.3">
      <c r="A9" s="67">
        <v>7</v>
      </c>
      <c r="B9" s="66" t="s">
        <v>8042</v>
      </c>
      <c r="C9" s="68" t="s">
        <v>8081</v>
      </c>
    </row>
    <row r="10" spans="1:3" ht="17.399999999999999" x14ac:dyDescent="0.3">
      <c r="A10" s="67">
        <v>8</v>
      </c>
      <c r="B10" s="66" t="s">
        <v>8043</v>
      </c>
      <c r="C10" s="68" t="s">
        <v>8082</v>
      </c>
    </row>
    <row r="11" spans="1:3" ht="17.399999999999999" x14ac:dyDescent="0.3">
      <c r="A11" s="67">
        <v>9</v>
      </c>
      <c r="B11" s="66" t="s">
        <v>8044</v>
      </c>
      <c r="C11" s="68" t="s">
        <v>8083</v>
      </c>
    </row>
    <row r="12" spans="1:3" ht="17.399999999999999" x14ac:dyDescent="0.3">
      <c r="A12" s="67">
        <v>10</v>
      </c>
      <c r="B12" s="66" t="s">
        <v>8064</v>
      </c>
      <c r="C12" s="68" t="s">
        <v>8084</v>
      </c>
    </row>
    <row r="13" spans="1:3" ht="17.399999999999999" x14ac:dyDescent="0.3">
      <c r="A13" s="67">
        <v>11</v>
      </c>
      <c r="B13" s="66" t="s">
        <v>8045</v>
      </c>
      <c r="C13" s="68" t="s">
        <v>8085</v>
      </c>
    </row>
    <row r="14" spans="1:3" ht="17.399999999999999" x14ac:dyDescent="0.3">
      <c r="A14" s="67">
        <v>12</v>
      </c>
      <c r="B14" s="66" t="s">
        <v>8065</v>
      </c>
      <c r="C14" s="68" t="s">
        <v>8086</v>
      </c>
    </row>
    <row r="15" spans="1:3" ht="17.399999999999999" x14ac:dyDescent="0.3">
      <c r="A15" s="67">
        <v>13</v>
      </c>
      <c r="B15" s="66" t="s">
        <v>8066</v>
      </c>
      <c r="C15" s="69" t="s">
        <v>8087</v>
      </c>
    </row>
    <row r="16" spans="1:3" ht="17.399999999999999" x14ac:dyDescent="0.3">
      <c r="A16" s="67">
        <v>14</v>
      </c>
      <c r="B16" s="66" t="s">
        <v>8046</v>
      </c>
      <c r="C16" s="68" t="s">
        <v>8088</v>
      </c>
    </row>
    <row r="17" spans="1:24" ht="17.399999999999999" x14ac:dyDescent="0.3">
      <c r="A17" s="67">
        <v>15</v>
      </c>
      <c r="B17" s="66" t="s">
        <v>8067</v>
      </c>
      <c r="C17" s="69" t="s">
        <v>8089</v>
      </c>
      <c r="X17" t="s">
        <v>8039</v>
      </c>
    </row>
    <row r="18" spans="1:24" ht="17.399999999999999" x14ac:dyDescent="0.3">
      <c r="A18" s="67">
        <v>16</v>
      </c>
      <c r="B18" s="66" t="s">
        <v>8068</v>
      </c>
      <c r="C18" s="69" t="s">
        <v>8090</v>
      </c>
    </row>
    <row r="19" spans="1:24" ht="17.399999999999999" x14ac:dyDescent="0.3">
      <c r="A19" s="73">
        <v>17</v>
      </c>
      <c r="B19" s="145" t="s">
        <v>8047</v>
      </c>
      <c r="C19" s="74" t="s">
        <v>8091</v>
      </c>
    </row>
    <row r="20" spans="1:24" ht="17.399999999999999" x14ac:dyDescent="0.3">
      <c r="A20" s="73">
        <v>18</v>
      </c>
      <c r="B20" s="145" t="s">
        <v>8113</v>
      </c>
      <c r="C20" t="s">
        <v>8114</v>
      </c>
    </row>
  </sheetData>
  <hyperlinks>
    <hyperlink ref="B3" location="'UNCLEANED DATA'!A1" display="'UNCLEANED DATA'!A1" xr:uid="{9E4DB0B2-7D28-4E42-82A7-125939D47B77}"/>
    <hyperlink ref="B4" location="'MASTER DATA'!A1" display="'MASTER DATA'!A1" xr:uid="{4DA98D7E-E940-43FB-A9AB-C2720BDA944F}"/>
    <hyperlink ref="B5" location="'PROJECT PHASE '!A1" display="'PROJECT PHASE '!A1" xr:uid="{18FC24B4-F773-4D9B-B75D-7C126BFBEA7C}"/>
    <hyperlink ref="B6" location="'REGRESSION ANALYSIS '!A1" display="'REGRESSION ANALYSIS '!A1" xr:uid="{32E7F374-4F17-4878-ADBD-B0F813C5007C}"/>
    <hyperlink ref="B7" location="'CORRELATION ANALYSIS '!A1" display="'CORRELATION ANALYSIS '!A1" xr:uid="{C4ADFEB9-2BD5-4C8F-8281-6C5A46AA8649}"/>
    <hyperlink ref="B8" location="'COSTING'!A1" display="'COSTING'!A1" xr:uid="{B09F097A-480A-43EA-99E5-ADC09D436A00}"/>
    <hyperlink ref="B9" location="'COST CENTER '!A1" display="'COST CENTER '!A1" xr:uid="{72599754-02D6-479B-A31D-A8381CE0D957}"/>
    <hyperlink ref="B10" location="'STATUS'!A1" display="'STATUS'!A1" xr:uid="{F5DCC9C2-0F15-4605-A5A8-429D66F9079A}"/>
    <hyperlink ref="B11" location="'OVERALL'!A1" display="'OVERALL'!A1" xr:uid="{609B97FA-C2CC-4C36-A62F-A1C872BAF715}"/>
    <hyperlink ref="B12" location="'DASHBORD'!A1" display="'DASHBORD'!A1" xr:uid="{FDBD88C9-7A82-4B23-A183-CF99FC143DCF}"/>
    <hyperlink ref="B13" location="'SETUP'!A1" display="'SETUP'!A1" xr:uid="{A8AB6F00-ACDB-4048-8E04-F9260984B2C3}"/>
    <hyperlink ref="B14" location="'PROJECT TRACKER '!A1" display="'PROJECT TRACKER '!A1" xr:uid="{BC44C8D5-1618-46C5-9EC1-DE784A16D866}"/>
    <hyperlink ref="B15" location="'STATICS'!A1" display="'STATICS'!A1" xr:uid="{F317D8F3-0377-4950-919A-62F057723C47}"/>
    <hyperlink ref="B16" location="'VENDORS COST TRACKER '!A1" display="'VENDORS COST TRACKER '!A1" xr:uid="{EFE2D831-4D7A-49DD-BFCD-D56B09A68AE2}"/>
    <hyperlink ref="B17" location="'FUTURE COST EXP.'!A1" display="'FUTURE COST EXP.'!A1" xr:uid="{14032BDB-5421-4986-AD6B-9FA1752332E9}"/>
    <hyperlink ref="B18" location="'TREND ANALYSIS'!A1" display="'TREND ANALYSIS'!A1" xr:uid="{1716FABE-F08C-43C7-AFDB-4F77F2AEE061}"/>
    <hyperlink ref="B19" location="'FEEDBACK'!A1" display="'FEEDBACK'!A1" xr:uid="{5C02E47E-F0CD-4BEF-8919-4AE63BCF7B71}"/>
    <hyperlink ref="B20" location="'FEEDBACK'!A1" display="'FEEDBACK'!A1" xr:uid="{464F8ABC-5E09-4920-A161-47ED12639C8B}"/>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7256-BBB1-4A74-9875-F845BA06B6CA}">
  <sheetPr codeName="Sheet2">
    <tabColor rgb="FFFFFF00"/>
  </sheetPr>
  <dimension ref="A1:U501"/>
  <sheetViews>
    <sheetView tabSelected="1" zoomScale="78" workbookViewId="0">
      <selection activeCell="B12" sqref="B12"/>
    </sheetView>
  </sheetViews>
  <sheetFormatPr defaultRowHeight="13.8" x14ac:dyDescent="0.25"/>
  <cols>
    <col min="1" max="1" width="10.296875" customWidth="1"/>
    <col min="2" max="2" width="36.296875" customWidth="1"/>
    <col min="3" max="3" width="10.3984375" customWidth="1"/>
    <col min="4" max="4" width="11.5" customWidth="1"/>
    <col min="5" max="5" width="9.09765625" customWidth="1"/>
    <col min="6" max="6" width="10.59765625" customWidth="1"/>
    <col min="7" max="7" width="8.8984375" customWidth="1"/>
    <col min="8" max="8" width="8.5" customWidth="1"/>
    <col min="9" max="9" width="14.5" customWidth="1"/>
    <col min="10" max="10" width="12.796875" customWidth="1"/>
    <col min="11" max="11" width="30.3984375" customWidth="1"/>
    <col min="12" max="12" width="11.69921875" customWidth="1"/>
    <col min="13" max="13" width="56.5" customWidth="1"/>
    <col min="14" max="14" width="14.3984375" customWidth="1"/>
    <col min="15" max="15" width="14.09765625" customWidth="1"/>
    <col min="16" max="16" width="10.69921875" customWidth="1"/>
    <col min="17" max="17" width="18.8984375" customWidth="1"/>
    <col min="18" max="18" width="12.796875" customWidth="1"/>
    <col min="19" max="19" width="14.8984375" customWidth="1"/>
    <col min="20" max="20" width="43.3984375" customWidth="1"/>
    <col min="21" max="21" width="15.8984375" customWidth="1"/>
  </cols>
  <sheetData>
    <row r="1" spans="1:21" x14ac:dyDescent="0.25">
      <c r="A1" s="5" t="s">
        <v>0</v>
      </c>
      <c r="B1" s="5" t="s">
        <v>1</v>
      </c>
      <c r="C1" s="5" t="s">
        <v>2</v>
      </c>
      <c r="D1" s="5" t="s">
        <v>3</v>
      </c>
      <c r="E1" s="5" t="s">
        <v>4</v>
      </c>
      <c r="F1" s="5" t="s">
        <v>5</v>
      </c>
      <c r="G1" s="5" t="s">
        <v>4045</v>
      </c>
      <c r="H1" s="5" t="s">
        <v>4046</v>
      </c>
      <c r="I1" s="5" t="s">
        <v>8</v>
      </c>
      <c r="J1" s="64" t="s">
        <v>8070</v>
      </c>
      <c r="K1" s="5" t="s">
        <v>7</v>
      </c>
      <c r="L1" s="5" t="s">
        <v>6</v>
      </c>
      <c r="M1" s="5" t="s">
        <v>4047</v>
      </c>
      <c r="N1" s="5" t="s">
        <v>12</v>
      </c>
      <c r="O1" s="5" t="s">
        <v>4048</v>
      </c>
      <c r="P1" s="5" t="s">
        <v>4049</v>
      </c>
      <c r="Q1" s="5" t="s">
        <v>4050</v>
      </c>
      <c r="R1" s="5" t="s">
        <v>4051</v>
      </c>
      <c r="S1" s="5" t="s">
        <v>4052</v>
      </c>
      <c r="T1" s="5" t="s">
        <v>4053</v>
      </c>
      <c r="U1" s="157"/>
    </row>
    <row r="2" spans="1:21" x14ac:dyDescent="0.25">
      <c r="A2" s="158">
        <v>44176</v>
      </c>
      <c r="B2" s="159" t="s">
        <v>4054</v>
      </c>
      <c r="C2" s="159"/>
      <c r="D2" s="159" t="s">
        <v>886</v>
      </c>
      <c r="E2" s="159">
        <v>9985</v>
      </c>
      <c r="F2" s="159">
        <v>770</v>
      </c>
      <c r="G2" s="159">
        <v>32897.51</v>
      </c>
      <c r="H2" s="159"/>
      <c r="I2" s="159" t="s">
        <v>4055</v>
      </c>
      <c r="J2" s="159" t="s">
        <v>4056</v>
      </c>
      <c r="K2" s="159" t="s">
        <v>4057</v>
      </c>
      <c r="L2" s="159" t="s">
        <v>4058</v>
      </c>
      <c r="M2" s="159" t="s">
        <v>4059</v>
      </c>
      <c r="N2" s="159"/>
      <c r="O2" s="159"/>
      <c r="P2" s="159" t="s">
        <v>4060</v>
      </c>
      <c r="Q2" s="159" t="s">
        <v>4061</v>
      </c>
      <c r="R2" s="159"/>
      <c r="S2" s="159" t="s">
        <v>4062</v>
      </c>
      <c r="T2" s="159" t="s">
        <v>4063</v>
      </c>
      <c r="U2" s="160"/>
    </row>
    <row r="3" spans="1:21" x14ac:dyDescent="0.25">
      <c r="A3" s="159"/>
      <c r="B3" s="159"/>
      <c r="C3" s="159" t="s">
        <v>558</v>
      </c>
      <c r="D3" s="159" t="s">
        <v>4064</v>
      </c>
      <c r="E3" s="159">
        <v>1881</v>
      </c>
      <c r="F3" s="159">
        <v>108</v>
      </c>
      <c r="G3" s="159">
        <v>8970.17</v>
      </c>
      <c r="H3" s="159" t="s">
        <v>4065</v>
      </c>
      <c r="I3" s="159" t="s">
        <v>4066</v>
      </c>
      <c r="J3" s="159" t="s">
        <v>1567</v>
      </c>
      <c r="K3" s="159" t="s">
        <v>4067</v>
      </c>
      <c r="L3" s="159" t="s">
        <v>4068</v>
      </c>
      <c r="M3" s="159"/>
      <c r="N3" s="159" t="s">
        <v>3051</v>
      </c>
      <c r="O3" s="159"/>
      <c r="P3" s="159" t="s">
        <v>4069</v>
      </c>
      <c r="Q3" s="159" t="s">
        <v>4070</v>
      </c>
      <c r="R3" s="159" t="s">
        <v>4071</v>
      </c>
      <c r="S3" s="159"/>
      <c r="T3" s="159" t="s">
        <v>4072</v>
      </c>
      <c r="U3" s="160"/>
    </row>
    <row r="4" spans="1:21" x14ac:dyDescent="0.25">
      <c r="A4" s="158">
        <v>43908</v>
      </c>
      <c r="B4" s="159" t="s">
        <v>4073</v>
      </c>
      <c r="C4" s="159" t="s">
        <v>537</v>
      </c>
      <c r="D4" s="159" t="s">
        <v>777</v>
      </c>
      <c r="E4" s="159">
        <v>1431</v>
      </c>
      <c r="F4" s="159">
        <v>168</v>
      </c>
      <c r="G4" s="159"/>
      <c r="H4" s="159" t="s">
        <v>4074</v>
      </c>
      <c r="I4" s="159" t="s">
        <v>4075</v>
      </c>
      <c r="J4" s="159" t="s">
        <v>4076</v>
      </c>
      <c r="K4" s="159" t="s">
        <v>4077</v>
      </c>
      <c r="L4" s="159"/>
      <c r="M4" s="159" t="s">
        <v>4078</v>
      </c>
      <c r="N4" s="159" t="s">
        <v>3051</v>
      </c>
      <c r="O4" s="159" t="s">
        <v>4079</v>
      </c>
      <c r="P4" s="159" t="s">
        <v>4080</v>
      </c>
      <c r="Q4" s="159" t="s">
        <v>4081</v>
      </c>
      <c r="R4" s="159"/>
      <c r="S4" s="159" t="s">
        <v>4082</v>
      </c>
      <c r="T4" s="159" t="s">
        <v>4083</v>
      </c>
      <c r="U4" s="160"/>
    </row>
    <row r="5" spans="1:21" x14ac:dyDescent="0.25">
      <c r="A5" s="158">
        <v>44685</v>
      </c>
      <c r="B5" s="159" t="s">
        <v>4084</v>
      </c>
      <c r="C5" s="159" t="s">
        <v>4085</v>
      </c>
      <c r="D5" s="159" t="s">
        <v>799</v>
      </c>
      <c r="E5" s="159">
        <v>7504</v>
      </c>
      <c r="F5" s="159">
        <v>497</v>
      </c>
      <c r="G5" s="159">
        <v>15450.52</v>
      </c>
      <c r="H5" s="159" t="s">
        <v>4065</v>
      </c>
      <c r="I5" s="159" t="s">
        <v>4086</v>
      </c>
      <c r="J5" s="159" t="s">
        <v>4076</v>
      </c>
      <c r="K5" s="159" t="s">
        <v>4087</v>
      </c>
      <c r="L5" s="159" t="s">
        <v>4088</v>
      </c>
      <c r="M5" s="159"/>
      <c r="N5" s="159" t="s">
        <v>3051</v>
      </c>
      <c r="O5" s="159"/>
      <c r="P5" s="159" t="s">
        <v>4089</v>
      </c>
      <c r="Q5" s="159" t="s">
        <v>4090</v>
      </c>
      <c r="R5" s="159" t="s">
        <v>4091</v>
      </c>
      <c r="S5" s="159"/>
      <c r="T5" s="159" t="s">
        <v>4092</v>
      </c>
      <c r="U5" s="160"/>
    </row>
    <row r="6" spans="1:21" x14ac:dyDescent="0.25">
      <c r="A6" s="158">
        <v>44591</v>
      </c>
      <c r="B6" s="159"/>
      <c r="C6" s="159" t="s">
        <v>527</v>
      </c>
      <c r="D6" s="159" t="s">
        <v>815</v>
      </c>
      <c r="E6" s="159">
        <v>9584</v>
      </c>
      <c r="F6" s="159">
        <v>776</v>
      </c>
      <c r="G6" s="159">
        <v>47631.44</v>
      </c>
      <c r="H6" s="159" t="s">
        <v>4093</v>
      </c>
      <c r="I6" s="159" t="s">
        <v>4094</v>
      </c>
      <c r="J6" s="159" t="s">
        <v>4056</v>
      </c>
      <c r="K6" s="159" t="s">
        <v>4095</v>
      </c>
      <c r="L6" s="159" t="s">
        <v>4096</v>
      </c>
      <c r="M6" s="159"/>
      <c r="N6" s="159" t="s">
        <v>3051</v>
      </c>
      <c r="O6" s="159" t="s">
        <v>4097</v>
      </c>
      <c r="P6" s="159" t="s">
        <v>4098</v>
      </c>
      <c r="Q6" s="159" t="s">
        <v>4099</v>
      </c>
      <c r="R6" s="159" t="s">
        <v>4071</v>
      </c>
      <c r="S6" s="159" t="s">
        <v>4100</v>
      </c>
      <c r="T6" s="159" t="s">
        <v>4101</v>
      </c>
      <c r="U6" s="62" t="s">
        <v>7943</v>
      </c>
    </row>
    <row r="7" spans="1:21" x14ac:dyDescent="0.25">
      <c r="A7" s="158">
        <v>44524</v>
      </c>
      <c r="B7" s="159" t="s">
        <v>4102</v>
      </c>
      <c r="C7" s="159" t="s">
        <v>657</v>
      </c>
      <c r="D7" s="159"/>
      <c r="E7" s="159">
        <v>2363</v>
      </c>
      <c r="F7" s="159">
        <v>377</v>
      </c>
      <c r="G7" s="159"/>
      <c r="H7" s="159" t="s">
        <v>4074</v>
      </c>
      <c r="I7" s="159" t="s">
        <v>4103</v>
      </c>
      <c r="J7" s="159"/>
      <c r="K7" s="159" t="s">
        <v>4104</v>
      </c>
      <c r="L7" s="159" t="s">
        <v>4105</v>
      </c>
      <c r="M7" s="159" t="s">
        <v>4106</v>
      </c>
      <c r="N7" s="159"/>
      <c r="O7" s="159" t="s">
        <v>4107</v>
      </c>
      <c r="P7" s="159" t="s">
        <v>4108</v>
      </c>
      <c r="Q7" s="159" t="s">
        <v>4109</v>
      </c>
      <c r="R7" s="159" t="s">
        <v>4091</v>
      </c>
      <c r="S7" s="159" t="s">
        <v>4082</v>
      </c>
      <c r="T7" s="159" t="s">
        <v>4110</v>
      </c>
      <c r="U7" s="160"/>
    </row>
    <row r="8" spans="1:21" x14ac:dyDescent="0.25">
      <c r="A8" s="158">
        <v>44264</v>
      </c>
      <c r="B8" s="159" t="s">
        <v>4111</v>
      </c>
      <c r="C8" s="159" t="s">
        <v>548</v>
      </c>
      <c r="D8" s="159"/>
      <c r="E8" s="159">
        <v>2702</v>
      </c>
      <c r="F8" s="159">
        <v>778</v>
      </c>
      <c r="G8" s="159">
        <v>19397.439999999999</v>
      </c>
      <c r="H8" s="159" t="s">
        <v>4093</v>
      </c>
      <c r="I8" s="159" t="s">
        <v>4112</v>
      </c>
      <c r="J8" s="159" t="s">
        <v>1567</v>
      </c>
      <c r="K8" s="159" t="s">
        <v>4113</v>
      </c>
      <c r="L8" s="159" t="s">
        <v>4114</v>
      </c>
      <c r="M8" s="159" t="s">
        <v>4115</v>
      </c>
      <c r="N8" s="159" t="s">
        <v>3050</v>
      </c>
      <c r="O8" s="159"/>
      <c r="P8" s="159" t="s">
        <v>4116</v>
      </c>
      <c r="Q8" s="159" t="s">
        <v>4117</v>
      </c>
      <c r="R8" s="159"/>
      <c r="S8" s="159" t="s">
        <v>4082</v>
      </c>
      <c r="T8" s="159" t="s">
        <v>4118</v>
      </c>
      <c r="U8" s="160"/>
    </row>
    <row r="9" spans="1:21" x14ac:dyDescent="0.25">
      <c r="A9" s="158">
        <v>44149</v>
      </c>
      <c r="B9" s="159" t="s">
        <v>4119</v>
      </c>
      <c r="C9" s="159" t="s">
        <v>4120</v>
      </c>
      <c r="D9" s="159" t="s">
        <v>967</v>
      </c>
      <c r="E9" s="159">
        <v>5300</v>
      </c>
      <c r="F9" s="159">
        <v>972</v>
      </c>
      <c r="G9" s="159">
        <v>27805.27</v>
      </c>
      <c r="H9" s="159" t="s">
        <v>4121</v>
      </c>
      <c r="I9" s="159" t="s">
        <v>4122</v>
      </c>
      <c r="J9" s="159"/>
      <c r="K9" s="159" t="s">
        <v>4123</v>
      </c>
      <c r="L9" s="159" t="s">
        <v>4124</v>
      </c>
      <c r="M9" s="159" t="s">
        <v>4125</v>
      </c>
      <c r="N9" s="159" t="s">
        <v>3051</v>
      </c>
      <c r="O9" s="159" t="s">
        <v>4097</v>
      </c>
      <c r="P9" s="159" t="s">
        <v>4126</v>
      </c>
      <c r="Q9" s="159" t="s">
        <v>4127</v>
      </c>
      <c r="R9" s="159" t="s">
        <v>4128</v>
      </c>
      <c r="S9" s="159" t="s">
        <v>4082</v>
      </c>
      <c r="T9" s="159" t="s">
        <v>4129</v>
      </c>
      <c r="U9" s="160"/>
    </row>
    <row r="10" spans="1:21" x14ac:dyDescent="0.25">
      <c r="A10" s="158">
        <v>45525</v>
      </c>
      <c r="B10" s="159" t="s">
        <v>4130</v>
      </c>
      <c r="C10" s="159" t="s">
        <v>673</v>
      </c>
      <c r="D10" s="159" t="s">
        <v>4131</v>
      </c>
      <c r="E10" s="159">
        <v>3544</v>
      </c>
      <c r="F10" s="159">
        <v>775</v>
      </c>
      <c r="G10" s="159">
        <v>5562.13</v>
      </c>
      <c r="H10" s="159" t="s">
        <v>4093</v>
      </c>
      <c r="I10" s="159" t="s">
        <v>4132</v>
      </c>
      <c r="J10" s="159" t="s">
        <v>1567</v>
      </c>
      <c r="K10" s="159" t="s">
        <v>4133</v>
      </c>
      <c r="L10" s="159" t="s">
        <v>4134</v>
      </c>
      <c r="M10" s="159" t="s">
        <v>4135</v>
      </c>
      <c r="N10" s="159"/>
      <c r="O10" s="159" t="s">
        <v>4107</v>
      </c>
      <c r="P10" s="159" t="s">
        <v>4136</v>
      </c>
      <c r="Q10" s="159" t="s">
        <v>4137</v>
      </c>
      <c r="R10" s="159"/>
      <c r="S10" s="159"/>
      <c r="T10" s="159" t="s">
        <v>4138</v>
      </c>
      <c r="U10" s="160"/>
    </row>
    <row r="11" spans="1:21" x14ac:dyDescent="0.25">
      <c r="A11" s="159"/>
      <c r="B11" s="159" t="s">
        <v>4139</v>
      </c>
      <c r="C11" s="159" t="s">
        <v>4140</v>
      </c>
      <c r="D11" s="159" t="s">
        <v>4141</v>
      </c>
      <c r="E11" s="159">
        <v>2381</v>
      </c>
      <c r="F11" s="159"/>
      <c r="G11" s="159">
        <v>31068.59</v>
      </c>
      <c r="H11" s="159" t="s">
        <v>4065</v>
      </c>
      <c r="I11" s="159" t="s">
        <v>4142</v>
      </c>
      <c r="J11" s="159" t="s">
        <v>4143</v>
      </c>
      <c r="K11" s="159" t="s">
        <v>4067</v>
      </c>
      <c r="L11" s="159" t="s">
        <v>4144</v>
      </c>
      <c r="M11" s="159" t="s">
        <v>4145</v>
      </c>
      <c r="N11" s="159" t="s">
        <v>3050</v>
      </c>
      <c r="O11" s="159" t="s">
        <v>4079</v>
      </c>
      <c r="P11" s="159" t="s">
        <v>4146</v>
      </c>
      <c r="Q11" s="159" t="s">
        <v>4147</v>
      </c>
      <c r="R11" s="159"/>
      <c r="S11" s="159" t="s">
        <v>4062</v>
      </c>
      <c r="T11" s="159" t="s">
        <v>4148</v>
      </c>
      <c r="U11" s="160"/>
    </row>
    <row r="12" spans="1:21" x14ac:dyDescent="0.25">
      <c r="A12" s="158">
        <v>44101</v>
      </c>
      <c r="B12" s="159" t="s">
        <v>4149</v>
      </c>
      <c r="C12" s="159" t="s">
        <v>4150</v>
      </c>
      <c r="D12" s="159" t="s">
        <v>985</v>
      </c>
      <c r="E12" s="159">
        <v>7387</v>
      </c>
      <c r="F12" s="159">
        <v>468</v>
      </c>
      <c r="G12" s="159">
        <v>2518.67</v>
      </c>
      <c r="H12" s="159" t="s">
        <v>4151</v>
      </c>
      <c r="I12" s="159" t="s">
        <v>4152</v>
      </c>
      <c r="J12" s="159" t="s">
        <v>4056</v>
      </c>
      <c r="K12" s="159" t="s">
        <v>4153</v>
      </c>
      <c r="L12" s="159" t="s">
        <v>4154</v>
      </c>
      <c r="M12" s="159"/>
      <c r="N12" s="159"/>
      <c r="O12" s="159" t="s">
        <v>4107</v>
      </c>
      <c r="P12" s="159" t="s">
        <v>4155</v>
      </c>
      <c r="Q12" s="159" t="s">
        <v>4156</v>
      </c>
      <c r="R12" s="159" t="s">
        <v>4157</v>
      </c>
      <c r="S12" s="159" t="s">
        <v>4082</v>
      </c>
      <c r="T12" s="159" t="s">
        <v>4158</v>
      </c>
      <c r="U12" s="160"/>
    </row>
    <row r="13" spans="1:21" x14ac:dyDescent="0.25">
      <c r="A13" s="158">
        <v>45141</v>
      </c>
      <c r="B13" s="159" t="s">
        <v>4159</v>
      </c>
      <c r="C13" s="159" t="s">
        <v>521</v>
      </c>
      <c r="D13" s="159" t="s">
        <v>791</v>
      </c>
      <c r="E13" s="159">
        <v>6068</v>
      </c>
      <c r="F13" s="159">
        <v>985</v>
      </c>
      <c r="G13" s="159">
        <v>9084.86</v>
      </c>
      <c r="H13" s="159" t="s">
        <v>4065</v>
      </c>
      <c r="I13" s="159" t="s">
        <v>4160</v>
      </c>
      <c r="J13" s="159" t="s">
        <v>4056</v>
      </c>
      <c r="K13" s="159" t="s">
        <v>4067</v>
      </c>
      <c r="L13" s="159" t="s">
        <v>4161</v>
      </c>
      <c r="M13" s="159" t="s">
        <v>4162</v>
      </c>
      <c r="N13" s="159" t="s">
        <v>3052</v>
      </c>
      <c r="O13" s="159" t="s">
        <v>4097</v>
      </c>
      <c r="P13" s="159" t="s">
        <v>4163</v>
      </c>
      <c r="Q13" s="159" t="s">
        <v>4164</v>
      </c>
      <c r="R13" s="159" t="s">
        <v>4157</v>
      </c>
      <c r="S13" s="159" t="s">
        <v>4062</v>
      </c>
      <c r="T13" s="159" t="s">
        <v>4165</v>
      </c>
      <c r="U13" s="160"/>
    </row>
    <row r="14" spans="1:21" x14ac:dyDescent="0.25">
      <c r="A14" s="159"/>
      <c r="B14" s="159" t="s">
        <v>4166</v>
      </c>
      <c r="C14" s="159" t="s">
        <v>556</v>
      </c>
      <c r="D14" s="159" t="s">
        <v>604</v>
      </c>
      <c r="E14" s="159">
        <v>4757</v>
      </c>
      <c r="F14" s="159">
        <v>210</v>
      </c>
      <c r="G14" s="159">
        <v>8698.09</v>
      </c>
      <c r="H14" s="159" t="s">
        <v>4065</v>
      </c>
      <c r="I14" s="159" t="s">
        <v>4167</v>
      </c>
      <c r="J14" s="159" t="s">
        <v>4076</v>
      </c>
      <c r="K14" s="159" t="s">
        <v>4168</v>
      </c>
      <c r="L14" s="159" t="s">
        <v>4169</v>
      </c>
      <c r="M14" s="159" t="s">
        <v>4170</v>
      </c>
      <c r="N14" s="159" t="s">
        <v>3050</v>
      </c>
      <c r="O14" s="159" t="s">
        <v>4107</v>
      </c>
      <c r="P14" s="159" t="s">
        <v>4171</v>
      </c>
      <c r="Q14" s="159" t="s">
        <v>4172</v>
      </c>
      <c r="R14" s="159" t="s">
        <v>4071</v>
      </c>
      <c r="S14" s="159" t="s">
        <v>4100</v>
      </c>
      <c r="T14" s="159" t="s">
        <v>4173</v>
      </c>
      <c r="U14" s="160"/>
    </row>
    <row r="15" spans="1:21" x14ac:dyDescent="0.25">
      <c r="A15" s="158">
        <v>43929</v>
      </c>
      <c r="B15" s="159" t="s">
        <v>4174</v>
      </c>
      <c r="C15" s="159"/>
      <c r="D15" s="159" t="s">
        <v>831</v>
      </c>
      <c r="E15" s="159">
        <v>5053</v>
      </c>
      <c r="F15" s="159">
        <v>119</v>
      </c>
      <c r="G15" s="159">
        <v>11071.97</v>
      </c>
      <c r="H15" s="159"/>
      <c r="I15" s="159" t="s">
        <v>4175</v>
      </c>
      <c r="J15" s="159" t="s">
        <v>1567</v>
      </c>
      <c r="K15" s="159" t="s">
        <v>4176</v>
      </c>
      <c r="L15" s="159" t="s">
        <v>4177</v>
      </c>
      <c r="M15" s="159" t="s">
        <v>4178</v>
      </c>
      <c r="N15" s="159" t="s">
        <v>3050</v>
      </c>
      <c r="O15" s="159" t="s">
        <v>4107</v>
      </c>
      <c r="P15" s="159"/>
      <c r="Q15" s="159" t="s">
        <v>4179</v>
      </c>
      <c r="R15" s="159" t="s">
        <v>4071</v>
      </c>
      <c r="S15" s="159" t="s">
        <v>4062</v>
      </c>
      <c r="T15" s="159" t="s">
        <v>4180</v>
      </c>
      <c r="U15" s="160"/>
    </row>
    <row r="16" spans="1:21" x14ac:dyDescent="0.25">
      <c r="A16" s="158">
        <v>43923</v>
      </c>
      <c r="B16" s="159" t="s">
        <v>4181</v>
      </c>
      <c r="C16" s="159" t="s">
        <v>4182</v>
      </c>
      <c r="D16" s="159" t="s">
        <v>4183</v>
      </c>
      <c r="E16" s="159">
        <v>5655</v>
      </c>
      <c r="F16" s="159">
        <v>399</v>
      </c>
      <c r="G16" s="159">
        <v>35162.639999999999</v>
      </c>
      <c r="H16" s="159" t="s">
        <v>4074</v>
      </c>
      <c r="I16" s="159" t="s">
        <v>4184</v>
      </c>
      <c r="J16" s="159" t="s">
        <v>4185</v>
      </c>
      <c r="K16" s="159" t="s">
        <v>4186</v>
      </c>
      <c r="L16" s="159"/>
      <c r="M16" s="159" t="s">
        <v>4187</v>
      </c>
      <c r="N16" s="159" t="s">
        <v>3052</v>
      </c>
      <c r="O16" s="159" t="s">
        <v>4079</v>
      </c>
      <c r="P16" s="159" t="s">
        <v>4188</v>
      </c>
      <c r="Q16" s="159" t="s">
        <v>4189</v>
      </c>
      <c r="R16" s="159" t="s">
        <v>4157</v>
      </c>
      <c r="S16" s="159" t="s">
        <v>4082</v>
      </c>
      <c r="T16" s="159" t="s">
        <v>4190</v>
      </c>
      <c r="U16" s="160"/>
    </row>
    <row r="17" spans="1:21" x14ac:dyDescent="0.25">
      <c r="A17" s="158">
        <v>44122</v>
      </c>
      <c r="B17" s="159" t="s">
        <v>4191</v>
      </c>
      <c r="C17" s="159" t="s">
        <v>4192</v>
      </c>
      <c r="D17" s="159" t="s">
        <v>827</v>
      </c>
      <c r="E17" s="159">
        <v>8260</v>
      </c>
      <c r="F17" s="159">
        <v>988</v>
      </c>
      <c r="G17" s="159">
        <v>36768.730000000003</v>
      </c>
      <c r="H17" s="159"/>
      <c r="I17" s="159" t="s">
        <v>4193</v>
      </c>
      <c r="J17" s="159"/>
      <c r="K17" s="159" t="s">
        <v>4194</v>
      </c>
      <c r="L17" s="159" t="s">
        <v>4195</v>
      </c>
      <c r="M17" s="159" t="s">
        <v>4196</v>
      </c>
      <c r="N17" s="159" t="s">
        <v>3050</v>
      </c>
      <c r="O17" s="159" t="s">
        <v>4107</v>
      </c>
      <c r="P17" s="159" t="s">
        <v>4197</v>
      </c>
      <c r="Q17" s="159" t="s">
        <v>4198</v>
      </c>
      <c r="R17" s="159"/>
      <c r="S17" s="159" t="s">
        <v>4062</v>
      </c>
      <c r="T17" s="159" t="s">
        <v>4199</v>
      </c>
      <c r="U17" s="160"/>
    </row>
    <row r="18" spans="1:21" x14ac:dyDescent="0.25">
      <c r="A18" s="158">
        <v>44510</v>
      </c>
      <c r="B18" s="159" t="s">
        <v>4200</v>
      </c>
      <c r="C18" s="159" t="s">
        <v>684</v>
      </c>
      <c r="D18" s="159" t="s">
        <v>827</v>
      </c>
      <c r="E18" s="159">
        <v>3071</v>
      </c>
      <c r="F18" s="159"/>
      <c r="G18" s="159">
        <v>14794.63</v>
      </c>
      <c r="H18" s="159"/>
      <c r="I18" s="159" t="s">
        <v>4201</v>
      </c>
      <c r="J18" s="159" t="s">
        <v>1567</v>
      </c>
      <c r="K18" s="159" t="s">
        <v>4202</v>
      </c>
      <c r="L18" s="159"/>
      <c r="M18" s="159" t="s">
        <v>4203</v>
      </c>
      <c r="N18" s="159" t="s">
        <v>3050</v>
      </c>
      <c r="O18" s="159" t="s">
        <v>4079</v>
      </c>
      <c r="P18" s="159" t="s">
        <v>4204</v>
      </c>
      <c r="Q18" s="159" t="s">
        <v>4205</v>
      </c>
      <c r="R18" s="159"/>
      <c r="S18" s="159" t="s">
        <v>4082</v>
      </c>
      <c r="T18" s="159" t="s">
        <v>4206</v>
      </c>
      <c r="U18" s="160"/>
    </row>
    <row r="19" spans="1:21" x14ac:dyDescent="0.25">
      <c r="A19" s="158">
        <v>44553</v>
      </c>
      <c r="B19" s="159" t="s">
        <v>4207</v>
      </c>
      <c r="C19" s="159" t="s">
        <v>883</v>
      </c>
      <c r="D19" s="159" t="s">
        <v>812</v>
      </c>
      <c r="E19" s="159">
        <v>3150</v>
      </c>
      <c r="F19" s="159">
        <v>764</v>
      </c>
      <c r="G19" s="159">
        <v>3432.14</v>
      </c>
      <c r="H19" s="159"/>
      <c r="I19" s="159" t="s">
        <v>4208</v>
      </c>
      <c r="J19" s="159" t="s">
        <v>4056</v>
      </c>
      <c r="K19" s="159" t="s">
        <v>4209</v>
      </c>
      <c r="L19" s="159" t="s">
        <v>4210</v>
      </c>
      <c r="M19" s="159" t="s">
        <v>4211</v>
      </c>
      <c r="N19" s="159" t="s">
        <v>3052</v>
      </c>
      <c r="O19" s="159"/>
      <c r="P19" s="159" t="s">
        <v>4212</v>
      </c>
      <c r="Q19" s="159" t="s">
        <v>4213</v>
      </c>
      <c r="R19" s="159" t="s">
        <v>4071</v>
      </c>
      <c r="S19" s="159" t="s">
        <v>4082</v>
      </c>
      <c r="T19" s="159" t="s">
        <v>4214</v>
      </c>
      <c r="U19" s="160"/>
    </row>
    <row r="20" spans="1:21" x14ac:dyDescent="0.25">
      <c r="A20" s="158">
        <v>45401</v>
      </c>
      <c r="B20" s="159"/>
      <c r="C20" s="159"/>
      <c r="D20" s="159" t="s">
        <v>4215</v>
      </c>
      <c r="E20" s="159">
        <v>9630</v>
      </c>
      <c r="F20" s="159">
        <v>495</v>
      </c>
      <c r="G20" s="159">
        <v>42152.87</v>
      </c>
      <c r="H20" s="159" t="s">
        <v>4121</v>
      </c>
      <c r="I20" s="159" t="s">
        <v>4216</v>
      </c>
      <c r="J20" s="159" t="s">
        <v>4076</v>
      </c>
      <c r="K20" s="159" t="s">
        <v>4217</v>
      </c>
      <c r="L20" s="159" t="s">
        <v>4218</v>
      </c>
      <c r="M20" s="159" t="s">
        <v>4219</v>
      </c>
      <c r="N20" s="159"/>
      <c r="O20" s="159" t="s">
        <v>4107</v>
      </c>
      <c r="P20" s="159" t="s">
        <v>4220</v>
      </c>
      <c r="Q20" s="159"/>
      <c r="R20" s="159" t="s">
        <v>4071</v>
      </c>
      <c r="S20" s="159"/>
      <c r="T20" s="159" t="s">
        <v>4221</v>
      </c>
      <c r="U20" s="160"/>
    </row>
    <row r="21" spans="1:21" x14ac:dyDescent="0.25">
      <c r="A21" s="159"/>
      <c r="B21" s="159" t="s">
        <v>4222</v>
      </c>
      <c r="C21" s="159" t="s">
        <v>681</v>
      </c>
      <c r="D21" s="159" t="s">
        <v>797</v>
      </c>
      <c r="E21" s="159">
        <v>3795</v>
      </c>
      <c r="F21" s="159">
        <v>336</v>
      </c>
      <c r="G21" s="159">
        <v>18680.62</v>
      </c>
      <c r="H21" s="159" t="s">
        <v>4074</v>
      </c>
      <c r="I21" s="159" t="s">
        <v>4223</v>
      </c>
      <c r="J21" s="159" t="s">
        <v>1567</v>
      </c>
      <c r="K21" s="159" t="s">
        <v>4224</v>
      </c>
      <c r="L21" s="159" t="s">
        <v>4225</v>
      </c>
      <c r="M21" s="159" t="s">
        <v>4226</v>
      </c>
      <c r="N21" s="159" t="s">
        <v>3051</v>
      </c>
      <c r="O21" s="159" t="s">
        <v>4107</v>
      </c>
      <c r="P21" s="159" t="s">
        <v>4227</v>
      </c>
      <c r="Q21" s="159" t="s">
        <v>4228</v>
      </c>
      <c r="R21" s="159" t="s">
        <v>4128</v>
      </c>
      <c r="S21" s="159" t="s">
        <v>4062</v>
      </c>
      <c r="T21" s="159"/>
      <c r="U21" s="160"/>
    </row>
    <row r="22" spans="1:21" x14ac:dyDescent="0.25">
      <c r="A22" s="158">
        <v>43913</v>
      </c>
      <c r="B22" s="159" t="s">
        <v>4229</v>
      </c>
      <c r="C22" s="159" t="s">
        <v>4230</v>
      </c>
      <c r="D22" s="159" t="s">
        <v>4231</v>
      </c>
      <c r="E22" s="159">
        <v>1468</v>
      </c>
      <c r="F22" s="159">
        <v>489</v>
      </c>
      <c r="G22" s="159">
        <v>15432.92</v>
      </c>
      <c r="H22" s="159" t="s">
        <v>4093</v>
      </c>
      <c r="I22" s="159" t="s">
        <v>4232</v>
      </c>
      <c r="J22" s="159" t="s">
        <v>4143</v>
      </c>
      <c r="K22" s="159" t="s">
        <v>4233</v>
      </c>
      <c r="L22" s="159" t="s">
        <v>4234</v>
      </c>
      <c r="M22" s="159"/>
      <c r="N22" s="159" t="s">
        <v>3050</v>
      </c>
      <c r="O22" s="159" t="s">
        <v>4079</v>
      </c>
      <c r="P22" s="159"/>
      <c r="Q22" s="159"/>
      <c r="R22" s="159" t="s">
        <v>4071</v>
      </c>
      <c r="S22" s="159" t="s">
        <v>4062</v>
      </c>
      <c r="T22" s="159" t="s">
        <v>4235</v>
      </c>
      <c r="U22" s="160"/>
    </row>
    <row r="23" spans="1:21" x14ac:dyDescent="0.25">
      <c r="A23" s="158">
        <v>45574</v>
      </c>
      <c r="B23" s="159" t="s">
        <v>4236</v>
      </c>
      <c r="C23" s="159" t="s">
        <v>4237</v>
      </c>
      <c r="D23" s="159" t="s">
        <v>987</v>
      </c>
      <c r="E23" s="159">
        <v>1575</v>
      </c>
      <c r="F23" s="159">
        <v>620</v>
      </c>
      <c r="G23" s="159">
        <v>30410.560000000001</v>
      </c>
      <c r="H23" s="159" t="s">
        <v>4151</v>
      </c>
      <c r="I23" s="159" t="s">
        <v>4238</v>
      </c>
      <c r="J23" s="159" t="s">
        <v>1566</v>
      </c>
      <c r="K23" s="159" t="s">
        <v>4239</v>
      </c>
      <c r="L23" s="159" t="s">
        <v>4240</v>
      </c>
      <c r="M23" s="159" t="s">
        <v>4241</v>
      </c>
      <c r="N23" s="159"/>
      <c r="O23" s="159" t="s">
        <v>4107</v>
      </c>
      <c r="P23" s="159" t="s">
        <v>4242</v>
      </c>
      <c r="Q23" s="159" t="s">
        <v>4243</v>
      </c>
      <c r="R23" s="159" t="s">
        <v>4091</v>
      </c>
      <c r="S23" s="159"/>
      <c r="T23" s="159" t="s">
        <v>4244</v>
      </c>
      <c r="U23" s="160"/>
    </row>
    <row r="24" spans="1:21" x14ac:dyDescent="0.25">
      <c r="A24" s="158">
        <v>44448</v>
      </c>
      <c r="B24" s="159" t="s">
        <v>4245</v>
      </c>
      <c r="C24" s="159" t="s">
        <v>4246</v>
      </c>
      <c r="D24" s="159" t="s">
        <v>4247</v>
      </c>
      <c r="E24" s="159">
        <v>6846</v>
      </c>
      <c r="F24" s="159">
        <v>826</v>
      </c>
      <c r="G24" s="159">
        <v>2261.0500000000002</v>
      </c>
      <c r="H24" s="159" t="s">
        <v>4065</v>
      </c>
      <c r="I24" s="159" t="s">
        <v>4248</v>
      </c>
      <c r="J24" s="159" t="s">
        <v>4076</v>
      </c>
      <c r="K24" s="159" t="s">
        <v>4067</v>
      </c>
      <c r="L24" s="159" t="s">
        <v>4249</v>
      </c>
      <c r="M24" s="159" t="s">
        <v>4250</v>
      </c>
      <c r="N24" s="159"/>
      <c r="O24" s="159" t="s">
        <v>4097</v>
      </c>
      <c r="P24" s="159" t="s">
        <v>4251</v>
      </c>
      <c r="Q24" s="159" t="s">
        <v>4252</v>
      </c>
      <c r="R24" s="159" t="s">
        <v>4128</v>
      </c>
      <c r="S24" s="159" t="s">
        <v>4062</v>
      </c>
      <c r="T24" s="159" t="s">
        <v>4253</v>
      </c>
      <c r="U24" s="160"/>
    </row>
    <row r="25" spans="1:21" x14ac:dyDescent="0.25">
      <c r="A25" s="158">
        <v>45524</v>
      </c>
      <c r="B25" s="159" t="s">
        <v>4254</v>
      </c>
      <c r="C25" s="159" t="s">
        <v>4255</v>
      </c>
      <c r="D25" s="159" t="s">
        <v>975</v>
      </c>
      <c r="E25" s="159">
        <v>6328</v>
      </c>
      <c r="F25" s="159"/>
      <c r="G25" s="159">
        <v>15298.76</v>
      </c>
      <c r="H25" s="159" t="s">
        <v>4151</v>
      </c>
      <c r="I25" s="159" t="s">
        <v>4256</v>
      </c>
      <c r="J25" s="159" t="s">
        <v>4076</v>
      </c>
      <c r="K25" s="159" t="s">
        <v>4257</v>
      </c>
      <c r="L25" s="159" t="s">
        <v>4258</v>
      </c>
      <c r="M25" s="159" t="s">
        <v>4259</v>
      </c>
      <c r="N25" s="159" t="s">
        <v>3052</v>
      </c>
      <c r="O25" s="159" t="s">
        <v>4079</v>
      </c>
      <c r="P25" s="159" t="s">
        <v>4260</v>
      </c>
      <c r="Q25" s="159" t="s">
        <v>4261</v>
      </c>
      <c r="R25" s="159" t="s">
        <v>4262</v>
      </c>
      <c r="S25" s="159" t="s">
        <v>4100</v>
      </c>
      <c r="T25" s="159" t="s">
        <v>4263</v>
      </c>
      <c r="U25" s="160"/>
    </row>
    <row r="26" spans="1:21" x14ac:dyDescent="0.25">
      <c r="A26" s="158">
        <v>45134</v>
      </c>
      <c r="B26" s="159" t="s">
        <v>4264</v>
      </c>
      <c r="C26" s="159" t="s">
        <v>612</v>
      </c>
      <c r="D26" s="159" t="s">
        <v>815</v>
      </c>
      <c r="E26" s="159">
        <v>8801</v>
      </c>
      <c r="F26" s="159">
        <v>201</v>
      </c>
      <c r="G26" s="159"/>
      <c r="H26" s="159" t="s">
        <v>4151</v>
      </c>
      <c r="I26" s="159" t="s">
        <v>4265</v>
      </c>
      <c r="J26" s="159" t="s">
        <v>4056</v>
      </c>
      <c r="K26" s="159" t="s">
        <v>4266</v>
      </c>
      <c r="L26" s="159" t="s">
        <v>4267</v>
      </c>
      <c r="M26" s="159" t="s">
        <v>4268</v>
      </c>
      <c r="N26" s="159"/>
      <c r="O26" s="159" t="s">
        <v>4079</v>
      </c>
      <c r="P26" s="159" t="s">
        <v>4269</v>
      </c>
      <c r="Q26" s="159" t="s">
        <v>4270</v>
      </c>
      <c r="R26" s="159" t="s">
        <v>4071</v>
      </c>
      <c r="S26" s="159"/>
      <c r="T26" s="159" t="s">
        <v>4271</v>
      </c>
      <c r="U26" s="160"/>
    </row>
    <row r="27" spans="1:21" x14ac:dyDescent="0.25">
      <c r="A27" s="158">
        <v>44515</v>
      </c>
      <c r="B27" s="159" t="s">
        <v>4272</v>
      </c>
      <c r="C27" s="159" t="s">
        <v>619</v>
      </c>
      <c r="D27" s="159" t="s">
        <v>1046</v>
      </c>
      <c r="E27" s="159">
        <v>8654</v>
      </c>
      <c r="F27" s="159">
        <v>423</v>
      </c>
      <c r="G27" s="159">
        <v>16109.32</v>
      </c>
      <c r="H27" s="159" t="s">
        <v>4093</v>
      </c>
      <c r="I27" s="159" t="s">
        <v>4273</v>
      </c>
      <c r="J27" s="159" t="s">
        <v>1566</v>
      </c>
      <c r="K27" s="159" t="s">
        <v>4274</v>
      </c>
      <c r="L27" s="159" t="s">
        <v>4275</v>
      </c>
      <c r="M27" s="159" t="s">
        <v>4276</v>
      </c>
      <c r="N27" s="159" t="s">
        <v>3052</v>
      </c>
      <c r="O27" s="159"/>
      <c r="P27" s="159" t="s">
        <v>4277</v>
      </c>
      <c r="Q27" s="159" t="s">
        <v>4278</v>
      </c>
      <c r="R27" s="159" t="s">
        <v>4071</v>
      </c>
      <c r="S27" s="159"/>
      <c r="T27" s="159" t="s">
        <v>4279</v>
      </c>
      <c r="U27" s="160"/>
    </row>
    <row r="28" spans="1:21" x14ac:dyDescent="0.25">
      <c r="A28" s="158">
        <v>45226</v>
      </c>
      <c r="B28" s="159" t="s">
        <v>4280</v>
      </c>
      <c r="C28" s="159"/>
      <c r="D28" s="159" t="s">
        <v>4281</v>
      </c>
      <c r="E28" s="159">
        <v>9856</v>
      </c>
      <c r="F28" s="159">
        <v>596</v>
      </c>
      <c r="G28" s="159">
        <v>24965.74</v>
      </c>
      <c r="H28" s="159" t="s">
        <v>4093</v>
      </c>
      <c r="I28" s="159" t="s">
        <v>4282</v>
      </c>
      <c r="J28" s="159" t="s">
        <v>1567</v>
      </c>
      <c r="K28" s="159" t="s">
        <v>4283</v>
      </c>
      <c r="L28" s="159" t="s">
        <v>4284</v>
      </c>
      <c r="M28" s="159" t="s">
        <v>4285</v>
      </c>
      <c r="N28" s="159"/>
      <c r="O28" s="159" t="s">
        <v>4107</v>
      </c>
      <c r="P28" s="159" t="s">
        <v>4286</v>
      </c>
      <c r="Q28" s="159" t="s">
        <v>4287</v>
      </c>
      <c r="R28" s="159" t="s">
        <v>4091</v>
      </c>
      <c r="S28" s="159" t="s">
        <v>4100</v>
      </c>
      <c r="T28" s="159"/>
      <c r="U28" s="160"/>
    </row>
    <row r="29" spans="1:21" x14ac:dyDescent="0.25">
      <c r="A29" s="158">
        <v>44695</v>
      </c>
      <c r="B29" s="159" t="s">
        <v>4288</v>
      </c>
      <c r="C29" s="159" t="s">
        <v>537</v>
      </c>
      <c r="D29" s="159" t="s">
        <v>836</v>
      </c>
      <c r="E29" s="159">
        <v>5463</v>
      </c>
      <c r="F29" s="159">
        <v>987</v>
      </c>
      <c r="G29" s="159">
        <v>5465.71</v>
      </c>
      <c r="H29" s="159" t="s">
        <v>4151</v>
      </c>
      <c r="I29" s="159" t="s">
        <v>4289</v>
      </c>
      <c r="J29" s="159" t="s">
        <v>4143</v>
      </c>
      <c r="K29" s="159" t="s">
        <v>4067</v>
      </c>
      <c r="L29" s="159" t="s">
        <v>4290</v>
      </c>
      <c r="M29" s="159" t="s">
        <v>4291</v>
      </c>
      <c r="N29" s="159" t="s">
        <v>3051</v>
      </c>
      <c r="O29" s="159" t="s">
        <v>4097</v>
      </c>
      <c r="P29" s="159" t="s">
        <v>4292</v>
      </c>
      <c r="Q29" s="159" t="s">
        <v>4293</v>
      </c>
      <c r="R29" s="159" t="s">
        <v>4128</v>
      </c>
      <c r="S29" s="159"/>
      <c r="T29" s="159" t="s">
        <v>4294</v>
      </c>
      <c r="U29" s="160"/>
    </row>
    <row r="30" spans="1:21" x14ac:dyDescent="0.25">
      <c r="A30" s="158">
        <v>43851</v>
      </c>
      <c r="B30" s="159"/>
      <c r="C30" s="159" t="s">
        <v>646</v>
      </c>
      <c r="D30" s="159" t="s">
        <v>4295</v>
      </c>
      <c r="E30" s="159">
        <v>9987</v>
      </c>
      <c r="F30" s="159">
        <v>711</v>
      </c>
      <c r="G30" s="159">
        <v>10059.18</v>
      </c>
      <c r="H30" s="159" t="s">
        <v>4065</v>
      </c>
      <c r="I30" s="159" t="s">
        <v>4296</v>
      </c>
      <c r="J30" s="159"/>
      <c r="K30" s="159" t="s">
        <v>2135</v>
      </c>
      <c r="L30" s="159" t="s">
        <v>4297</v>
      </c>
      <c r="M30" s="159"/>
      <c r="N30" s="159"/>
      <c r="O30" s="159"/>
      <c r="P30" s="159" t="s">
        <v>4298</v>
      </c>
      <c r="Q30" s="159" t="s">
        <v>4299</v>
      </c>
      <c r="R30" s="159" t="s">
        <v>4157</v>
      </c>
      <c r="S30" s="159" t="s">
        <v>4082</v>
      </c>
      <c r="T30" s="159" t="s">
        <v>4300</v>
      </c>
      <c r="U30" s="160"/>
    </row>
    <row r="31" spans="1:21" x14ac:dyDescent="0.25">
      <c r="A31" s="158">
        <v>44327</v>
      </c>
      <c r="B31" s="159" t="s">
        <v>4301</v>
      </c>
      <c r="C31" s="159" t="s">
        <v>597</v>
      </c>
      <c r="D31" s="159" t="s">
        <v>890</v>
      </c>
      <c r="E31" s="159">
        <v>8288</v>
      </c>
      <c r="F31" s="159">
        <v>644</v>
      </c>
      <c r="G31" s="159">
        <v>19100.68</v>
      </c>
      <c r="H31" s="159" t="s">
        <v>4093</v>
      </c>
      <c r="I31" s="159" t="s">
        <v>4302</v>
      </c>
      <c r="J31" s="159" t="s">
        <v>1567</v>
      </c>
      <c r="K31" s="159" t="s">
        <v>4303</v>
      </c>
      <c r="L31" s="159" t="s">
        <v>4304</v>
      </c>
      <c r="M31" s="159" t="s">
        <v>4305</v>
      </c>
      <c r="N31" s="159"/>
      <c r="O31" s="159" t="s">
        <v>4107</v>
      </c>
      <c r="P31" s="159" t="s">
        <v>4306</v>
      </c>
      <c r="Q31" s="159" t="s">
        <v>4307</v>
      </c>
      <c r="R31" s="159" t="s">
        <v>4071</v>
      </c>
      <c r="S31" s="159" t="s">
        <v>4100</v>
      </c>
      <c r="T31" s="159" t="s">
        <v>4308</v>
      </c>
      <c r="U31" s="160"/>
    </row>
    <row r="32" spans="1:21" x14ac:dyDescent="0.25">
      <c r="A32" s="158">
        <v>45144</v>
      </c>
      <c r="B32" s="159" t="s">
        <v>4309</v>
      </c>
      <c r="C32" s="159" t="s">
        <v>4310</v>
      </c>
      <c r="D32" s="159" t="s">
        <v>952</v>
      </c>
      <c r="E32" s="159">
        <v>3213</v>
      </c>
      <c r="F32" s="159">
        <v>190</v>
      </c>
      <c r="G32" s="159">
        <v>13901.5</v>
      </c>
      <c r="H32" s="159" t="s">
        <v>4065</v>
      </c>
      <c r="I32" s="159" t="s">
        <v>4311</v>
      </c>
      <c r="J32" s="159" t="s">
        <v>4056</v>
      </c>
      <c r="K32" s="159" t="s">
        <v>4312</v>
      </c>
      <c r="L32" s="159"/>
      <c r="M32" s="159" t="s">
        <v>4313</v>
      </c>
      <c r="N32" s="159"/>
      <c r="O32" s="159"/>
      <c r="P32" s="159" t="s">
        <v>4314</v>
      </c>
      <c r="Q32" s="159" t="s">
        <v>4315</v>
      </c>
      <c r="R32" s="159" t="s">
        <v>4128</v>
      </c>
      <c r="S32" s="159" t="s">
        <v>4082</v>
      </c>
      <c r="T32" s="159" t="s">
        <v>4316</v>
      </c>
      <c r="U32" s="160"/>
    </row>
    <row r="33" spans="1:21" x14ac:dyDescent="0.25">
      <c r="A33" s="158">
        <v>44888</v>
      </c>
      <c r="B33" s="159" t="s">
        <v>4317</v>
      </c>
      <c r="C33" s="159" t="s">
        <v>4318</v>
      </c>
      <c r="D33" s="159" t="s">
        <v>4319</v>
      </c>
      <c r="E33" s="159">
        <v>9835</v>
      </c>
      <c r="F33" s="159">
        <v>290</v>
      </c>
      <c r="G33" s="159">
        <v>12085.87</v>
      </c>
      <c r="H33" s="159" t="s">
        <v>4093</v>
      </c>
      <c r="I33" s="159" t="s">
        <v>4320</v>
      </c>
      <c r="J33" s="159" t="s">
        <v>1566</v>
      </c>
      <c r="K33" s="159" t="s">
        <v>4321</v>
      </c>
      <c r="L33" s="159"/>
      <c r="M33" s="159" t="s">
        <v>4322</v>
      </c>
      <c r="N33" s="159" t="s">
        <v>3052</v>
      </c>
      <c r="O33" s="159" t="s">
        <v>4107</v>
      </c>
      <c r="P33" s="159" t="s">
        <v>4323</v>
      </c>
      <c r="Q33" s="159" t="s">
        <v>4324</v>
      </c>
      <c r="R33" s="159" t="s">
        <v>4128</v>
      </c>
      <c r="S33" s="159" t="s">
        <v>4062</v>
      </c>
      <c r="T33" s="159" t="s">
        <v>4325</v>
      </c>
      <c r="U33" s="160"/>
    </row>
    <row r="34" spans="1:21" x14ac:dyDescent="0.25">
      <c r="A34" s="158">
        <v>44694</v>
      </c>
      <c r="B34" s="159" t="s">
        <v>4326</v>
      </c>
      <c r="C34" s="159" t="s">
        <v>4327</v>
      </c>
      <c r="D34" s="159" t="s">
        <v>804</v>
      </c>
      <c r="E34" s="159">
        <v>3900</v>
      </c>
      <c r="F34" s="159">
        <v>303</v>
      </c>
      <c r="G34" s="159">
        <v>4020.33</v>
      </c>
      <c r="H34" s="159" t="s">
        <v>4065</v>
      </c>
      <c r="I34" s="159" t="s">
        <v>4328</v>
      </c>
      <c r="J34" s="159"/>
      <c r="K34" s="159" t="s">
        <v>4067</v>
      </c>
      <c r="L34" s="159" t="s">
        <v>4329</v>
      </c>
      <c r="M34" s="159" t="s">
        <v>4330</v>
      </c>
      <c r="N34" s="159" t="s">
        <v>3050</v>
      </c>
      <c r="O34" s="159" t="s">
        <v>4097</v>
      </c>
      <c r="P34" s="159" t="s">
        <v>4331</v>
      </c>
      <c r="Q34" s="159" t="s">
        <v>4332</v>
      </c>
      <c r="R34" s="159" t="s">
        <v>4091</v>
      </c>
      <c r="S34" s="159" t="s">
        <v>4082</v>
      </c>
      <c r="T34" s="159" t="s">
        <v>4333</v>
      </c>
      <c r="U34" s="160"/>
    </row>
    <row r="35" spans="1:21" x14ac:dyDescent="0.25">
      <c r="A35" s="158">
        <v>44314</v>
      </c>
      <c r="B35" s="159" t="s">
        <v>4334</v>
      </c>
      <c r="C35" s="159"/>
      <c r="D35" s="159" t="s">
        <v>951</v>
      </c>
      <c r="E35" s="159">
        <v>8480</v>
      </c>
      <c r="F35" s="159">
        <v>612</v>
      </c>
      <c r="G35" s="159">
        <v>33705.949999999997</v>
      </c>
      <c r="H35" s="159"/>
      <c r="I35" s="159" t="s">
        <v>4335</v>
      </c>
      <c r="J35" s="159" t="s">
        <v>4143</v>
      </c>
      <c r="K35" s="159" t="s">
        <v>4336</v>
      </c>
      <c r="L35" s="159" t="s">
        <v>4337</v>
      </c>
      <c r="M35" s="159" t="s">
        <v>4338</v>
      </c>
      <c r="N35" s="159" t="s">
        <v>3052</v>
      </c>
      <c r="O35" s="159"/>
      <c r="P35" s="159" t="s">
        <v>4339</v>
      </c>
      <c r="Q35" s="159" t="s">
        <v>4340</v>
      </c>
      <c r="R35" s="159" t="s">
        <v>4091</v>
      </c>
      <c r="S35" s="159" t="s">
        <v>4082</v>
      </c>
      <c r="T35" s="159" t="s">
        <v>4341</v>
      </c>
      <c r="U35" s="160"/>
    </row>
    <row r="36" spans="1:21" x14ac:dyDescent="0.25">
      <c r="A36" s="158">
        <v>44499</v>
      </c>
      <c r="B36" s="159" t="s">
        <v>4342</v>
      </c>
      <c r="C36" s="159"/>
      <c r="D36" s="159" t="s">
        <v>849</v>
      </c>
      <c r="E36" s="159">
        <v>8126</v>
      </c>
      <c r="F36" s="159">
        <v>568</v>
      </c>
      <c r="G36" s="159"/>
      <c r="H36" s="159" t="s">
        <v>4065</v>
      </c>
      <c r="I36" s="159" t="s">
        <v>4343</v>
      </c>
      <c r="J36" s="159" t="s">
        <v>4185</v>
      </c>
      <c r="K36" s="159" t="s">
        <v>4344</v>
      </c>
      <c r="L36" s="159" t="s">
        <v>4345</v>
      </c>
      <c r="M36" s="159" t="s">
        <v>4346</v>
      </c>
      <c r="N36" s="159" t="s">
        <v>3051</v>
      </c>
      <c r="O36" s="159" t="s">
        <v>4079</v>
      </c>
      <c r="P36" s="159" t="s">
        <v>4347</v>
      </c>
      <c r="Q36" s="159" t="s">
        <v>4348</v>
      </c>
      <c r="R36" s="159" t="s">
        <v>4157</v>
      </c>
      <c r="S36" s="159" t="s">
        <v>4062</v>
      </c>
      <c r="T36" s="159" t="s">
        <v>4349</v>
      </c>
      <c r="U36" s="160"/>
    </row>
    <row r="37" spans="1:21" x14ac:dyDescent="0.25">
      <c r="A37" s="158">
        <v>44876</v>
      </c>
      <c r="B37" s="159" t="s">
        <v>4350</v>
      </c>
      <c r="C37" s="159" t="s">
        <v>527</v>
      </c>
      <c r="D37" s="159" t="s">
        <v>4351</v>
      </c>
      <c r="E37" s="159">
        <v>9576</v>
      </c>
      <c r="F37" s="159">
        <v>674</v>
      </c>
      <c r="G37" s="159">
        <v>27531</v>
      </c>
      <c r="H37" s="159" t="s">
        <v>4121</v>
      </c>
      <c r="I37" s="159" t="s">
        <v>4352</v>
      </c>
      <c r="J37" s="159" t="s">
        <v>4185</v>
      </c>
      <c r="K37" s="159" t="s">
        <v>4353</v>
      </c>
      <c r="L37" s="159" t="s">
        <v>4354</v>
      </c>
      <c r="M37" s="159" t="s">
        <v>4355</v>
      </c>
      <c r="N37" s="159" t="s">
        <v>3052</v>
      </c>
      <c r="O37" s="159"/>
      <c r="P37" s="159" t="s">
        <v>4356</v>
      </c>
      <c r="Q37" s="159"/>
      <c r="R37" s="159" t="s">
        <v>4262</v>
      </c>
      <c r="S37" s="159" t="s">
        <v>4062</v>
      </c>
      <c r="T37" s="159" t="s">
        <v>4357</v>
      </c>
      <c r="U37" s="160"/>
    </row>
    <row r="38" spans="1:21" x14ac:dyDescent="0.25">
      <c r="A38" s="158">
        <v>44148</v>
      </c>
      <c r="B38" s="159" t="s">
        <v>4358</v>
      </c>
      <c r="C38" s="159" t="s">
        <v>621</v>
      </c>
      <c r="D38" s="159" t="s">
        <v>968</v>
      </c>
      <c r="E38" s="159">
        <v>9745</v>
      </c>
      <c r="F38" s="159"/>
      <c r="G38" s="159">
        <v>29896.6</v>
      </c>
      <c r="H38" s="159" t="s">
        <v>4093</v>
      </c>
      <c r="I38" s="159" t="s">
        <v>4359</v>
      </c>
      <c r="J38" s="159" t="s">
        <v>4143</v>
      </c>
      <c r="K38" s="159" t="s">
        <v>4360</v>
      </c>
      <c r="L38" s="159" t="s">
        <v>4361</v>
      </c>
      <c r="M38" s="159" t="s">
        <v>4362</v>
      </c>
      <c r="N38" s="159" t="s">
        <v>3050</v>
      </c>
      <c r="O38" s="159" t="s">
        <v>4107</v>
      </c>
      <c r="P38" s="159"/>
      <c r="Q38" s="159" t="s">
        <v>4363</v>
      </c>
      <c r="R38" s="159"/>
      <c r="S38" s="159" t="s">
        <v>4082</v>
      </c>
      <c r="T38" s="159" t="s">
        <v>4364</v>
      </c>
      <c r="U38" s="160"/>
    </row>
    <row r="39" spans="1:21" x14ac:dyDescent="0.25">
      <c r="A39" s="158">
        <v>44119</v>
      </c>
      <c r="B39" s="159" t="s">
        <v>4365</v>
      </c>
      <c r="C39" s="159" t="s">
        <v>4366</v>
      </c>
      <c r="D39" s="159" t="s">
        <v>4367</v>
      </c>
      <c r="E39" s="159">
        <v>6073</v>
      </c>
      <c r="F39" s="159"/>
      <c r="G39" s="159">
        <v>42199.06</v>
      </c>
      <c r="H39" s="159"/>
      <c r="I39" s="159" t="s">
        <v>4368</v>
      </c>
      <c r="J39" s="159" t="s">
        <v>4185</v>
      </c>
      <c r="K39" s="159" t="s">
        <v>4369</v>
      </c>
      <c r="L39" s="159" t="s">
        <v>4370</v>
      </c>
      <c r="M39" s="159" t="s">
        <v>4371</v>
      </c>
      <c r="N39" s="159" t="s">
        <v>3051</v>
      </c>
      <c r="O39" s="159" t="s">
        <v>4097</v>
      </c>
      <c r="P39" s="159" t="s">
        <v>4372</v>
      </c>
      <c r="Q39" s="159" t="s">
        <v>4373</v>
      </c>
      <c r="R39" s="159"/>
      <c r="S39" s="159"/>
      <c r="T39" s="159" t="s">
        <v>4374</v>
      </c>
      <c r="U39" s="160"/>
    </row>
    <row r="40" spans="1:21" x14ac:dyDescent="0.25">
      <c r="A40" s="158">
        <v>45011</v>
      </c>
      <c r="B40" s="159" t="s">
        <v>4375</v>
      </c>
      <c r="C40" s="159" t="s">
        <v>564</v>
      </c>
      <c r="D40" s="159"/>
      <c r="E40" s="159">
        <v>6688</v>
      </c>
      <c r="F40" s="159">
        <v>829</v>
      </c>
      <c r="G40" s="159">
        <v>21512.97</v>
      </c>
      <c r="H40" s="159"/>
      <c r="I40" s="159" t="s">
        <v>4376</v>
      </c>
      <c r="J40" s="159" t="s">
        <v>4056</v>
      </c>
      <c r="K40" s="159" t="s">
        <v>4377</v>
      </c>
      <c r="L40" s="159" t="s">
        <v>4378</v>
      </c>
      <c r="M40" s="159" t="s">
        <v>4379</v>
      </c>
      <c r="N40" s="159" t="s">
        <v>3050</v>
      </c>
      <c r="O40" s="159"/>
      <c r="P40" s="159" t="s">
        <v>4380</v>
      </c>
      <c r="Q40" s="159" t="s">
        <v>4381</v>
      </c>
      <c r="R40" s="159" t="s">
        <v>4071</v>
      </c>
      <c r="S40" s="159"/>
      <c r="T40" s="159" t="s">
        <v>4382</v>
      </c>
      <c r="U40" s="160"/>
    </row>
    <row r="41" spans="1:21" x14ac:dyDescent="0.25">
      <c r="A41" s="158">
        <v>44131</v>
      </c>
      <c r="B41" s="159" t="s">
        <v>4383</v>
      </c>
      <c r="C41" s="159"/>
      <c r="D41" s="159" t="s">
        <v>4384</v>
      </c>
      <c r="E41" s="159">
        <v>8891</v>
      </c>
      <c r="F41" s="159">
        <v>122</v>
      </c>
      <c r="G41" s="159">
        <v>43477.81</v>
      </c>
      <c r="H41" s="159" t="s">
        <v>4121</v>
      </c>
      <c r="I41" s="159"/>
      <c r="J41" s="159"/>
      <c r="K41" s="159" t="s">
        <v>2406</v>
      </c>
      <c r="L41" s="159" t="s">
        <v>4385</v>
      </c>
      <c r="M41" s="159" t="s">
        <v>4386</v>
      </c>
      <c r="N41" s="159" t="s">
        <v>3050</v>
      </c>
      <c r="O41" s="159" t="s">
        <v>4097</v>
      </c>
      <c r="P41" s="159" t="s">
        <v>4387</v>
      </c>
      <c r="Q41" s="159" t="s">
        <v>4388</v>
      </c>
      <c r="R41" s="159" t="s">
        <v>4071</v>
      </c>
      <c r="S41" s="159"/>
      <c r="T41" s="159" t="s">
        <v>4389</v>
      </c>
      <c r="U41" s="160"/>
    </row>
    <row r="42" spans="1:21" x14ac:dyDescent="0.25">
      <c r="A42" s="158">
        <v>44946</v>
      </c>
      <c r="B42" s="159" t="s">
        <v>4390</v>
      </c>
      <c r="C42" s="159" t="s">
        <v>4391</v>
      </c>
      <c r="D42" s="159" t="s">
        <v>659</v>
      </c>
      <c r="E42" s="159">
        <v>9841</v>
      </c>
      <c r="F42" s="159">
        <v>140</v>
      </c>
      <c r="G42" s="159">
        <v>44201.04</v>
      </c>
      <c r="H42" s="159" t="s">
        <v>4151</v>
      </c>
      <c r="I42" s="159" t="s">
        <v>4392</v>
      </c>
      <c r="J42" s="159" t="s">
        <v>4056</v>
      </c>
      <c r="K42" s="159" t="s">
        <v>4067</v>
      </c>
      <c r="L42" s="159" t="s">
        <v>4393</v>
      </c>
      <c r="M42" s="159" t="s">
        <v>4394</v>
      </c>
      <c r="N42" s="159" t="s">
        <v>3051</v>
      </c>
      <c r="O42" s="159" t="s">
        <v>4107</v>
      </c>
      <c r="P42" s="159" t="s">
        <v>4395</v>
      </c>
      <c r="Q42" s="159" t="s">
        <v>4396</v>
      </c>
      <c r="R42" s="159" t="s">
        <v>4262</v>
      </c>
      <c r="S42" s="159" t="s">
        <v>4100</v>
      </c>
      <c r="T42" s="159" t="s">
        <v>4397</v>
      </c>
      <c r="U42" s="160"/>
    </row>
    <row r="43" spans="1:21" x14ac:dyDescent="0.25">
      <c r="A43" s="159"/>
      <c r="B43" s="159" t="s">
        <v>4398</v>
      </c>
      <c r="C43" s="159" t="s">
        <v>606</v>
      </c>
      <c r="D43" s="159" t="s">
        <v>908</v>
      </c>
      <c r="E43" s="159">
        <v>4721</v>
      </c>
      <c r="F43" s="159">
        <v>353</v>
      </c>
      <c r="G43" s="159">
        <v>4868.8</v>
      </c>
      <c r="H43" s="159" t="s">
        <v>4065</v>
      </c>
      <c r="I43" s="159" t="s">
        <v>4399</v>
      </c>
      <c r="J43" s="159" t="s">
        <v>4056</v>
      </c>
      <c r="K43" s="159" t="s">
        <v>4400</v>
      </c>
      <c r="L43" s="159" t="s">
        <v>4401</v>
      </c>
      <c r="M43" s="159" t="s">
        <v>4402</v>
      </c>
      <c r="N43" s="159" t="s">
        <v>3050</v>
      </c>
      <c r="O43" s="159" t="s">
        <v>4107</v>
      </c>
      <c r="P43" s="159" t="s">
        <v>4403</v>
      </c>
      <c r="Q43" s="159" t="s">
        <v>4404</v>
      </c>
      <c r="R43" s="159" t="s">
        <v>4091</v>
      </c>
      <c r="S43" s="159" t="s">
        <v>4100</v>
      </c>
      <c r="T43" s="159"/>
      <c r="U43" s="160"/>
    </row>
    <row r="44" spans="1:21" x14ac:dyDescent="0.25">
      <c r="A44" s="158">
        <v>44899</v>
      </c>
      <c r="B44" s="159" t="s">
        <v>4405</v>
      </c>
      <c r="C44" s="159" t="s">
        <v>709</v>
      </c>
      <c r="D44" s="159" t="s">
        <v>4406</v>
      </c>
      <c r="E44" s="159">
        <v>2467</v>
      </c>
      <c r="F44" s="159">
        <v>642</v>
      </c>
      <c r="G44" s="159">
        <v>36000.980000000003</v>
      </c>
      <c r="H44" s="159" t="s">
        <v>4065</v>
      </c>
      <c r="I44" s="159" t="s">
        <v>4407</v>
      </c>
      <c r="J44" s="159" t="s">
        <v>4143</v>
      </c>
      <c r="K44" s="159" t="s">
        <v>4408</v>
      </c>
      <c r="L44" s="159" t="s">
        <v>4409</v>
      </c>
      <c r="M44" s="159" t="s">
        <v>4410</v>
      </c>
      <c r="N44" s="159" t="s">
        <v>3052</v>
      </c>
      <c r="O44" s="159" t="s">
        <v>4107</v>
      </c>
      <c r="P44" s="159" t="s">
        <v>4411</v>
      </c>
      <c r="Q44" s="159" t="s">
        <v>4412</v>
      </c>
      <c r="R44" s="159" t="s">
        <v>4091</v>
      </c>
      <c r="S44" s="159" t="s">
        <v>4062</v>
      </c>
      <c r="T44" s="159" t="s">
        <v>4413</v>
      </c>
      <c r="U44" s="160"/>
    </row>
    <row r="45" spans="1:21" x14ac:dyDescent="0.25">
      <c r="A45" s="158">
        <v>44652</v>
      </c>
      <c r="B45" s="159"/>
      <c r="C45" s="159" t="s">
        <v>619</v>
      </c>
      <c r="D45" s="159"/>
      <c r="E45" s="159">
        <v>8239</v>
      </c>
      <c r="F45" s="159"/>
      <c r="G45" s="159">
        <v>45122.3</v>
      </c>
      <c r="H45" s="159" t="s">
        <v>4074</v>
      </c>
      <c r="I45" s="159" t="s">
        <v>4414</v>
      </c>
      <c r="J45" s="159" t="s">
        <v>1567</v>
      </c>
      <c r="K45" s="159" t="s">
        <v>4415</v>
      </c>
      <c r="L45" s="159" t="s">
        <v>4416</v>
      </c>
      <c r="M45" s="159" t="s">
        <v>4417</v>
      </c>
      <c r="N45" s="159" t="s">
        <v>3050</v>
      </c>
      <c r="O45" s="159" t="s">
        <v>4079</v>
      </c>
      <c r="P45" s="159" t="s">
        <v>4418</v>
      </c>
      <c r="Q45" s="159" t="s">
        <v>4419</v>
      </c>
      <c r="R45" s="159" t="s">
        <v>4128</v>
      </c>
      <c r="S45" s="159"/>
      <c r="T45" s="159"/>
      <c r="U45" s="160"/>
    </row>
    <row r="46" spans="1:21" x14ac:dyDescent="0.25">
      <c r="A46" s="158">
        <v>43965</v>
      </c>
      <c r="B46" s="159" t="s">
        <v>4420</v>
      </c>
      <c r="C46" s="159" t="s">
        <v>4421</v>
      </c>
      <c r="D46" s="159" t="s">
        <v>667</v>
      </c>
      <c r="E46" s="159">
        <v>6044</v>
      </c>
      <c r="F46" s="159">
        <v>412</v>
      </c>
      <c r="G46" s="159">
        <v>34199.21</v>
      </c>
      <c r="H46" s="159" t="s">
        <v>4093</v>
      </c>
      <c r="I46" s="159" t="s">
        <v>4422</v>
      </c>
      <c r="J46" s="159"/>
      <c r="K46" s="159" t="s">
        <v>4423</v>
      </c>
      <c r="L46" s="159" t="s">
        <v>4424</v>
      </c>
      <c r="M46" s="159" t="s">
        <v>4425</v>
      </c>
      <c r="N46" s="159"/>
      <c r="O46" s="159" t="s">
        <v>4097</v>
      </c>
      <c r="P46" s="159" t="s">
        <v>4426</v>
      </c>
      <c r="Q46" s="159" t="s">
        <v>4427</v>
      </c>
      <c r="R46" s="159" t="s">
        <v>4157</v>
      </c>
      <c r="S46" s="159" t="s">
        <v>4062</v>
      </c>
      <c r="T46" s="159" t="s">
        <v>4428</v>
      </c>
      <c r="U46" s="160"/>
    </row>
    <row r="47" spans="1:21" x14ac:dyDescent="0.25">
      <c r="A47" s="158">
        <v>45258</v>
      </c>
      <c r="B47" s="159" t="s">
        <v>4429</v>
      </c>
      <c r="C47" s="159" t="s">
        <v>570</v>
      </c>
      <c r="D47" s="159" t="s">
        <v>4430</v>
      </c>
      <c r="E47" s="159">
        <v>6992</v>
      </c>
      <c r="F47" s="159">
        <v>441</v>
      </c>
      <c r="G47" s="159">
        <v>6893.81</v>
      </c>
      <c r="H47" s="159" t="s">
        <v>4151</v>
      </c>
      <c r="I47" s="159" t="s">
        <v>4431</v>
      </c>
      <c r="J47" s="159" t="s">
        <v>1567</v>
      </c>
      <c r="K47" s="159" t="s">
        <v>4432</v>
      </c>
      <c r="L47" s="159" t="s">
        <v>4433</v>
      </c>
      <c r="M47" s="159" t="s">
        <v>4434</v>
      </c>
      <c r="N47" s="159" t="s">
        <v>3052</v>
      </c>
      <c r="O47" s="159" t="s">
        <v>4079</v>
      </c>
      <c r="P47" s="159" t="s">
        <v>4435</v>
      </c>
      <c r="Q47" s="159" t="s">
        <v>4436</v>
      </c>
      <c r="R47" s="159" t="s">
        <v>4091</v>
      </c>
      <c r="S47" s="159" t="s">
        <v>4100</v>
      </c>
      <c r="T47" s="159" t="s">
        <v>4437</v>
      </c>
      <c r="U47" s="160"/>
    </row>
    <row r="48" spans="1:21" x14ac:dyDescent="0.25">
      <c r="A48" s="158">
        <v>45497</v>
      </c>
      <c r="B48" s="159" t="s">
        <v>4438</v>
      </c>
      <c r="C48" s="159" t="s">
        <v>633</v>
      </c>
      <c r="D48" s="159" t="s">
        <v>874</v>
      </c>
      <c r="E48" s="159">
        <v>7753</v>
      </c>
      <c r="F48" s="159">
        <v>601</v>
      </c>
      <c r="G48" s="159">
        <v>9471.07</v>
      </c>
      <c r="H48" s="159" t="s">
        <v>4151</v>
      </c>
      <c r="I48" s="159" t="s">
        <v>4439</v>
      </c>
      <c r="J48" s="159" t="s">
        <v>1566</v>
      </c>
      <c r="K48" s="159" t="s">
        <v>4440</v>
      </c>
      <c r="L48" s="159" t="s">
        <v>4441</v>
      </c>
      <c r="M48" s="159" t="s">
        <v>4442</v>
      </c>
      <c r="N48" s="159" t="s">
        <v>3050</v>
      </c>
      <c r="O48" s="159" t="s">
        <v>4079</v>
      </c>
      <c r="P48" s="159" t="s">
        <v>4443</v>
      </c>
      <c r="Q48" s="159" t="s">
        <v>4444</v>
      </c>
      <c r="R48" s="159"/>
      <c r="S48" s="159" t="s">
        <v>4082</v>
      </c>
      <c r="T48" s="159" t="s">
        <v>4445</v>
      </c>
      <c r="U48" s="160"/>
    </row>
    <row r="49" spans="1:21" x14ac:dyDescent="0.25">
      <c r="A49" s="158">
        <v>44218</v>
      </c>
      <c r="B49" s="159" t="s">
        <v>4446</v>
      </c>
      <c r="C49" s="159" t="s">
        <v>614</v>
      </c>
      <c r="D49" s="159" t="s">
        <v>839</v>
      </c>
      <c r="E49" s="159">
        <v>5256</v>
      </c>
      <c r="F49" s="159">
        <v>502</v>
      </c>
      <c r="G49" s="159">
        <v>48636.08</v>
      </c>
      <c r="H49" s="159" t="s">
        <v>4093</v>
      </c>
      <c r="I49" s="159" t="s">
        <v>4447</v>
      </c>
      <c r="J49" s="159" t="s">
        <v>1567</v>
      </c>
      <c r="K49" s="159" t="s">
        <v>4448</v>
      </c>
      <c r="L49" s="159" t="s">
        <v>4449</v>
      </c>
      <c r="M49" s="159" t="s">
        <v>4450</v>
      </c>
      <c r="N49" s="159"/>
      <c r="O49" s="159" t="s">
        <v>4097</v>
      </c>
      <c r="P49" s="159"/>
      <c r="Q49" s="159" t="s">
        <v>4451</v>
      </c>
      <c r="R49" s="159" t="s">
        <v>4128</v>
      </c>
      <c r="S49" s="159"/>
      <c r="T49" s="159" t="s">
        <v>4452</v>
      </c>
      <c r="U49" s="160"/>
    </row>
    <row r="50" spans="1:21" x14ac:dyDescent="0.25">
      <c r="A50" s="158">
        <v>45007</v>
      </c>
      <c r="B50" s="159" t="s">
        <v>4453</v>
      </c>
      <c r="C50" s="159" t="s">
        <v>748</v>
      </c>
      <c r="D50" s="159" t="s">
        <v>4454</v>
      </c>
      <c r="E50" s="159">
        <v>3551</v>
      </c>
      <c r="F50" s="159">
        <v>862</v>
      </c>
      <c r="G50" s="159">
        <v>7183.11</v>
      </c>
      <c r="H50" s="159" t="s">
        <v>4074</v>
      </c>
      <c r="I50" s="159" t="s">
        <v>4455</v>
      </c>
      <c r="J50" s="159" t="s">
        <v>1567</v>
      </c>
      <c r="K50" s="159" t="s">
        <v>4456</v>
      </c>
      <c r="L50" s="159" t="s">
        <v>4457</v>
      </c>
      <c r="M50" s="159" t="s">
        <v>4458</v>
      </c>
      <c r="N50" s="159" t="s">
        <v>3052</v>
      </c>
      <c r="O50" s="159" t="s">
        <v>4107</v>
      </c>
      <c r="P50" s="159" t="s">
        <v>4459</v>
      </c>
      <c r="Q50" s="159" t="s">
        <v>4460</v>
      </c>
      <c r="R50" s="159" t="s">
        <v>4262</v>
      </c>
      <c r="S50" s="159" t="s">
        <v>4062</v>
      </c>
      <c r="T50" s="159" t="s">
        <v>4461</v>
      </c>
      <c r="U50" s="160"/>
    </row>
    <row r="51" spans="1:21" x14ac:dyDescent="0.25">
      <c r="A51" s="158">
        <v>44075</v>
      </c>
      <c r="B51" s="159" t="s">
        <v>4462</v>
      </c>
      <c r="C51" s="159"/>
      <c r="D51" s="159" t="s">
        <v>4463</v>
      </c>
      <c r="E51" s="159">
        <v>5973</v>
      </c>
      <c r="F51" s="159">
        <v>260</v>
      </c>
      <c r="G51" s="159">
        <v>49425.72</v>
      </c>
      <c r="H51" s="159" t="s">
        <v>4074</v>
      </c>
      <c r="I51" s="159" t="s">
        <v>4464</v>
      </c>
      <c r="J51" s="159" t="s">
        <v>1566</v>
      </c>
      <c r="K51" s="159" t="s">
        <v>4465</v>
      </c>
      <c r="L51" s="159"/>
      <c r="M51" s="159" t="s">
        <v>4466</v>
      </c>
      <c r="N51" s="159" t="s">
        <v>3051</v>
      </c>
      <c r="O51" s="159" t="s">
        <v>4079</v>
      </c>
      <c r="P51" s="159" t="s">
        <v>4467</v>
      </c>
      <c r="Q51" s="159" t="s">
        <v>4468</v>
      </c>
      <c r="R51" s="159" t="s">
        <v>4128</v>
      </c>
      <c r="S51" s="159" t="s">
        <v>4062</v>
      </c>
      <c r="T51" s="159" t="s">
        <v>4469</v>
      </c>
      <c r="U51" s="160"/>
    </row>
    <row r="52" spans="1:21" x14ac:dyDescent="0.25">
      <c r="A52" s="158">
        <v>45546</v>
      </c>
      <c r="B52" s="159" t="s">
        <v>4470</v>
      </c>
      <c r="C52" s="159" t="s">
        <v>530</v>
      </c>
      <c r="D52" s="159" t="s">
        <v>893</v>
      </c>
      <c r="E52" s="159"/>
      <c r="F52" s="159">
        <v>118</v>
      </c>
      <c r="G52" s="159">
        <v>49866.19</v>
      </c>
      <c r="H52" s="159" t="s">
        <v>4093</v>
      </c>
      <c r="I52" s="159" t="s">
        <v>4471</v>
      </c>
      <c r="J52" s="159"/>
      <c r="K52" s="159" t="s">
        <v>4472</v>
      </c>
      <c r="L52" s="159" t="s">
        <v>4473</v>
      </c>
      <c r="M52" s="159" t="s">
        <v>4474</v>
      </c>
      <c r="N52" s="159" t="s">
        <v>3052</v>
      </c>
      <c r="O52" s="159" t="s">
        <v>4097</v>
      </c>
      <c r="P52" s="159" t="s">
        <v>4475</v>
      </c>
      <c r="Q52" s="159" t="s">
        <v>4476</v>
      </c>
      <c r="R52" s="159" t="s">
        <v>4262</v>
      </c>
      <c r="S52" s="159"/>
      <c r="T52" s="159"/>
      <c r="U52" s="160"/>
    </row>
    <row r="53" spans="1:21" x14ac:dyDescent="0.25">
      <c r="A53" s="158">
        <v>44741</v>
      </c>
      <c r="B53" s="159" t="s">
        <v>4477</v>
      </c>
      <c r="C53" s="159" t="s">
        <v>4478</v>
      </c>
      <c r="D53" s="159" t="s">
        <v>4479</v>
      </c>
      <c r="E53" s="159">
        <v>1172</v>
      </c>
      <c r="F53" s="159">
        <v>455</v>
      </c>
      <c r="G53" s="159">
        <v>41871.300000000003</v>
      </c>
      <c r="H53" s="159" t="s">
        <v>4065</v>
      </c>
      <c r="I53" s="159" t="s">
        <v>4480</v>
      </c>
      <c r="J53" s="159" t="s">
        <v>4076</v>
      </c>
      <c r="K53" s="159" t="s">
        <v>4481</v>
      </c>
      <c r="L53" s="159" t="s">
        <v>4482</v>
      </c>
      <c r="M53" s="159"/>
      <c r="N53" s="159" t="s">
        <v>3051</v>
      </c>
      <c r="O53" s="159"/>
      <c r="P53" s="159" t="s">
        <v>4483</v>
      </c>
      <c r="Q53" s="159" t="s">
        <v>4484</v>
      </c>
      <c r="R53" s="159" t="s">
        <v>4262</v>
      </c>
      <c r="S53" s="159" t="s">
        <v>4082</v>
      </c>
      <c r="T53" s="159"/>
      <c r="U53" s="160"/>
    </row>
    <row r="54" spans="1:21" x14ac:dyDescent="0.25">
      <c r="A54" s="158">
        <v>44954</v>
      </c>
      <c r="B54" s="159" t="s">
        <v>4485</v>
      </c>
      <c r="C54" s="159" t="s">
        <v>585</v>
      </c>
      <c r="D54" s="159" t="s">
        <v>4486</v>
      </c>
      <c r="E54" s="159">
        <v>1001</v>
      </c>
      <c r="F54" s="159">
        <v>800</v>
      </c>
      <c r="G54" s="159">
        <v>45629.42</v>
      </c>
      <c r="H54" s="159" t="s">
        <v>4065</v>
      </c>
      <c r="I54" s="159" t="s">
        <v>4487</v>
      </c>
      <c r="J54" s="159" t="s">
        <v>4076</v>
      </c>
      <c r="K54" s="159" t="s">
        <v>4488</v>
      </c>
      <c r="L54" s="159" t="s">
        <v>4489</v>
      </c>
      <c r="M54" s="159" t="s">
        <v>4490</v>
      </c>
      <c r="N54" s="159" t="s">
        <v>3052</v>
      </c>
      <c r="O54" s="159" t="s">
        <v>4079</v>
      </c>
      <c r="P54" s="159" t="s">
        <v>4491</v>
      </c>
      <c r="Q54" s="159" t="s">
        <v>4492</v>
      </c>
      <c r="R54" s="159" t="s">
        <v>4262</v>
      </c>
      <c r="S54" s="159" t="s">
        <v>4062</v>
      </c>
      <c r="T54" s="159" t="s">
        <v>4493</v>
      </c>
      <c r="U54" s="160"/>
    </row>
    <row r="55" spans="1:21" x14ac:dyDescent="0.25">
      <c r="A55" s="158">
        <v>44428</v>
      </c>
      <c r="B55" s="159" t="s">
        <v>4494</v>
      </c>
      <c r="C55" s="159" t="s">
        <v>573</v>
      </c>
      <c r="D55" s="159" t="s">
        <v>777</v>
      </c>
      <c r="E55" s="159">
        <v>9574</v>
      </c>
      <c r="F55" s="159">
        <v>460</v>
      </c>
      <c r="G55" s="159">
        <v>4283.59</v>
      </c>
      <c r="H55" s="159"/>
      <c r="I55" s="159" t="s">
        <v>4495</v>
      </c>
      <c r="J55" s="159" t="s">
        <v>4143</v>
      </c>
      <c r="K55" s="159" t="s">
        <v>4496</v>
      </c>
      <c r="L55" s="159" t="s">
        <v>4497</v>
      </c>
      <c r="M55" s="159" t="s">
        <v>4498</v>
      </c>
      <c r="N55" s="159"/>
      <c r="O55" s="159" t="s">
        <v>4107</v>
      </c>
      <c r="P55" s="159" t="s">
        <v>4499</v>
      </c>
      <c r="Q55" s="159"/>
      <c r="R55" s="159" t="s">
        <v>4262</v>
      </c>
      <c r="S55" s="159"/>
      <c r="T55" s="159" t="s">
        <v>4500</v>
      </c>
      <c r="U55" s="160"/>
    </row>
    <row r="56" spans="1:21" x14ac:dyDescent="0.25">
      <c r="A56" s="158">
        <v>44047</v>
      </c>
      <c r="B56" s="159" t="s">
        <v>4501</v>
      </c>
      <c r="C56" s="159" t="s">
        <v>645</v>
      </c>
      <c r="D56" s="159" t="s">
        <v>948</v>
      </c>
      <c r="E56" s="159">
        <v>3233</v>
      </c>
      <c r="F56" s="159">
        <v>463</v>
      </c>
      <c r="G56" s="159">
        <v>20470.39</v>
      </c>
      <c r="H56" s="159" t="s">
        <v>4151</v>
      </c>
      <c r="I56" s="159" t="s">
        <v>4502</v>
      </c>
      <c r="J56" s="159" t="s">
        <v>4076</v>
      </c>
      <c r="K56" s="159" t="s">
        <v>4503</v>
      </c>
      <c r="L56" s="159" t="s">
        <v>4504</v>
      </c>
      <c r="M56" s="159" t="s">
        <v>4505</v>
      </c>
      <c r="N56" s="159" t="s">
        <v>3051</v>
      </c>
      <c r="O56" s="159" t="s">
        <v>4097</v>
      </c>
      <c r="P56" s="159" t="s">
        <v>4506</v>
      </c>
      <c r="Q56" s="159" t="s">
        <v>4507</v>
      </c>
      <c r="R56" s="159"/>
      <c r="S56" s="159" t="s">
        <v>4062</v>
      </c>
      <c r="T56" s="159"/>
      <c r="U56" s="160"/>
    </row>
    <row r="57" spans="1:21" x14ac:dyDescent="0.25">
      <c r="A57" s="158">
        <v>43973</v>
      </c>
      <c r="B57" s="159" t="s">
        <v>4508</v>
      </c>
      <c r="C57" s="159"/>
      <c r="D57" s="159" t="s">
        <v>4509</v>
      </c>
      <c r="E57" s="159">
        <v>6634</v>
      </c>
      <c r="F57" s="159">
        <v>740</v>
      </c>
      <c r="G57" s="159">
        <v>14533.84</v>
      </c>
      <c r="H57" s="159" t="s">
        <v>4093</v>
      </c>
      <c r="I57" s="159" t="s">
        <v>4510</v>
      </c>
      <c r="J57" s="159" t="s">
        <v>4076</v>
      </c>
      <c r="K57" s="159" t="s">
        <v>4511</v>
      </c>
      <c r="L57" s="159" t="s">
        <v>4512</v>
      </c>
      <c r="M57" s="159" t="s">
        <v>4513</v>
      </c>
      <c r="N57" s="159" t="s">
        <v>3052</v>
      </c>
      <c r="O57" s="159" t="s">
        <v>4079</v>
      </c>
      <c r="P57" s="159" t="s">
        <v>4514</v>
      </c>
      <c r="Q57" s="159" t="s">
        <v>4515</v>
      </c>
      <c r="R57" s="159" t="s">
        <v>4091</v>
      </c>
      <c r="S57" s="159" t="s">
        <v>4082</v>
      </c>
      <c r="T57" s="159" t="s">
        <v>4516</v>
      </c>
      <c r="U57" s="160"/>
    </row>
    <row r="58" spans="1:21" x14ac:dyDescent="0.25">
      <c r="A58" s="158">
        <v>44539</v>
      </c>
      <c r="B58" s="159" t="s">
        <v>4517</v>
      </c>
      <c r="C58" s="159" t="s">
        <v>668</v>
      </c>
      <c r="D58" s="159"/>
      <c r="E58" s="159">
        <v>5698</v>
      </c>
      <c r="F58" s="159">
        <v>409</v>
      </c>
      <c r="G58" s="159">
        <v>43799.85</v>
      </c>
      <c r="H58" s="159" t="s">
        <v>4065</v>
      </c>
      <c r="I58" s="159" t="s">
        <v>4518</v>
      </c>
      <c r="J58" s="159" t="s">
        <v>4076</v>
      </c>
      <c r="K58" s="159" t="s">
        <v>4519</v>
      </c>
      <c r="L58" s="159" t="s">
        <v>4520</v>
      </c>
      <c r="M58" s="159" t="s">
        <v>4521</v>
      </c>
      <c r="N58" s="159" t="s">
        <v>3051</v>
      </c>
      <c r="O58" s="159" t="s">
        <v>4107</v>
      </c>
      <c r="P58" s="159" t="s">
        <v>4522</v>
      </c>
      <c r="Q58" s="159" t="s">
        <v>4523</v>
      </c>
      <c r="R58" s="159" t="s">
        <v>4071</v>
      </c>
      <c r="S58" s="159"/>
      <c r="T58" s="159" t="s">
        <v>4524</v>
      </c>
      <c r="U58" s="160"/>
    </row>
    <row r="59" spans="1:21" x14ac:dyDescent="0.25">
      <c r="A59" s="158">
        <v>44730</v>
      </c>
      <c r="B59" s="159" t="s">
        <v>4525</v>
      </c>
      <c r="C59" s="159" t="s">
        <v>605</v>
      </c>
      <c r="D59" s="159" t="s">
        <v>807</v>
      </c>
      <c r="E59" s="159">
        <v>8687</v>
      </c>
      <c r="F59" s="159">
        <v>341</v>
      </c>
      <c r="G59" s="159">
        <v>31529.84</v>
      </c>
      <c r="H59" s="159" t="s">
        <v>4074</v>
      </c>
      <c r="I59" s="159" t="s">
        <v>4526</v>
      </c>
      <c r="J59" s="159" t="s">
        <v>1567</v>
      </c>
      <c r="K59" s="159" t="s">
        <v>4527</v>
      </c>
      <c r="L59" s="159" t="s">
        <v>4528</v>
      </c>
      <c r="M59" s="159" t="s">
        <v>4529</v>
      </c>
      <c r="N59" s="159" t="s">
        <v>3050</v>
      </c>
      <c r="O59" s="159" t="s">
        <v>4107</v>
      </c>
      <c r="P59" s="159" t="s">
        <v>4530</v>
      </c>
      <c r="Q59" s="159" t="s">
        <v>4531</v>
      </c>
      <c r="R59" s="159" t="s">
        <v>4262</v>
      </c>
      <c r="S59" s="159"/>
      <c r="T59" s="159" t="s">
        <v>4532</v>
      </c>
      <c r="U59" s="160"/>
    </row>
    <row r="60" spans="1:21" x14ac:dyDescent="0.25">
      <c r="A60" s="158">
        <v>44078</v>
      </c>
      <c r="B60" s="159" t="s">
        <v>4533</v>
      </c>
      <c r="C60" s="159" t="s">
        <v>777</v>
      </c>
      <c r="D60" s="159" t="s">
        <v>868</v>
      </c>
      <c r="E60" s="159">
        <v>9767</v>
      </c>
      <c r="F60" s="159">
        <v>613</v>
      </c>
      <c r="G60" s="159">
        <v>21560.1</v>
      </c>
      <c r="H60" s="159" t="s">
        <v>4093</v>
      </c>
      <c r="I60" s="159" t="s">
        <v>4534</v>
      </c>
      <c r="J60" s="159" t="s">
        <v>4076</v>
      </c>
      <c r="K60" s="159" t="s">
        <v>4535</v>
      </c>
      <c r="L60" s="159" t="s">
        <v>4536</v>
      </c>
      <c r="M60" s="159" t="s">
        <v>4537</v>
      </c>
      <c r="N60" s="159" t="s">
        <v>3052</v>
      </c>
      <c r="O60" s="159" t="s">
        <v>4097</v>
      </c>
      <c r="P60" s="159" t="s">
        <v>4538</v>
      </c>
      <c r="Q60" s="159" t="s">
        <v>4539</v>
      </c>
      <c r="R60" s="159" t="s">
        <v>4128</v>
      </c>
      <c r="S60" s="159" t="s">
        <v>4100</v>
      </c>
      <c r="T60" s="159"/>
      <c r="U60" s="160"/>
    </row>
    <row r="61" spans="1:21" x14ac:dyDescent="0.25">
      <c r="A61" s="158">
        <v>44554</v>
      </c>
      <c r="B61" s="159" t="s">
        <v>4540</v>
      </c>
      <c r="C61" s="159" t="s">
        <v>746</v>
      </c>
      <c r="D61" s="159" t="s">
        <v>1048</v>
      </c>
      <c r="E61" s="159">
        <v>1136</v>
      </c>
      <c r="F61" s="159">
        <v>382</v>
      </c>
      <c r="G61" s="159">
        <v>8261.7900000000009</v>
      </c>
      <c r="H61" s="159" t="s">
        <v>4151</v>
      </c>
      <c r="I61" s="159" t="s">
        <v>4193</v>
      </c>
      <c r="J61" s="159" t="s">
        <v>1567</v>
      </c>
      <c r="K61" s="159" t="s">
        <v>4541</v>
      </c>
      <c r="L61" s="159" t="s">
        <v>4542</v>
      </c>
      <c r="M61" s="159" t="s">
        <v>4543</v>
      </c>
      <c r="N61" s="159" t="s">
        <v>3052</v>
      </c>
      <c r="O61" s="159"/>
      <c r="P61" s="159"/>
      <c r="Q61" s="159" t="s">
        <v>4544</v>
      </c>
      <c r="R61" s="159" t="s">
        <v>4071</v>
      </c>
      <c r="S61" s="159"/>
      <c r="T61" s="159" t="s">
        <v>4545</v>
      </c>
      <c r="U61" s="160"/>
    </row>
    <row r="62" spans="1:21" x14ac:dyDescent="0.25">
      <c r="A62" s="158">
        <v>44144</v>
      </c>
      <c r="B62" s="159" t="s">
        <v>4546</v>
      </c>
      <c r="C62" s="159" t="s">
        <v>597</v>
      </c>
      <c r="D62" s="159" t="s">
        <v>879</v>
      </c>
      <c r="E62" s="159">
        <v>9059</v>
      </c>
      <c r="F62" s="159">
        <v>931</v>
      </c>
      <c r="G62" s="159">
        <v>38160.49</v>
      </c>
      <c r="H62" s="159" t="s">
        <v>4065</v>
      </c>
      <c r="I62" s="159" t="s">
        <v>4547</v>
      </c>
      <c r="J62" s="159" t="s">
        <v>1567</v>
      </c>
      <c r="K62" s="159" t="s">
        <v>4548</v>
      </c>
      <c r="L62" s="159" t="s">
        <v>4549</v>
      </c>
      <c r="M62" s="159" t="s">
        <v>4550</v>
      </c>
      <c r="N62" s="159"/>
      <c r="O62" s="159" t="s">
        <v>4107</v>
      </c>
      <c r="P62" s="159" t="s">
        <v>4551</v>
      </c>
      <c r="Q62" s="159" t="s">
        <v>4552</v>
      </c>
      <c r="R62" s="159" t="s">
        <v>4128</v>
      </c>
      <c r="S62" s="159"/>
      <c r="T62" s="159" t="s">
        <v>4553</v>
      </c>
      <c r="U62" s="160"/>
    </row>
    <row r="63" spans="1:21" x14ac:dyDescent="0.25">
      <c r="A63" s="158">
        <v>45012</v>
      </c>
      <c r="B63" s="159" t="s">
        <v>4554</v>
      </c>
      <c r="C63" s="159"/>
      <c r="D63" s="159" t="s">
        <v>870</v>
      </c>
      <c r="E63" s="159">
        <v>8816</v>
      </c>
      <c r="F63" s="159">
        <v>163</v>
      </c>
      <c r="G63" s="159">
        <v>46321.48</v>
      </c>
      <c r="H63" s="159" t="s">
        <v>4065</v>
      </c>
      <c r="I63" s="159" t="s">
        <v>4555</v>
      </c>
      <c r="J63" s="159" t="s">
        <v>4056</v>
      </c>
      <c r="K63" s="159" t="s">
        <v>4556</v>
      </c>
      <c r="L63" s="159" t="s">
        <v>4557</v>
      </c>
      <c r="M63" s="159" t="s">
        <v>4558</v>
      </c>
      <c r="N63" s="159"/>
      <c r="O63" s="159" t="s">
        <v>4097</v>
      </c>
      <c r="P63" s="159" t="s">
        <v>4559</v>
      </c>
      <c r="Q63" s="159" t="s">
        <v>4560</v>
      </c>
      <c r="R63" s="159" t="s">
        <v>4128</v>
      </c>
      <c r="S63" s="159" t="s">
        <v>4062</v>
      </c>
      <c r="T63" s="159" t="s">
        <v>4561</v>
      </c>
      <c r="U63" s="160"/>
    </row>
    <row r="64" spans="1:21" x14ac:dyDescent="0.25">
      <c r="A64" s="158">
        <v>44694</v>
      </c>
      <c r="B64" s="159" t="s">
        <v>4562</v>
      </c>
      <c r="C64" s="159"/>
      <c r="D64" s="159"/>
      <c r="E64" s="159">
        <v>5908</v>
      </c>
      <c r="F64" s="159">
        <v>740</v>
      </c>
      <c r="G64" s="159">
        <v>5948.53</v>
      </c>
      <c r="H64" s="159" t="s">
        <v>4074</v>
      </c>
      <c r="I64" s="159" t="s">
        <v>4563</v>
      </c>
      <c r="J64" s="159" t="s">
        <v>1566</v>
      </c>
      <c r="K64" s="159" t="s">
        <v>4564</v>
      </c>
      <c r="L64" s="159" t="s">
        <v>4565</v>
      </c>
      <c r="M64" s="159" t="s">
        <v>4566</v>
      </c>
      <c r="N64" s="159"/>
      <c r="O64" s="159" t="s">
        <v>4079</v>
      </c>
      <c r="P64" s="159" t="s">
        <v>4567</v>
      </c>
      <c r="Q64" s="159" t="s">
        <v>4568</v>
      </c>
      <c r="R64" s="159" t="s">
        <v>4128</v>
      </c>
      <c r="S64" s="159" t="s">
        <v>4082</v>
      </c>
      <c r="T64" s="159"/>
      <c r="U64" s="160"/>
    </row>
    <row r="65" spans="1:21" x14ac:dyDescent="0.25">
      <c r="A65" s="158">
        <v>45239</v>
      </c>
      <c r="B65" s="159" t="s">
        <v>4569</v>
      </c>
      <c r="C65" s="159" t="s">
        <v>540</v>
      </c>
      <c r="D65" s="159" t="s">
        <v>963</v>
      </c>
      <c r="E65" s="159">
        <v>1149</v>
      </c>
      <c r="F65" s="159"/>
      <c r="G65" s="159">
        <v>27246.04</v>
      </c>
      <c r="H65" s="159" t="s">
        <v>4065</v>
      </c>
      <c r="I65" s="159" t="s">
        <v>4570</v>
      </c>
      <c r="J65" s="159" t="s">
        <v>4143</v>
      </c>
      <c r="K65" s="159" t="s">
        <v>4571</v>
      </c>
      <c r="L65" s="159" t="s">
        <v>4572</v>
      </c>
      <c r="M65" s="159" t="s">
        <v>4573</v>
      </c>
      <c r="N65" s="159" t="s">
        <v>3051</v>
      </c>
      <c r="O65" s="159"/>
      <c r="P65" s="159" t="s">
        <v>4574</v>
      </c>
      <c r="Q65" s="159" t="s">
        <v>4575</v>
      </c>
      <c r="R65" s="159"/>
      <c r="S65" s="159" t="s">
        <v>4100</v>
      </c>
      <c r="T65" s="159" t="s">
        <v>4576</v>
      </c>
      <c r="U65" s="160"/>
    </row>
    <row r="66" spans="1:21" x14ac:dyDescent="0.25">
      <c r="A66" s="158">
        <v>44964</v>
      </c>
      <c r="B66" s="159" t="s">
        <v>4577</v>
      </c>
      <c r="C66" s="159"/>
      <c r="D66" s="159" t="s">
        <v>4578</v>
      </c>
      <c r="E66" s="159">
        <v>8052</v>
      </c>
      <c r="F66" s="159">
        <v>363</v>
      </c>
      <c r="G66" s="159">
        <v>21133.61</v>
      </c>
      <c r="H66" s="159" t="s">
        <v>4065</v>
      </c>
      <c r="I66" s="159"/>
      <c r="J66" s="159" t="s">
        <v>1566</v>
      </c>
      <c r="K66" s="159" t="s">
        <v>4579</v>
      </c>
      <c r="L66" s="159"/>
      <c r="M66" s="159" t="s">
        <v>4580</v>
      </c>
      <c r="N66" s="159" t="s">
        <v>3052</v>
      </c>
      <c r="O66" s="159" t="s">
        <v>4097</v>
      </c>
      <c r="P66" s="159" t="s">
        <v>4581</v>
      </c>
      <c r="Q66" s="159" t="s">
        <v>4582</v>
      </c>
      <c r="R66" s="159"/>
      <c r="S66" s="159"/>
      <c r="T66" s="159" t="s">
        <v>4583</v>
      </c>
      <c r="U66" s="160"/>
    </row>
    <row r="67" spans="1:21" x14ac:dyDescent="0.25">
      <c r="A67" s="158">
        <v>44336</v>
      </c>
      <c r="B67" s="159" t="s">
        <v>4584</v>
      </c>
      <c r="C67" s="159" t="s">
        <v>4585</v>
      </c>
      <c r="D67" s="159" t="s">
        <v>4586</v>
      </c>
      <c r="E67" s="159">
        <v>5799</v>
      </c>
      <c r="F67" s="159">
        <v>999</v>
      </c>
      <c r="G67" s="159">
        <v>24793.65</v>
      </c>
      <c r="H67" s="159" t="s">
        <v>4074</v>
      </c>
      <c r="I67" s="159" t="s">
        <v>4587</v>
      </c>
      <c r="J67" s="159" t="s">
        <v>4056</v>
      </c>
      <c r="K67" s="159" t="s">
        <v>4067</v>
      </c>
      <c r="L67" s="159" t="s">
        <v>4588</v>
      </c>
      <c r="M67" s="159" t="s">
        <v>4589</v>
      </c>
      <c r="N67" s="159" t="s">
        <v>3051</v>
      </c>
      <c r="O67" s="159" t="s">
        <v>4097</v>
      </c>
      <c r="P67" s="159" t="s">
        <v>4590</v>
      </c>
      <c r="Q67" s="159" t="s">
        <v>4591</v>
      </c>
      <c r="R67" s="159" t="s">
        <v>4262</v>
      </c>
      <c r="S67" s="159" t="s">
        <v>4062</v>
      </c>
      <c r="T67" s="159" t="s">
        <v>4592</v>
      </c>
      <c r="U67" s="160"/>
    </row>
    <row r="68" spans="1:21" x14ac:dyDescent="0.25">
      <c r="A68" s="158">
        <v>44981</v>
      </c>
      <c r="B68" s="159" t="s">
        <v>4593</v>
      </c>
      <c r="C68" s="159" t="s">
        <v>558</v>
      </c>
      <c r="D68" s="159" t="s">
        <v>1048</v>
      </c>
      <c r="E68" s="159">
        <v>4788</v>
      </c>
      <c r="F68" s="159">
        <v>496</v>
      </c>
      <c r="G68" s="159">
        <v>2835.82</v>
      </c>
      <c r="H68" s="159" t="s">
        <v>4074</v>
      </c>
      <c r="I68" s="159" t="s">
        <v>4594</v>
      </c>
      <c r="J68" s="159"/>
      <c r="K68" s="159" t="s">
        <v>4067</v>
      </c>
      <c r="L68" s="159" t="s">
        <v>4595</v>
      </c>
      <c r="M68" s="159" t="s">
        <v>4596</v>
      </c>
      <c r="N68" s="159" t="s">
        <v>3052</v>
      </c>
      <c r="O68" s="159"/>
      <c r="P68" s="159" t="s">
        <v>4597</v>
      </c>
      <c r="Q68" s="159" t="s">
        <v>4598</v>
      </c>
      <c r="R68" s="159" t="s">
        <v>4071</v>
      </c>
      <c r="S68" s="159" t="s">
        <v>4100</v>
      </c>
      <c r="T68" s="159" t="s">
        <v>4599</v>
      </c>
      <c r="U68" s="160"/>
    </row>
    <row r="69" spans="1:21" x14ac:dyDescent="0.25">
      <c r="A69" s="159"/>
      <c r="B69" s="159" t="s">
        <v>4600</v>
      </c>
      <c r="C69" s="159" t="s">
        <v>528</v>
      </c>
      <c r="D69" s="159" t="s">
        <v>1021</v>
      </c>
      <c r="E69" s="159">
        <v>1118</v>
      </c>
      <c r="F69" s="159">
        <v>934</v>
      </c>
      <c r="G69" s="159">
        <v>8048.78</v>
      </c>
      <c r="H69" s="159" t="s">
        <v>4151</v>
      </c>
      <c r="I69" s="159" t="s">
        <v>4601</v>
      </c>
      <c r="J69" s="159" t="s">
        <v>4185</v>
      </c>
      <c r="K69" s="159" t="s">
        <v>4602</v>
      </c>
      <c r="L69" s="159" t="s">
        <v>4603</v>
      </c>
      <c r="M69" s="159"/>
      <c r="N69" s="159"/>
      <c r="O69" s="159" t="s">
        <v>4107</v>
      </c>
      <c r="P69" s="159" t="s">
        <v>4604</v>
      </c>
      <c r="Q69" s="159" t="s">
        <v>4605</v>
      </c>
      <c r="R69" s="159" t="s">
        <v>4262</v>
      </c>
      <c r="S69" s="159" t="s">
        <v>4082</v>
      </c>
      <c r="T69" s="159" t="s">
        <v>4606</v>
      </c>
      <c r="U69" s="160"/>
    </row>
    <row r="70" spans="1:21" x14ac:dyDescent="0.25">
      <c r="A70" s="158">
        <v>44934</v>
      </c>
      <c r="B70" s="159" t="s">
        <v>4607</v>
      </c>
      <c r="C70" s="159" t="s">
        <v>522</v>
      </c>
      <c r="D70" s="159" t="s">
        <v>959</v>
      </c>
      <c r="E70" s="159">
        <v>9981</v>
      </c>
      <c r="F70" s="159"/>
      <c r="G70" s="159">
        <v>34989.4</v>
      </c>
      <c r="H70" s="159"/>
      <c r="I70" s="159" t="s">
        <v>4608</v>
      </c>
      <c r="J70" s="159" t="s">
        <v>1567</v>
      </c>
      <c r="K70" s="159" t="s">
        <v>4067</v>
      </c>
      <c r="L70" s="159" t="s">
        <v>4609</v>
      </c>
      <c r="M70" s="159" t="s">
        <v>4610</v>
      </c>
      <c r="N70" s="159" t="s">
        <v>3051</v>
      </c>
      <c r="O70" s="159" t="s">
        <v>4107</v>
      </c>
      <c r="P70" s="159"/>
      <c r="Q70" s="159" t="s">
        <v>4611</v>
      </c>
      <c r="R70" s="159" t="s">
        <v>4091</v>
      </c>
      <c r="S70" s="159" t="s">
        <v>4082</v>
      </c>
      <c r="T70" s="159" t="s">
        <v>4612</v>
      </c>
      <c r="U70" s="160"/>
    </row>
    <row r="71" spans="1:21" x14ac:dyDescent="0.25">
      <c r="A71" s="158">
        <v>44481</v>
      </c>
      <c r="B71" s="159" t="s">
        <v>4613</v>
      </c>
      <c r="C71" s="159" t="s">
        <v>4614</v>
      </c>
      <c r="D71" s="159"/>
      <c r="E71" s="159">
        <v>7121</v>
      </c>
      <c r="F71" s="159">
        <v>130</v>
      </c>
      <c r="G71" s="159"/>
      <c r="H71" s="159" t="s">
        <v>4093</v>
      </c>
      <c r="I71" s="159" t="s">
        <v>4615</v>
      </c>
      <c r="J71" s="159" t="s">
        <v>4076</v>
      </c>
      <c r="K71" s="159" t="s">
        <v>4616</v>
      </c>
      <c r="L71" s="159" t="s">
        <v>4617</v>
      </c>
      <c r="M71" s="159" t="s">
        <v>4618</v>
      </c>
      <c r="N71" s="159" t="s">
        <v>3050</v>
      </c>
      <c r="O71" s="159" t="s">
        <v>4079</v>
      </c>
      <c r="P71" s="159" t="s">
        <v>4619</v>
      </c>
      <c r="Q71" s="159" t="s">
        <v>4620</v>
      </c>
      <c r="R71" s="159" t="s">
        <v>4262</v>
      </c>
      <c r="S71" s="159" t="s">
        <v>4082</v>
      </c>
      <c r="T71" s="159"/>
      <c r="U71" s="160"/>
    </row>
    <row r="72" spans="1:21" x14ac:dyDescent="0.25">
      <c r="A72" s="158">
        <v>44660</v>
      </c>
      <c r="B72" s="159" t="s">
        <v>4621</v>
      </c>
      <c r="C72" s="159" t="s">
        <v>614</v>
      </c>
      <c r="D72" s="159" t="s">
        <v>913</v>
      </c>
      <c r="E72" s="159">
        <v>4089</v>
      </c>
      <c r="F72" s="159">
        <v>668</v>
      </c>
      <c r="G72" s="159">
        <v>17243.21</v>
      </c>
      <c r="H72" s="159" t="s">
        <v>4065</v>
      </c>
      <c r="I72" s="159" t="s">
        <v>4622</v>
      </c>
      <c r="J72" s="159"/>
      <c r="K72" s="159" t="s">
        <v>4067</v>
      </c>
      <c r="L72" s="159" t="s">
        <v>4623</v>
      </c>
      <c r="M72" s="159" t="s">
        <v>4624</v>
      </c>
      <c r="N72" s="159" t="s">
        <v>3050</v>
      </c>
      <c r="O72" s="159" t="s">
        <v>4079</v>
      </c>
      <c r="P72" s="159" t="s">
        <v>4625</v>
      </c>
      <c r="Q72" s="159" t="s">
        <v>4626</v>
      </c>
      <c r="R72" s="159" t="s">
        <v>4157</v>
      </c>
      <c r="S72" s="159" t="s">
        <v>4100</v>
      </c>
      <c r="T72" s="159" t="s">
        <v>4627</v>
      </c>
      <c r="U72" s="160"/>
    </row>
    <row r="73" spans="1:21" x14ac:dyDescent="0.25">
      <c r="A73" s="158">
        <v>44052</v>
      </c>
      <c r="B73" s="159" t="s">
        <v>4628</v>
      </c>
      <c r="C73" s="159" t="s">
        <v>573</v>
      </c>
      <c r="D73" s="159" t="s">
        <v>4629</v>
      </c>
      <c r="E73" s="159">
        <v>7745</v>
      </c>
      <c r="F73" s="159">
        <v>386</v>
      </c>
      <c r="G73" s="159">
        <v>37541.74</v>
      </c>
      <c r="H73" s="159" t="s">
        <v>4065</v>
      </c>
      <c r="I73" s="159" t="s">
        <v>4630</v>
      </c>
      <c r="J73" s="159" t="s">
        <v>4076</v>
      </c>
      <c r="K73" s="159" t="s">
        <v>4631</v>
      </c>
      <c r="L73" s="159" t="s">
        <v>4632</v>
      </c>
      <c r="M73" s="159" t="s">
        <v>4633</v>
      </c>
      <c r="N73" s="159" t="s">
        <v>3052</v>
      </c>
      <c r="O73" s="159" t="s">
        <v>4079</v>
      </c>
      <c r="P73" s="159" t="s">
        <v>4634</v>
      </c>
      <c r="Q73" s="159" t="s">
        <v>4635</v>
      </c>
      <c r="R73" s="159" t="s">
        <v>4128</v>
      </c>
      <c r="S73" s="159" t="s">
        <v>4100</v>
      </c>
      <c r="T73" s="159" t="s">
        <v>4636</v>
      </c>
      <c r="U73" s="160"/>
    </row>
    <row r="74" spans="1:21" x14ac:dyDescent="0.25">
      <c r="A74" s="158">
        <v>44362</v>
      </c>
      <c r="B74" s="159" t="s">
        <v>4637</v>
      </c>
      <c r="C74" s="159" t="s">
        <v>612</v>
      </c>
      <c r="D74" s="159" t="s">
        <v>4638</v>
      </c>
      <c r="E74" s="159">
        <v>8161</v>
      </c>
      <c r="F74" s="159">
        <v>330</v>
      </c>
      <c r="G74" s="159">
        <v>44954.54</v>
      </c>
      <c r="H74" s="159" t="s">
        <v>4074</v>
      </c>
      <c r="I74" s="159" t="s">
        <v>4639</v>
      </c>
      <c r="J74" s="159" t="s">
        <v>4185</v>
      </c>
      <c r="K74" s="159" t="s">
        <v>4640</v>
      </c>
      <c r="L74" s="159"/>
      <c r="M74" s="159" t="s">
        <v>4641</v>
      </c>
      <c r="N74" s="159" t="s">
        <v>3051</v>
      </c>
      <c r="O74" s="159"/>
      <c r="P74" s="159" t="s">
        <v>4642</v>
      </c>
      <c r="Q74" s="159" t="s">
        <v>4643</v>
      </c>
      <c r="R74" s="159" t="s">
        <v>4091</v>
      </c>
      <c r="S74" s="159" t="s">
        <v>4082</v>
      </c>
      <c r="T74" s="159"/>
      <c r="U74" s="160"/>
    </row>
    <row r="75" spans="1:21" x14ac:dyDescent="0.25">
      <c r="A75" s="158">
        <v>45490</v>
      </c>
      <c r="B75" s="159" t="s">
        <v>4644</v>
      </c>
      <c r="C75" s="159"/>
      <c r="D75" s="159" t="s">
        <v>1060</v>
      </c>
      <c r="E75" s="159">
        <v>7467</v>
      </c>
      <c r="F75" s="159">
        <v>255</v>
      </c>
      <c r="G75" s="159"/>
      <c r="H75" s="159"/>
      <c r="I75" s="159" t="s">
        <v>4645</v>
      </c>
      <c r="J75" s="159" t="s">
        <v>4056</v>
      </c>
      <c r="K75" s="159" t="s">
        <v>4646</v>
      </c>
      <c r="L75" s="159" t="s">
        <v>4647</v>
      </c>
      <c r="M75" s="159" t="s">
        <v>4648</v>
      </c>
      <c r="N75" s="159" t="s">
        <v>3051</v>
      </c>
      <c r="O75" s="159"/>
      <c r="P75" s="159" t="s">
        <v>4649</v>
      </c>
      <c r="Q75" s="159" t="s">
        <v>4650</v>
      </c>
      <c r="R75" s="159" t="s">
        <v>4071</v>
      </c>
      <c r="S75" s="159" t="s">
        <v>4062</v>
      </c>
      <c r="T75" s="159" t="s">
        <v>4651</v>
      </c>
      <c r="U75" s="160"/>
    </row>
    <row r="76" spans="1:21" x14ac:dyDescent="0.25">
      <c r="A76" s="158">
        <v>44591</v>
      </c>
      <c r="B76" s="159" t="s">
        <v>4652</v>
      </c>
      <c r="C76" s="159" t="s">
        <v>760</v>
      </c>
      <c r="D76" s="159" t="s">
        <v>831</v>
      </c>
      <c r="E76" s="159">
        <v>5094</v>
      </c>
      <c r="F76" s="159"/>
      <c r="G76" s="159">
        <v>15849.69</v>
      </c>
      <c r="H76" s="159"/>
      <c r="I76" s="159" t="s">
        <v>4653</v>
      </c>
      <c r="J76" s="159" t="s">
        <v>4056</v>
      </c>
      <c r="K76" s="159" t="s">
        <v>4654</v>
      </c>
      <c r="L76" s="159" t="s">
        <v>4655</v>
      </c>
      <c r="M76" s="159" t="s">
        <v>4656</v>
      </c>
      <c r="N76" s="159" t="s">
        <v>3052</v>
      </c>
      <c r="O76" s="159" t="s">
        <v>4107</v>
      </c>
      <c r="P76" s="159" t="s">
        <v>4657</v>
      </c>
      <c r="Q76" s="159" t="s">
        <v>4658</v>
      </c>
      <c r="R76" s="159" t="s">
        <v>4262</v>
      </c>
      <c r="S76" s="159" t="s">
        <v>4100</v>
      </c>
      <c r="T76" s="159" t="s">
        <v>4659</v>
      </c>
      <c r="U76" s="160"/>
    </row>
    <row r="77" spans="1:21" x14ac:dyDescent="0.25">
      <c r="A77" s="158">
        <v>44338</v>
      </c>
      <c r="B77" s="159" t="s">
        <v>4660</v>
      </c>
      <c r="C77" s="159" t="s">
        <v>1018</v>
      </c>
      <c r="D77" s="159" t="s">
        <v>1046</v>
      </c>
      <c r="E77" s="159">
        <v>3675</v>
      </c>
      <c r="F77" s="159">
        <v>449</v>
      </c>
      <c r="G77" s="159">
        <v>25089.34</v>
      </c>
      <c r="H77" s="159" t="s">
        <v>4151</v>
      </c>
      <c r="I77" s="159" t="s">
        <v>4661</v>
      </c>
      <c r="J77" s="159" t="s">
        <v>4143</v>
      </c>
      <c r="K77" s="159" t="s">
        <v>4662</v>
      </c>
      <c r="L77" s="159" t="s">
        <v>4663</v>
      </c>
      <c r="M77" s="159" t="s">
        <v>4664</v>
      </c>
      <c r="N77" s="159" t="s">
        <v>3052</v>
      </c>
      <c r="O77" s="159" t="s">
        <v>4097</v>
      </c>
      <c r="P77" s="159" t="s">
        <v>4665</v>
      </c>
      <c r="Q77" s="159" t="s">
        <v>4666</v>
      </c>
      <c r="R77" s="159" t="s">
        <v>4091</v>
      </c>
      <c r="S77" s="159" t="s">
        <v>4062</v>
      </c>
      <c r="T77" s="159" t="s">
        <v>4667</v>
      </c>
      <c r="U77" s="160"/>
    </row>
    <row r="78" spans="1:21" x14ac:dyDescent="0.25">
      <c r="A78" s="158">
        <v>45267</v>
      </c>
      <c r="B78" s="159" t="s">
        <v>4668</v>
      </c>
      <c r="C78" s="159" t="s">
        <v>4669</v>
      </c>
      <c r="D78" s="159" t="s">
        <v>967</v>
      </c>
      <c r="E78" s="159">
        <v>7385</v>
      </c>
      <c r="F78" s="159">
        <v>502</v>
      </c>
      <c r="G78" s="159">
        <v>5812.65</v>
      </c>
      <c r="H78" s="159" t="s">
        <v>4065</v>
      </c>
      <c r="I78" s="159" t="s">
        <v>4670</v>
      </c>
      <c r="J78" s="159" t="s">
        <v>1567</v>
      </c>
      <c r="K78" s="159" t="s">
        <v>4671</v>
      </c>
      <c r="L78" s="159" t="s">
        <v>4672</v>
      </c>
      <c r="M78" s="159" t="s">
        <v>4673</v>
      </c>
      <c r="N78" s="159"/>
      <c r="O78" s="159" t="s">
        <v>4107</v>
      </c>
      <c r="P78" s="159" t="s">
        <v>4674</v>
      </c>
      <c r="Q78" s="159" t="s">
        <v>4675</v>
      </c>
      <c r="R78" s="159" t="s">
        <v>4262</v>
      </c>
      <c r="S78" s="159" t="s">
        <v>4082</v>
      </c>
      <c r="T78" s="159" t="s">
        <v>4676</v>
      </c>
      <c r="U78" s="160"/>
    </row>
    <row r="79" spans="1:21" x14ac:dyDescent="0.25">
      <c r="A79" s="158">
        <v>45009</v>
      </c>
      <c r="B79" s="159" t="s">
        <v>4677</v>
      </c>
      <c r="C79" s="159" t="s">
        <v>735</v>
      </c>
      <c r="D79" s="159" t="s">
        <v>4678</v>
      </c>
      <c r="E79" s="159">
        <v>7199</v>
      </c>
      <c r="F79" s="159">
        <v>772</v>
      </c>
      <c r="G79" s="159">
        <v>7584.89</v>
      </c>
      <c r="H79" s="159" t="s">
        <v>4151</v>
      </c>
      <c r="I79" s="159" t="s">
        <v>4679</v>
      </c>
      <c r="J79" s="159"/>
      <c r="K79" s="159" t="s">
        <v>4680</v>
      </c>
      <c r="L79" s="159" t="s">
        <v>4681</v>
      </c>
      <c r="M79" s="159" t="s">
        <v>4682</v>
      </c>
      <c r="N79" s="159" t="s">
        <v>3052</v>
      </c>
      <c r="O79" s="159" t="s">
        <v>4097</v>
      </c>
      <c r="P79" s="159" t="s">
        <v>4683</v>
      </c>
      <c r="Q79" s="159" t="s">
        <v>4684</v>
      </c>
      <c r="R79" s="159" t="s">
        <v>4262</v>
      </c>
      <c r="S79" s="159" t="s">
        <v>4082</v>
      </c>
      <c r="T79" s="159" t="s">
        <v>4685</v>
      </c>
      <c r="U79" s="160"/>
    </row>
    <row r="80" spans="1:21" x14ac:dyDescent="0.25">
      <c r="A80" s="158">
        <v>44669</v>
      </c>
      <c r="B80" s="159" t="s">
        <v>4686</v>
      </c>
      <c r="C80" s="159" t="s">
        <v>4687</v>
      </c>
      <c r="D80" s="159" t="s">
        <v>890</v>
      </c>
      <c r="E80" s="159">
        <v>4614</v>
      </c>
      <c r="F80" s="159">
        <v>240</v>
      </c>
      <c r="G80" s="159">
        <v>22712.42</v>
      </c>
      <c r="H80" s="159" t="s">
        <v>4121</v>
      </c>
      <c r="I80" s="159" t="s">
        <v>4688</v>
      </c>
      <c r="J80" s="159" t="s">
        <v>4185</v>
      </c>
      <c r="K80" s="159" t="s">
        <v>4689</v>
      </c>
      <c r="L80" s="159" t="s">
        <v>4690</v>
      </c>
      <c r="M80" s="159" t="s">
        <v>4691</v>
      </c>
      <c r="N80" s="159"/>
      <c r="O80" s="159"/>
      <c r="P80" s="159" t="s">
        <v>4692</v>
      </c>
      <c r="Q80" s="159" t="s">
        <v>4693</v>
      </c>
      <c r="R80" s="159" t="s">
        <v>4262</v>
      </c>
      <c r="S80" s="159" t="s">
        <v>4062</v>
      </c>
      <c r="T80" s="159" t="s">
        <v>4694</v>
      </c>
      <c r="U80" s="160"/>
    </row>
    <row r="81" spans="1:21" x14ac:dyDescent="0.25">
      <c r="A81" s="158">
        <v>45561</v>
      </c>
      <c r="B81" s="159" t="s">
        <v>4695</v>
      </c>
      <c r="C81" s="159" t="s">
        <v>757</v>
      </c>
      <c r="D81" s="159" t="s">
        <v>4678</v>
      </c>
      <c r="E81" s="159">
        <v>5308</v>
      </c>
      <c r="F81" s="159">
        <v>189</v>
      </c>
      <c r="G81" s="159">
        <v>14201.58</v>
      </c>
      <c r="H81" s="159" t="s">
        <v>4074</v>
      </c>
      <c r="I81" s="159" t="s">
        <v>4696</v>
      </c>
      <c r="J81" s="159" t="s">
        <v>4185</v>
      </c>
      <c r="K81" s="159" t="s">
        <v>4697</v>
      </c>
      <c r="L81" s="159" t="s">
        <v>4698</v>
      </c>
      <c r="M81" s="159" t="s">
        <v>4699</v>
      </c>
      <c r="N81" s="159" t="s">
        <v>3051</v>
      </c>
      <c r="O81" s="159"/>
      <c r="P81" s="159" t="s">
        <v>4700</v>
      </c>
      <c r="Q81" s="159" t="s">
        <v>4701</v>
      </c>
      <c r="R81" s="159" t="s">
        <v>4128</v>
      </c>
      <c r="S81" s="159" t="s">
        <v>4082</v>
      </c>
      <c r="T81" s="159" t="s">
        <v>4702</v>
      </c>
      <c r="U81" s="160"/>
    </row>
    <row r="82" spans="1:21" x14ac:dyDescent="0.25">
      <c r="A82" s="158">
        <v>44513</v>
      </c>
      <c r="B82" s="159" t="s">
        <v>4703</v>
      </c>
      <c r="C82" s="159" t="s">
        <v>753</v>
      </c>
      <c r="D82" s="159" t="s">
        <v>999</v>
      </c>
      <c r="E82" s="159">
        <v>2297</v>
      </c>
      <c r="F82" s="159">
        <v>847</v>
      </c>
      <c r="G82" s="159">
        <v>32632.19</v>
      </c>
      <c r="H82" s="159"/>
      <c r="I82" s="159" t="s">
        <v>4704</v>
      </c>
      <c r="J82" s="159" t="s">
        <v>4185</v>
      </c>
      <c r="K82" s="159" t="s">
        <v>4705</v>
      </c>
      <c r="L82" s="159"/>
      <c r="M82" s="159" t="s">
        <v>4706</v>
      </c>
      <c r="N82" s="159" t="s">
        <v>3050</v>
      </c>
      <c r="O82" s="159" t="s">
        <v>4107</v>
      </c>
      <c r="P82" s="159" t="s">
        <v>4707</v>
      </c>
      <c r="Q82" s="159" t="s">
        <v>4708</v>
      </c>
      <c r="R82" s="159" t="s">
        <v>4128</v>
      </c>
      <c r="S82" s="159" t="s">
        <v>4100</v>
      </c>
      <c r="T82" s="159" t="s">
        <v>4709</v>
      </c>
      <c r="U82" s="160"/>
    </row>
    <row r="83" spans="1:21" x14ac:dyDescent="0.25">
      <c r="A83" s="158">
        <v>44838</v>
      </c>
      <c r="B83" s="159" t="s">
        <v>4710</v>
      </c>
      <c r="C83" s="159" t="s">
        <v>574</v>
      </c>
      <c r="D83" s="159" t="s">
        <v>4711</v>
      </c>
      <c r="E83" s="159">
        <v>7917</v>
      </c>
      <c r="F83" s="159">
        <v>491</v>
      </c>
      <c r="G83" s="159">
        <v>11358.13</v>
      </c>
      <c r="H83" s="159" t="s">
        <v>4065</v>
      </c>
      <c r="I83" s="159" t="s">
        <v>4712</v>
      </c>
      <c r="J83" s="159" t="s">
        <v>1567</v>
      </c>
      <c r="K83" s="159" t="s">
        <v>4713</v>
      </c>
      <c r="L83" s="159" t="s">
        <v>4714</v>
      </c>
      <c r="M83" s="159" t="s">
        <v>4715</v>
      </c>
      <c r="N83" s="159" t="s">
        <v>3050</v>
      </c>
      <c r="O83" s="159"/>
      <c r="P83" s="159" t="s">
        <v>4716</v>
      </c>
      <c r="Q83" s="159" t="s">
        <v>4717</v>
      </c>
      <c r="R83" s="159"/>
      <c r="S83" s="159" t="s">
        <v>4062</v>
      </c>
      <c r="T83" s="159" t="s">
        <v>4718</v>
      </c>
      <c r="U83" s="160"/>
    </row>
    <row r="84" spans="1:21" x14ac:dyDescent="0.25">
      <c r="A84" s="158">
        <v>44004</v>
      </c>
      <c r="B84" s="159" t="s">
        <v>4719</v>
      </c>
      <c r="C84" s="159" t="s">
        <v>537</v>
      </c>
      <c r="D84" s="159"/>
      <c r="E84" s="159">
        <v>4924</v>
      </c>
      <c r="F84" s="159">
        <v>633</v>
      </c>
      <c r="G84" s="159">
        <v>37306.300000000003</v>
      </c>
      <c r="H84" s="159" t="s">
        <v>4151</v>
      </c>
      <c r="I84" s="159" t="s">
        <v>4720</v>
      </c>
      <c r="J84" s="159" t="s">
        <v>1567</v>
      </c>
      <c r="K84" s="159" t="s">
        <v>4067</v>
      </c>
      <c r="L84" s="159" t="s">
        <v>4721</v>
      </c>
      <c r="M84" s="159" t="s">
        <v>4722</v>
      </c>
      <c r="N84" s="159"/>
      <c r="O84" s="159" t="s">
        <v>4107</v>
      </c>
      <c r="P84" s="159" t="s">
        <v>4723</v>
      </c>
      <c r="Q84" s="159" t="s">
        <v>4724</v>
      </c>
      <c r="R84" s="159" t="s">
        <v>4128</v>
      </c>
      <c r="S84" s="159" t="s">
        <v>4062</v>
      </c>
      <c r="T84" s="159" t="s">
        <v>4725</v>
      </c>
      <c r="U84" s="160"/>
    </row>
    <row r="85" spans="1:21" x14ac:dyDescent="0.25">
      <c r="A85" s="158">
        <v>44542</v>
      </c>
      <c r="B85" s="159" t="s">
        <v>4726</v>
      </c>
      <c r="C85" s="159" t="s">
        <v>666</v>
      </c>
      <c r="D85" s="159" t="s">
        <v>4727</v>
      </c>
      <c r="E85" s="159">
        <v>9464</v>
      </c>
      <c r="F85" s="159">
        <v>794</v>
      </c>
      <c r="G85" s="159">
        <v>43492.26</v>
      </c>
      <c r="H85" s="159" t="s">
        <v>4093</v>
      </c>
      <c r="I85" s="159" t="s">
        <v>4728</v>
      </c>
      <c r="J85" s="159" t="s">
        <v>1567</v>
      </c>
      <c r="K85" s="159" t="s">
        <v>4440</v>
      </c>
      <c r="L85" s="159"/>
      <c r="M85" s="159" t="s">
        <v>4729</v>
      </c>
      <c r="N85" s="159" t="s">
        <v>3052</v>
      </c>
      <c r="O85" s="159"/>
      <c r="P85" s="159" t="s">
        <v>4730</v>
      </c>
      <c r="Q85" s="159" t="s">
        <v>4731</v>
      </c>
      <c r="R85" s="159"/>
      <c r="S85" s="159" t="s">
        <v>4082</v>
      </c>
      <c r="T85" s="159" t="s">
        <v>4732</v>
      </c>
      <c r="U85" s="160"/>
    </row>
    <row r="86" spans="1:21" x14ac:dyDescent="0.25">
      <c r="A86" s="158">
        <v>43930</v>
      </c>
      <c r="B86" s="159" t="s">
        <v>4733</v>
      </c>
      <c r="C86" s="159" t="s">
        <v>4734</v>
      </c>
      <c r="D86" s="159" t="s">
        <v>921</v>
      </c>
      <c r="E86" s="159">
        <v>5454</v>
      </c>
      <c r="F86" s="159">
        <v>727</v>
      </c>
      <c r="G86" s="159">
        <v>26248.22</v>
      </c>
      <c r="H86" s="159" t="s">
        <v>4151</v>
      </c>
      <c r="I86" s="159" t="s">
        <v>4735</v>
      </c>
      <c r="J86" s="159" t="s">
        <v>1567</v>
      </c>
      <c r="K86" s="159" t="s">
        <v>4736</v>
      </c>
      <c r="L86" s="159" t="s">
        <v>4737</v>
      </c>
      <c r="M86" s="159" t="s">
        <v>4738</v>
      </c>
      <c r="N86" s="159" t="s">
        <v>3052</v>
      </c>
      <c r="O86" s="159" t="s">
        <v>4079</v>
      </c>
      <c r="P86" s="159" t="s">
        <v>4739</v>
      </c>
      <c r="Q86" s="159" t="s">
        <v>4740</v>
      </c>
      <c r="R86" s="159" t="s">
        <v>4157</v>
      </c>
      <c r="S86" s="159" t="s">
        <v>4062</v>
      </c>
      <c r="T86" s="159" t="s">
        <v>4741</v>
      </c>
      <c r="U86" s="160"/>
    </row>
    <row r="87" spans="1:21" x14ac:dyDescent="0.25">
      <c r="A87" s="158">
        <v>44811</v>
      </c>
      <c r="B87" s="159" t="s">
        <v>4742</v>
      </c>
      <c r="C87" s="159"/>
      <c r="D87" s="159" t="s">
        <v>4711</v>
      </c>
      <c r="E87" s="159">
        <v>5664</v>
      </c>
      <c r="F87" s="159">
        <v>993</v>
      </c>
      <c r="G87" s="159">
        <v>16245.03</v>
      </c>
      <c r="H87" s="159" t="s">
        <v>4151</v>
      </c>
      <c r="I87" s="159" t="s">
        <v>4743</v>
      </c>
      <c r="J87" s="159" t="s">
        <v>1566</v>
      </c>
      <c r="K87" s="159" t="s">
        <v>4744</v>
      </c>
      <c r="L87" s="159"/>
      <c r="M87" s="159" t="s">
        <v>4745</v>
      </c>
      <c r="N87" s="159" t="s">
        <v>3050</v>
      </c>
      <c r="O87" s="159" t="s">
        <v>4107</v>
      </c>
      <c r="P87" s="159" t="s">
        <v>4746</v>
      </c>
      <c r="Q87" s="159" t="s">
        <v>4747</v>
      </c>
      <c r="R87" s="159" t="s">
        <v>4071</v>
      </c>
      <c r="S87" s="159" t="s">
        <v>4100</v>
      </c>
      <c r="T87" s="159" t="s">
        <v>4748</v>
      </c>
      <c r="U87" s="160"/>
    </row>
    <row r="88" spans="1:21" x14ac:dyDescent="0.25">
      <c r="A88" s="158">
        <v>45077</v>
      </c>
      <c r="B88" s="159" t="s">
        <v>4749</v>
      </c>
      <c r="C88" s="159" t="s">
        <v>4750</v>
      </c>
      <c r="D88" s="159" t="s">
        <v>4751</v>
      </c>
      <c r="E88" s="159">
        <v>9715</v>
      </c>
      <c r="F88" s="159">
        <v>740</v>
      </c>
      <c r="G88" s="159">
        <v>7646.84</v>
      </c>
      <c r="H88" s="159" t="s">
        <v>4121</v>
      </c>
      <c r="I88" s="159" t="s">
        <v>4752</v>
      </c>
      <c r="J88" s="159" t="s">
        <v>4185</v>
      </c>
      <c r="K88" s="159" t="s">
        <v>4067</v>
      </c>
      <c r="L88" s="159" t="s">
        <v>4753</v>
      </c>
      <c r="M88" s="159" t="s">
        <v>4754</v>
      </c>
      <c r="N88" s="159" t="s">
        <v>3050</v>
      </c>
      <c r="O88" s="159" t="s">
        <v>4097</v>
      </c>
      <c r="P88" s="159" t="s">
        <v>4755</v>
      </c>
      <c r="Q88" s="159" t="s">
        <v>4756</v>
      </c>
      <c r="R88" s="159" t="s">
        <v>4262</v>
      </c>
      <c r="S88" s="159" t="s">
        <v>4082</v>
      </c>
      <c r="T88" s="159" t="s">
        <v>4757</v>
      </c>
      <c r="U88" s="160"/>
    </row>
    <row r="89" spans="1:21" x14ac:dyDescent="0.25">
      <c r="A89" s="158">
        <v>44662</v>
      </c>
      <c r="B89" s="159" t="s">
        <v>4758</v>
      </c>
      <c r="C89" s="159" t="s">
        <v>4246</v>
      </c>
      <c r="D89" s="159" t="s">
        <v>4759</v>
      </c>
      <c r="E89" s="159">
        <v>5404</v>
      </c>
      <c r="F89" s="159"/>
      <c r="G89" s="159">
        <v>44087.3</v>
      </c>
      <c r="H89" s="159" t="s">
        <v>4065</v>
      </c>
      <c r="I89" s="159" t="s">
        <v>4760</v>
      </c>
      <c r="J89" s="159"/>
      <c r="K89" s="159" t="s">
        <v>4761</v>
      </c>
      <c r="L89" s="159" t="s">
        <v>4762</v>
      </c>
      <c r="M89" s="159" t="s">
        <v>4763</v>
      </c>
      <c r="N89" s="159"/>
      <c r="O89" s="159" t="s">
        <v>4107</v>
      </c>
      <c r="P89" s="159" t="s">
        <v>4764</v>
      </c>
      <c r="Q89" s="159"/>
      <c r="R89" s="159" t="s">
        <v>4262</v>
      </c>
      <c r="S89" s="159" t="s">
        <v>4082</v>
      </c>
      <c r="T89" s="159" t="s">
        <v>4765</v>
      </c>
      <c r="U89" s="160"/>
    </row>
    <row r="90" spans="1:21" x14ac:dyDescent="0.25">
      <c r="A90" s="158">
        <v>44036</v>
      </c>
      <c r="B90" s="159" t="s">
        <v>4766</v>
      </c>
      <c r="C90" s="159" t="s">
        <v>4767</v>
      </c>
      <c r="D90" s="159" t="s">
        <v>1056</v>
      </c>
      <c r="E90" s="159">
        <v>7765</v>
      </c>
      <c r="F90" s="159">
        <v>802</v>
      </c>
      <c r="G90" s="159"/>
      <c r="H90" s="159"/>
      <c r="I90" s="159" t="s">
        <v>4768</v>
      </c>
      <c r="J90" s="159" t="s">
        <v>1566</v>
      </c>
      <c r="K90" s="159" t="s">
        <v>4769</v>
      </c>
      <c r="L90" s="159" t="s">
        <v>4770</v>
      </c>
      <c r="M90" s="159" t="s">
        <v>4771</v>
      </c>
      <c r="N90" s="159"/>
      <c r="O90" s="159" t="s">
        <v>4079</v>
      </c>
      <c r="P90" s="159" t="s">
        <v>4772</v>
      </c>
      <c r="Q90" s="159" t="s">
        <v>4773</v>
      </c>
      <c r="R90" s="159"/>
      <c r="S90" s="159"/>
      <c r="T90" s="159"/>
      <c r="U90" s="160"/>
    </row>
    <row r="91" spans="1:21" x14ac:dyDescent="0.25">
      <c r="A91" s="159"/>
      <c r="B91" s="159"/>
      <c r="C91" s="159" t="s">
        <v>596</v>
      </c>
      <c r="D91" s="159" t="s">
        <v>4774</v>
      </c>
      <c r="E91" s="159">
        <v>4080</v>
      </c>
      <c r="F91" s="159">
        <v>332</v>
      </c>
      <c r="G91" s="159">
        <v>41813.57</v>
      </c>
      <c r="H91" s="159"/>
      <c r="I91" s="159" t="s">
        <v>4775</v>
      </c>
      <c r="J91" s="159" t="s">
        <v>4143</v>
      </c>
      <c r="K91" s="159" t="s">
        <v>4067</v>
      </c>
      <c r="L91" s="159" t="s">
        <v>4776</v>
      </c>
      <c r="M91" s="159" t="s">
        <v>4777</v>
      </c>
      <c r="N91" s="159" t="s">
        <v>3051</v>
      </c>
      <c r="O91" s="159" t="s">
        <v>4079</v>
      </c>
      <c r="P91" s="159" t="s">
        <v>4778</v>
      </c>
      <c r="Q91" s="159" t="s">
        <v>4779</v>
      </c>
      <c r="R91" s="159" t="s">
        <v>4262</v>
      </c>
      <c r="S91" s="159" t="s">
        <v>4082</v>
      </c>
      <c r="T91" s="159" t="s">
        <v>4780</v>
      </c>
      <c r="U91" s="160"/>
    </row>
    <row r="92" spans="1:21" x14ac:dyDescent="0.25">
      <c r="A92" s="158">
        <v>44486</v>
      </c>
      <c r="B92" s="159" t="s">
        <v>4781</v>
      </c>
      <c r="C92" s="159" t="s">
        <v>597</v>
      </c>
      <c r="D92" s="159" t="s">
        <v>4782</v>
      </c>
      <c r="E92" s="159">
        <v>2121</v>
      </c>
      <c r="F92" s="159">
        <v>527</v>
      </c>
      <c r="G92" s="159">
        <v>13225.02</v>
      </c>
      <c r="H92" s="159" t="s">
        <v>4065</v>
      </c>
      <c r="I92" s="159" t="s">
        <v>4783</v>
      </c>
      <c r="J92" s="159" t="s">
        <v>4185</v>
      </c>
      <c r="K92" s="159" t="s">
        <v>4784</v>
      </c>
      <c r="L92" s="159" t="s">
        <v>4785</v>
      </c>
      <c r="M92" s="159" t="s">
        <v>4786</v>
      </c>
      <c r="N92" s="159" t="s">
        <v>3050</v>
      </c>
      <c r="O92" s="159" t="s">
        <v>4097</v>
      </c>
      <c r="P92" s="159" t="s">
        <v>4787</v>
      </c>
      <c r="Q92" s="159" t="s">
        <v>4788</v>
      </c>
      <c r="R92" s="159"/>
      <c r="S92" s="159" t="s">
        <v>4082</v>
      </c>
      <c r="T92" s="159" t="s">
        <v>4789</v>
      </c>
      <c r="U92" s="160"/>
    </row>
    <row r="93" spans="1:21" x14ac:dyDescent="0.25">
      <c r="A93" s="158">
        <v>44808</v>
      </c>
      <c r="B93" s="159" t="s">
        <v>4790</v>
      </c>
      <c r="C93" s="159"/>
      <c r="D93" s="159" t="s">
        <v>4367</v>
      </c>
      <c r="E93" s="159">
        <v>3988</v>
      </c>
      <c r="F93" s="159">
        <v>346</v>
      </c>
      <c r="G93" s="159">
        <v>45983.519999999997</v>
      </c>
      <c r="H93" s="159" t="s">
        <v>4074</v>
      </c>
      <c r="I93" s="159" t="s">
        <v>4791</v>
      </c>
      <c r="J93" s="159" t="s">
        <v>1567</v>
      </c>
      <c r="K93" s="159" t="s">
        <v>4792</v>
      </c>
      <c r="L93" s="159" t="s">
        <v>4793</v>
      </c>
      <c r="M93" s="159" t="s">
        <v>4794</v>
      </c>
      <c r="N93" s="159" t="s">
        <v>3052</v>
      </c>
      <c r="O93" s="159"/>
      <c r="P93" s="159" t="s">
        <v>4795</v>
      </c>
      <c r="Q93" s="159" t="s">
        <v>4796</v>
      </c>
      <c r="R93" s="159" t="s">
        <v>4157</v>
      </c>
      <c r="S93" s="159" t="s">
        <v>4100</v>
      </c>
      <c r="T93" s="159" t="s">
        <v>4797</v>
      </c>
      <c r="U93" s="160"/>
    </row>
    <row r="94" spans="1:21" x14ac:dyDescent="0.25">
      <c r="A94" s="158">
        <v>44491</v>
      </c>
      <c r="B94" s="159" t="s">
        <v>4798</v>
      </c>
      <c r="C94" s="159" t="s">
        <v>735</v>
      </c>
      <c r="D94" s="159" t="s">
        <v>791</v>
      </c>
      <c r="E94" s="159">
        <v>3238</v>
      </c>
      <c r="F94" s="159">
        <v>686</v>
      </c>
      <c r="G94" s="159">
        <v>14424.9</v>
      </c>
      <c r="H94" s="159" t="s">
        <v>4151</v>
      </c>
      <c r="I94" s="159" t="s">
        <v>4799</v>
      </c>
      <c r="J94" s="159" t="s">
        <v>4056</v>
      </c>
      <c r="K94" s="159" t="s">
        <v>4800</v>
      </c>
      <c r="L94" s="159" t="s">
        <v>4801</v>
      </c>
      <c r="M94" s="159" t="s">
        <v>4802</v>
      </c>
      <c r="N94" s="159" t="s">
        <v>3051</v>
      </c>
      <c r="O94" s="159"/>
      <c r="P94" s="159" t="s">
        <v>4803</v>
      </c>
      <c r="Q94" s="159" t="s">
        <v>4804</v>
      </c>
      <c r="R94" s="159" t="s">
        <v>4157</v>
      </c>
      <c r="S94" s="159" t="s">
        <v>4082</v>
      </c>
      <c r="T94" s="159" t="s">
        <v>4805</v>
      </c>
      <c r="U94" s="160"/>
    </row>
    <row r="95" spans="1:21" x14ac:dyDescent="0.25">
      <c r="A95" s="158">
        <v>45382</v>
      </c>
      <c r="B95" s="159" t="s">
        <v>4806</v>
      </c>
      <c r="C95" s="159"/>
      <c r="D95" s="159" t="s">
        <v>667</v>
      </c>
      <c r="E95" s="159">
        <v>5744</v>
      </c>
      <c r="F95" s="159">
        <v>256</v>
      </c>
      <c r="G95" s="159">
        <v>25751.19</v>
      </c>
      <c r="H95" s="159" t="s">
        <v>4093</v>
      </c>
      <c r="I95" s="159" t="s">
        <v>4807</v>
      </c>
      <c r="J95" s="159" t="s">
        <v>4056</v>
      </c>
      <c r="K95" s="159" t="s">
        <v>4808</v>
      </c>
      <c r="L95" s="159" t="s">
        <v>4809</v>
      </c>
      <c r="M95" s="159" t="s">
        <v>4810</v>
      </c>
      <c r="N95" s="159"/>
      <c r="O95" s="159" t="s">
        <v>4107</v>
      </c>
      <c r="P95" s="159" t="s">
        <v>4811</v>
      </c>
      <c r="Q95" s="159" t="s">
        <v>4812</v>
      </c>
      <c r="R95" s="159" t="s">
        <v>4157</v>
      </c>
      <c r="S95" s="159" t="s">
        <v>4100</v>
      </c>
      <c r="T95" s="159"/>
      <c r="U95" s="160"/>
    </row>
    <row r="96" spans="1:21" x14ac:dyDescent="0.25">
      <c r="A96" s="158">
        <v>45060</v>
      </c>
      <c r="B96" s="159" t="s">
        <v>4813</v>
      </c>
      <c r="C96" s="159"/>
      <c r="D96" s="159" t="s">
        <v>827</v>
      </c>
      <c r="E96" s="159">
        <v>2808</v>
      </c>
      <c r="F96" s="159">
        <v>536</v>
      </c>
      <c r="G96" s="159">
        <v>7069.77</v>
      </c>
      <c r="H96" s="159" t="s">
        <v>4121</v>
      </c>
      <c r="I96" s="159" t="s">
        <v>4814</v>
      </c>
      <c r="J96" s="159" t="s">
        <v>1567</v>
      </c>
      <c r="K96" s="159" t="s">
        <v>4815</v>
      </c>
      <c r="L96" s="159" t="s">
        <v>4816</v>
      </c>
      <c r="M96" s="159" t="s">
        <v>4817</v>
      </c>
      <c r="N96" s="159"/>
      <c r="O96" s="159" t="s">
        <v>4079</v>
      </c>
      <c r="P96" s="159" t="s">
        <v>4818</v>
      </c>
      <c r="Q96" s="159" t="s">
        <v>4819</v>
      </c>
      <c r="R96" s="159" t="s">
        <v>4262</v>
      </c>
      <c r="S96" s="159" t="s">
        <v>4082</v>
      </c>
      <c r="T96" s="159" t="s">
        <v>4820</v>
      </c>
      <c r="U96" s="160"/>
    </row>
    <row r="97" spans="1:21" x14ac:dyDescent="0.25">
      <c r="A97" s="158">
        <v>45256</v>
      </c>
      <c r="B97" s="159" t="s">
        <v>4821</v>
      </c>
      <c r="C97" s="159" t="s">
        <v>709</v>
      </c>
      <c r="D97" s="159" t="s">
        <v>1041</v>
      </c>
      <c r="E97" s="159">
        <v>8460</v>
      </c>
      <c r="F97" s="159">
        <v>419</v>
      </c>
      <c r="G97" s="159"/>
      <c r="H97" s="159" t="s">
        <v>4151</v>
      </c>
      <c r="I97" s="159" t="s">
        <v>4822</v>
      </c>
      <c r="J97" s="159"/>
      <c r="K97" s="159" t="s">
        <v>4823</v>
      </c>
      <c r="L97" s="159" t="s">
        <v>4824</v>
      </c>
      <c r="M97" s="159" t="s">
        <v>4825</v>
      </c>
      <c r="N97" s="159" t="s">
        <v>3051</v>
      </c>
      <c r="O97" s="159" t="s">
        <v>4079</v>
      </c>
      <c r="P97" s="159" t="s">
        <v>4826</v>
      </c>
      <c r="Q97" s="159" t="s">
        <v>4827</v>
      </c>
      <c r="R97" s="159" t="s">
        <v>4071</v>
      </c>
      <c r="S97" s="159" t="s">
        <v>4100</v>
      </c>
      <c r="T97" s="159"/>
      <c r="U97" s="160"/>
    </row>
    <row r="98" spans="1:21" x14ac:dyDescent="0.25">
      <c r="A98" s="158">
        <v>44274</v>
      </c>
      <c r="B98" s="159" t="s">
        <v>4828</v>
      </c>
      <c r="C98" s="159" t="s">
        <v>558</v>
      </c>
      <c r="D98" s="159" t="s">
        <v>927</v>
      </c>
      <c r="E98" s="159">
        <v>8418</v>
      </c>
      <c r="F98" s="159"/>
      <c r="G98" s="159">
        <v>30108.14</v>
      </c>
      <c r="H98" s="159" t="s">
        <v>4093</v>
      </c>
      <c r="I98" s="159" t="s">
        <v>4829</v>
      </c>
      <c r="J98" s="159" t="s">
        <v>1567</v>
      </c>
      <c r="K98" s="159" t="s">
        <v>4830</v>
      </c>
      <c r="L98" s="159" t="s">
        <v>4831</v>
      </c>
      <c r="M98" s="159" t="s">
        <v>4832</v>
      </c>
      <c r="N98" s="159" t="s">
        <v>3050</v>
      </c>
      <c r="O98" s="159" t="s">
        <v>4097</v>
      </c>
      <c r="P98" s="159" t="s">
        <v>4833</v>
      </c>
      <c r="Q98" s="159" t="s">
        <v>4834</v>
      </c>
      <c r="R98" s="159"/>
      <c r="S98" s="159" t="s">
        <v>4100</v>
      </c>
      <c r="T98" s="159" t="s">
        <v>4835</v>
      </c>
      <c r="U98" s="160"/>
    </row>
    <row r="99" spans="1:21" x14ac:dyDescent="0.25">
      <c r="A99" s="158">
        <v>44653</v>
      </c>
      <c r="B99" s="159" t="s">
        <v>4836</v>
      </c>
      <c r="C99" s="159" t="s">
        <v>553</v>
      </c>
      <c r="D99" s="159" t="s">
        <v>1035</v>
      </c>
      <c r="E99" s="159">
        <v>5458</v>
      </c>
      <c r="F99" s="159">
        <v>719</v>
      </c>
      <c r="G99" s="159">
        <v>43653.56</v>
      </c>
      <c r="H99" s="159" t="s">
        <v>4074</v>
      </c>
      <c r="I99" s="159" t="s">
        <v>4837</v>
      </c>
      <c r="J99" s="159" t="s">
        <v>1566</v>
      </c>
      <c r="K99" s="159" t="s">
        <v>4838</v>
      </c>
      <c r="L99" s="159" t="s">
        <v>4839</v>
      </c>
      <c r="M99" s="159" t="s">
        <v>4840</v>
      </c>
      <c r="N99" s="159" t="s">
        <v>3051</v>
      </c>
      <c r="O99" s="159" t="s">
        <v>4079</v>
      </c>
      <c r="P99" s="159" t="s">
        <v>4841</v>
      </c>
      <c r="Q99" s="159" t="s">
        <v>4842</v>
      </c>
      <c r="R99" s="159" t="s">
        <v>4262</v>
      </c>
      <c r="S99" s="159"/>
      <c r="T99" s="159"/>
      <c r="U99" s="160"/>
    </row>
    <row r="100" spans="1:21" x14ac:dyDescent="0.25">
      <c r="A100" s="158">
        <v>44264</v>
      </c>
      <c r="B100" s="159"/>
      <c r="C100" s="159" t="s">
        <v>4150</v>
      </c>
      <c r="D100" s="159" t="s">
        <v>4843</v>
      </c>
      <c r="E100" s="159">
        <v>9060</v>
      </c>
      <c r="F100" s="159">
        <v>437</v>
      </c>
      <c r="G100" s="159">
        <v>18138.240000000002</v>
      </c>
      <c r="H100" s="159" t="s">
        <v>4121</v>
      </c>
      <c r="I100" s="159" t="s">
        <v>4844</v>
      </c>
      <c r="J100" s="159" t="s">
        <v>1567</v>
      </c>
      <c r="K100" s="159" t="s">
        <v>4845</v>
      </c>
      <c r="L100" s="159" t="s">
        <v>4846</v>
      </c>
      <c r="M100" s="159" t="s">
        <v>4847</v>
      </c>
      <c r="N100" s="159" t="s">
        <v>3052</v>
      </c>
      <c r="O100" s="159" t="s">
        <v>4079</v>
      </c>
      <c r="P100" s="159" t="s">
        <v>4848</v>
      </c>
      <c r="Q100" s="159" t="s">
        <v>4849</v>
      </c>
      <c r="R100" s="159" t="s">
        <v>4071</v>
      </c>
      <c r="S100" s="159" t="s">
        <v>4062</v>
      </c>
      <c r="T100" s="159"/>
      <c r="U100" s="160"/>
    </row>
    <row r="101" spans="1:21" x14ac:dyDescent="0.25">
      <c r="A101" s="158">
        <v>44597</v>
      </c>
      <c r="B101" s="159" t="s">
        <v>4850</v>
      </c>
      <c r="C101" s="159" t="s">
        <v>530</v>
      </c>
      <c r="D101" s="159" t="s">
        <v>4851</v>
      </c>
      <c r="E101" s="159">
        <v>4076</v>
      </c>
      <c r="F101" s="159">
        <v>559</v>
      </c>
      <c r="G101" s="159">
        <v>44830.1</v>
      </c>
      <c r="H101" s="159" t="s">
        <v>4065</v>
      </c>
      <c r="I101" s="159" t="s">
        <v>4852</v>
      </c>
      <c r="J101" s="159" t="s">
        <v>4185</v>
      </c>
      <c r="K101" s="159" t="s">
        <v>4853</v>
      </c>
      <c r="L101" s="159"/>
      <c r="M101" s="159" t="s">
        <v>4854</v>
      </c>
      <c r="N101" s="159" t="s">
        <v>3051</v>
      </c>
      <c r="O101" s="159"/>
      <c r="P101" s="159"/>
      <c r="Q101" s="159"/>
      <c r="R101" s="159" t="s">
        <v>4157</v>
      </c>
      <c r="S101" s="159" t="s">
        <v>4100</v>
      </c>
      <c r="T101" s="159" t="s">
        <v>4855</v>
      </c>
      <c r="U101" s="160"/>
    </row>
    <row r="102" spans="1:21" x14ac:dyDescent="0.25">
      <c r="A102" s="159"/>
      <c r="B102" s="159" t="s">
        <v>4856</v>
      </c>
      <c r="C102" s="159" t="s">
        <v>644</v>
      </c>
      <c r="D102" s="159" t="s">
        <v>4857</v>
      </c>
      <c r="E102" s="159">
        <v>6253</v>
      </c>
      <c r="F102" s="159">
        <v>655</v>
      </c>
      <c r="G102" s="159">
        <v>34753.68</v>
      </c>
      <c r="H102" s="159" t="s">
        <v>4065</v>
      </c>
      <c r="I102" s="159" t="s">
        <v>4858</v>
      </c>
      <c r="J102" s="159"/>
      <c r="K102" s="159" t="s">
        <v>4859</v>
      </c>
      <c r="L102" s="159" t="s">
        <v>4860</v>
      </c>
      <c r="M102" s="159" t="s">
        <v>4861</v>
      </c>
      <c r="N102" s="159" t="s">
        <v>3050</v>
      </c>
      <c r="O102" s="159"/>
      <c r="P102" s="159"/>
      <c r="Q102" s="159" t="s">
        <v>4862</v>
      </c>
      <c r="R102" s="159" t="s">
        <v>4091</v>
      </c>
      <c r="S102" s="159"/>
      <c r="T102" s="159" t="s">
        <v>4863</v>
      </c>
      <c r="U102" s="160"/>
    </row>
    <row r="103" spans="1:21" x14ac:dyDescent="0.25">
      <c r="A103" s="158">
        <v>45575</v>
      </c>
      <c r="B103" s="159" t="s">
        <v>4864</v>
      </c>
      <c r="C103" s="159" t="s">
        <v>582</v>
      </c>
      <c r="D103" s="159" t="s">
        <v>937</v>
      </c>
      <c r="E103" s="159">
        <v>1317</v>
      </c>
      <c r="F103" s="159">
        <v>234</v>
      </c>
      <c r="G103" s="159">
        <v>19941.72</v>
      </c>
      <c r="H103" s="159" t="s">
        <v>4151</v>
      </c>
      <c r="I103" s="159" t="s">
        <v>4865</v>
      </c>
      <c r="J103" s="159" t="s">
        <v>4076</v>
      </c>
      <c r="K103" s="159" t="s">
        <v>4866</v>
      </c>
      <c r="L103" s="159"/>
      <c r="M103" s="159" t="s">
        <v>4867</v>
      </c>
      <c r="N103" s="159"/>
      <c r="O103" s="159" t="s">
        <v>4107</v>
      </c>
      <c r="P103" s="159" t="s">
        <v>4868</v>
      </c>
      <c r="Q103" s="159" t="s">
        <v>4869</v>
      </c>
      <c r="R103" s="159" t="s">
        <v>4128</v>
      </c>
      <c r="S103" s="159" t="s">
        <v>4100</v>
      </c>
      <c r="T103" s="159" t="s">
        <v>4870</v>
      </c>
      <c r="U103" s="160"/>
    </row>
    <row r="104" spans="1:21" x14ac:dyDescent="0.25">
      <c r="A104" s="158">
        <v>45505</v>
      </c>
      <c r="B104" s="159" t="s">
        <v>4871</v>
      </c>
      <c r="C104" s="159" t="s">
        <v>4872</v>
      </c>
      <c r="D104" s="159" t="s">
        <v>955</v>
      </c>
      <c r="E104" s="159">
        <v>3492</v>
      </c>
      <c r="F104" s="159">
        <v>311</v>
      </c>
      <c r="G104" s="159">
        <v>29040.639999999999</v>
      </c>
      <c r="H104" s="159" t="s">
        <v>4121</v>
      </c>
      <c r="I104" s="159" t="s">
        <v>4873</v>
      </c>
      <c r="J104" s="159" t="s">
        <v>4185</v>
      </c>
      <c r="K104" s="159" t="s">
        <v>4874</v>
      </c>
      <c r="L104" s="159" t="s">
        <v>4875</v>
      </c>
      <c r="M104" s="159" t="s">
        <v>4876</v>
      </c>
      <c r="N104" s="159"/>
      <c r="O104" s="159" t="s">
        <v>4107</v>
      </c>
      <c r="P104" s="159" t="s">
        <v>4877</v>
      </c>
      <c r="Q104" s="159" t="s">
        <v>4878</v>
      </c>
      <c r="R104" s="159" t="s">
        <v>4128</v>
      </c>
      <c r="S104" s="159" t="s">
        <v>4062</v>
      </c>
      <c r="T104" s="159" t="s">
        <v>4879</v>
      </c>
      <c r="U104" s="160"/>
    </row>
    <row r="105" spans="1:21" x14ac:dyDescent="0.25">
      <c r="A105" s="158">
        <v>44647</v>
      </c>
      <c r="B105" s="159" t="s">
        <v>4880</v>
      </c>
      <c r="C105" s="159" t="s">
        <v>619</v>
      </c>
      <c r="D105" s="159" t="s">
        <v>4881</v>
      </c>
      <c r="E105" s="159"/>
      <c r="F105" s="159">
        <v>768</v>
      </c>
      <c r="G105" s="159">
        <v>42998.45</v>
      </c>
      <c r="H105" s="159" t="s">
        <v>4093</v>
      </c>
      <c r="I105" s="159" t="s">
        <v>4882</v>
      </c>
      <c r="J105" s="159" t="s">
        <v>4056</v>
      </c>
      <c r="K105" s="159" t="s">
        <v>4883</v>
      </c>
      <c r="L105" s="159" t="s">
        <v>4884</v>
      </c>
      <c r="M105" s="159" t="s">
        <v>4885</v>
      </c>
      <c r="N105" s="159"/>
      <c r="O105" s="159"/>
      <c r="P105" s="159" t="s">
        <v>4886</v>
      </c>
      <c r="Q105" s="159" t="s">
        <v>4887</v>
      </c>
      <c r="R105" s="159" t="s">
        <v>4071</v>
      </c>
      <c r="S105" s="159" t="s">
        <v>4082</v>
      </c>
      <c r="T105" s="159" t="s">
        <v>4888</v>
      </c>
      <c r="U105" s="160"/>
    </row>
    <row r="106" spans="1:21" x14ac:dyDescent="0.25">
      <c r="A106" s="158">
        <v>45162</v>
      </c>
      <c r="B106" s="159" t="s">
        <v>4889</v>
      </c>
      <c r="C106" s="159" t="s">
        <v>4890</v>
      </c>
      <c r="D106" s="159" t="s">
        <v>4774</v>
      </c>
      <c r="E106" s="159">
        <v>1813</v>
      </c>
      <c r="F106" s="159">
        <v>241</v>
      </c>
      <c r="G106" s="159">
        <v>34207.07</v>
      </c>
      <c r="H106" s="159" t="s">
        <v>4074</v>
      </c>
      <c r="I106" s="159" t="s">
        <v>4891</v>
      </c>
      <c r="J106" s="159" t="s">
        <v>4143</v>
      </c>
      <c r="K106" s="159" t="s">
        <v>4892</v>
      </c>
      <c r="L106" s="159" t="s">
        <v>4893</v>
      </c>
      <c r="M106" s="159" t="s">
        <v>4894</v>
      </c>
      <c r="N106" s="159"/>
      <c r="O106" s="159" t="s">
        <v>4097</v>
      </c>
      <c r="P106" s="159" t="s">
        <v>4895</v>
      </c>
      <c r="Q106" s="159" t="s">
        <v>4896</v>
      </c>
      <c r="R106" s="159"/>
      <c r="S106" s="159" t="s">
        <v>4100</v>
      </c>
      <c r="T106" s="159" t="s">
        <v>4897</v>
      </c>
      <c r="U106" s="160"/>
    </row>
    <row r="107" spans="1:21" x14ac:dyDescent="0.25">
      <c r="A107" s="158">
        <v>45071</v>
      </c>
      <c r="B107" s="159" t="s">
        <v>4898</v>
      </c>
      <c r="C107" s="159" t="s">
        <v>659</v>
      </c>
      <c r="D107" s="159" t="s">
        <v>4899</v>
      </c>
      <c r="E107" s="159">
        <v>9764</v>
      </c>
      <c r="F107" s="159"/>
      <c r="G107" s="159">
        <v>21065.85</v>
      </c>
      <c r="H107" s="159"/>
      <c r="I107" s="159" t="s">
        <v>4900</v>
      </c>
      <c r="J107" s="159"/>
      <c r="K107" s="159" t="s">
        <v>4067</v>
      </c>
      <c r="L107" s="159" t="s">
        <v>4901</v>
      </c>
      <c r="M107" s="159"/>
      <c r="N107" s="159" t="s">
        <v>3051</v>
      </c>
      <c r="O107" s="159" t="s">
        <v>4079</v>
      </c>
      <c r="P107" s="159" t="s">
        <v>4902</v>
      </c>
      <c r="Q107" s="159" t="s">
        <v>4903</v>
      </c>
      <c r="R107" s="159"/>
      <c r="S107" s="159"/>
      <c r="T107" s="159" t="s">
        <v>4904</v>
      </c>
      <c r="U107" s="160"/>
    </row>
    <row r="108" spans="1:21" x14ac:dyDescent="0.25">
      <c r="A108" s="158">
        <v>44955</v>
      </c>
      <c r="B108" s="159" t="s">
        <v>4905</v>
      </c>
      <c r="C108" s="159" t="s">
        <v>672</v>
      </c>
      <c r="D108" s="159" t="s">
        <v>879</v>
      </c>
      <c r="E108" s="159">
        <v>1362</v>
      </c>
      <c r="F108" s="159">
        <v>694</v>
      </c>
      <c r="G108" s="159"/>
      <c r="H108" s="159"/>
      <c r="I108" s="159" t="s">
        <v>4906</v>
      </c>
      <c r="J108" s="159" t="s">
        <v>4185</v>
      </c>
      <c r="K108" s="159" t="s">
        <v>4907</v>
      </c>
      <c r="L108" s="159" t="s">
        <v>4908</v>
      </c>
      <c r="M108" s="159" t="s">
        <v>4909</v>
      </c>
      <c r="N108" s="159"/>
      <c r="O108" s="159" t="s">
        <v>4107</v>
      </c>
      <c r="P108" s="159" t="s">
        <v>4910</v>
      </c>
      <c r="Q108" s="159" t="s">
        <v>4911</v>
      </c>
      <c r="R108" s="159" t="s">
        <v>4157</v>
      </c>
      <c r="S108" s="159" t="s">
        <v>4082</v>
      </c>
      <c r="T108" s="159" t="s">
        <v>4912</v>
      </c>
      <c r="U108" s="160"/>
    </row>
    <row r="109" spans="1:21" x14ac:dyDescent="0.25">
      <c r="A109" s="158">
        <v>44512</v>
      </c>
      <c r="B109" s="159" t="s">
        <v>4913</v>
      </c>
      <c r="C109" s="159" t="s">
        <v>596</v>
      </c>
      <c r="D109" s="159" t="s">
        <v>667</v>
      </c>
      <c r="E109" s="159">
        <v>4046</v>
      </c>
      <c r="F109" s="159">
        <v>654</v>
      </c>
      <c r="G109" s="159">
        <v>38611.06</v>
      </c>
      <c r="H109" s="159" t="s">
        <v>4074</v>
      </c>
      <c r="I109" s="159" t="s">
        <v>4914</v>
      </c>
      <c r="J109" s="159" t="s">
        <v>1567</v>
      </c>
      <c r="K109" s="159" t="s">
        <v>4915</v>
      </c>
      <c r="L109" s="159" t="s">
        <v>4916</v>
      </c>
      <c r="M109" s="159" t="s">
        <v>4917</v>
      </c>
      <c r="N109" s="159" t="s">
        <v>3052</v>
      </c>
      <c r="O109" s="159" t="s">
        <v>4107</v>
      </c>
      <c r="P109" s="159" t="s">
        <v>4918</v>
      </c>
      <c r="Q109" s="159" t="s">
        <v>4919</v>
      </c>
      <c r="R109" s="159" t="s">
        <v>4128</v>
      </c>
      <c r="S109" s="159" t="s">
        <v>4062</v>
      </c>
      <c r="T109" s="159" t="s">
        <v>4920</v>
      </c>
      <c r="U109" s="160"/>
    </row>
    <row r="110" spans="1:21" x14ac:dyDescent="0.25">
      <c r="A110" s="158">
        <v>44260</v>
      </c>
      <c r="B110" s="159" t="s">
        <v>4921</v>
      </c>
      <c r="C110" s="159" t="s">
        <v>4922</v>
      </c>
      <c r="D110" s="159"/>
      <c r="E110" s="159">
        <v>2675</v>
      </c>
      <c r="F110" s="159">
        <v>800</v>
      </c>
      <c r="G110" s="159"/>
      <c r="H110" s="159" t="s">
        <v>4065</v>
      </c>
      <c r="I110" s="159"/>
      <c r="J110" s="159" t="s">
        <v>4185</v>
      </c>
      <c r="K110" s="159" t="s">
        <v>4923</v>
      </c>
      <c r="L110" s="159" t="s">
        <v>4924</v>
      </c>
      <c r="M110" s="159" t="s">
        <v>4925</v>
      </c>
      <c r="N110" s="159"/>
      <c r="O110" s="159"/>
      <c r="P110" s="159" t="s">
        <v>4926</v>
      </c>
      <c r="Q110" s="159" t="s">
        <v>4927</v>
      </c>
      <c r="R110" s="159" t="s">
        <v>4128</v>
      </c>
      <c r="S110" s="159" t="s">
        <v>4082</v>
      </c>
      <c r="T110" s="159" t="s">
        <v>4928</v>
      </c>
      <c r="U110" s="160"/>
    </row>
    <row r="111" spans="1:21" x14ac:dyDescent="0.25">
      <c r="A111" s="158">
        <v>45414</v>
      </c>
      <c r="B111" s="159" t="s">
        <v>4929</v>
      </c>
      <c r="C111" s="159" t="s">
        <v>4930</v>
      </c>
      <c r="D111" s="159"/>
      <c r="E111" s="159">
        <v>5622</v>
      </c>
      <c r="F111" s="159">
        <v>919</v>
      </c>
      <c r="G111" s="159">
        <v>32721.21</v>
      </c>
      <c r="H111" s="159" t="s">
        <v>4065</v>
      </c>
      <c r="I111" s="159" t="s">
        <v>4931</v>
      </c>
      <c r="J111" s="159" t="s">
        <v>4185</v>
      </c>
      <c r="K111" s="159" t="s">
        <v>4932</v>
      </c>
      <c r="L111" s="159" t="s">
        <v>4933</v>
      </c>
      <c r="M111" s="159"/>
      <c r="N111" s="159" t="s">
        <v>3051</v>
      </c>
      <c r="O111" s="159" t="s">
        <v>4097</v>
      </c>
      <c r="P111" s="159" t="s">
        <v>4934</v>
      </c>
      <c r="Q111" s="159" t="s">
        <v>4935</v>
      </c>
      <c r="R111" s="159" t="s">
        <v>4157</v>
      </c>
      <c r="S111" s="159"/>
      <c r="T111" s="159" t="s">
        <v>4936</v>
      </c>
      <c r="U111" s="160"/>
    </row>
    <row r="112" spans="1:21" x14ac:dyDescent="0.25">
      <c r="A112" s="158">
        <v>45364</v>
      </c>
      <c r="B112" s="159" t="s">
        <v>4937</v>
      </c>
      <c r="C112" s="159" t="s">
        <v>577</v>
      </c>
      <c r="D112" s="159" t="s">
        <v>976</v>
      </c>
      <c r="E112" s="159">
        <v>5410</v>
      </c>
      <c r="F112" s="159">
        <v>307</v>
      </c>
      <c r="G112" s="159">
        <v>1414.72</v>
      </c>
      <c r="H112" s="159" t="s">
        <v>4074</v>
      </c>
      <c r="I112" s="159" t="s">
        <v>4938</v>
      </c>
      <c r="J112" s="159"/>
      <c r="K112" s="159" t="s">
        <v>4939</v>
      </c>
      <c r="L112" s="159" t="s">
        <v>4940</v>
      </c>
      <c r="M112" s="159" t="s">
        <v>4941</v>
      </c>
      <c r="N112" s="159" t="s">
        <v>3050</v>
      </c>
      <c r="O112" s="159" t="s">
        <v>4097</v>
      </c>
      <c r="P112" s="159" t="s">
        <v>4942</v>
      </c>
      <c r="Q112" s="159"/>
      <c r="R112" s="159"/>
      <c r="S112" s="159"/>
      <c r="T112" s="159" t="s">
        <v>4943</v>
      </c>
      <c r="U112" s="160"/>
    </row>
    <row r="113" spans="1:21" x14ac:dyDescent="0.25">
      <c r="A113" s="158">
        <v>44113</v>
      </c>
      <c r="B113" s="159" t="s">
        <v>4944</v>
      </c>
      <c r="C113" s="159" t="s">
        <v>644</v>
      </c>
      <c r="D113" s="159" t="s">
        <v>797</v>
      </c>
      <c r="E113" s="159">
        <v>3048</v>
      </c>
      <c r="F113" s="159">
        <v>983</v>
      </c>
      <c r="G113" s="159">
        <v>40449.19</v>
      </c>
      <c r="H113" s="159" t="s">
        <v>4065</v>
      </c>
      <c r="I113" s="159" t="s">
        <v>4945</v>
      </c>
      <c r="J113" s="159" t="s">
        <v>1566</v>
      </c>
      <c r="K113" s="159" t="s">
        <v>4946</v>
      </c>
      <c r="L113" s="159" t="s">
        <v>4947</v>
      </c>
      <c r="M113" s="159" t="s">
        <v>4948</v>
      </c>
      <c r="N113" s="159"/>
      <c r="O113" s="159"/>
      <c r="P113" s="159" t="s">
        <v>4949</v>
      </c>
      <c r="Q113" s="159" t="s">
        <v>4950</v>
      </c>
      <c r="R113" s="159" t="s">
        <v>4071</v>
      </c>
      <c r="S113" s="159" t="s">
        <v>4082</v>
      </c>
      <c r="T113" s="159" t="s">
        <v>4951</v>
      </c>
      <c r="U113" s="160"/>
    </row>
    <row r="114" spans="1:21" x14ac:dyDescent="0.25">
      <c r="A114" s="158">
        <v>43977</v>
      </c>
      <c r="B114" s="159" t="s">
        <v>4952</v>
      </c>
      <c r="C114" s="159" t="s">
        <v>564</v>
      </c>
      <c r="D114" s="159" t="s">
        <v>1048</v>
      </c>
      <c r="E114" s="159"/>
      <c r="F114" s="159">
        <v>241</v>
      </c>
      <c r="G114" s="159">
        <v>48384.2</v>
      </c>
      <c r="H114" s="159" t="s">
        <v>4074</v>
      </c>
      <c r="I114" s="159" t="s">
        <v>4953</v>
      </c>
      <c r="J114" s="159" t="s">
        <v>4076</v>
      </c>
      <c r="K114" s="159" t="s">
        <v>4954</v>
      </c>
      <c r="L114" s="159"/>
      <c r="M114" s="159" t="s">
        <v>4955</v>
      </c>
      <c r="N114" s="159"/>
      <c r="O114" s="159" t="s">
        <v>4097</v>
      </c>
      <c r="P114" s="159" t="s">
        <v>4956</v>
      </c>
      <c r="Q114" s="159" t="s">
        <v>4957</v>
      </c>
      <c r="R114" s="159" t="s">
        <v>4071</v>
      </c>
      <c r="S114" s="159" t="s">
        <v>4100</v>
      </c>
      <c r="T114" s="159" t="s">
        <v>4958</v>
      </c>
      <c r="U114" s="160"/>
    </row>
    <row r="115" spans="1:21" x14ac:dyDescent="0.25">
      <c r="A115" s="158">
        <v>44171</v>
      </c>
      <c r="B115" s="159" t="s">
        <v>4959</v>
      </c>
      <c r="C115" s="159" t="s">
        <v>747</v>
      </c>
      <c r="D115" s="159" t="s">
        <v>997</v>
      </c>
      <c r="E115" s="159">
        <v>8183</v>
      </c>
      <c r="F115" s="159">
        <v>416</v>
      </c>
      <c r="G115" s="159">
        <v>21766.53</v>
      </c>
      <c r="H115" s="159" t="s">
        <v>4151</v>
      </c>
      <c r="I115" s="159"/>
      <c r="J115" s="159" t="s">
        <v>4056</v>
      </c>
      <c r="K115" s="159" t="s">
        <v>4960</v>
      </c>
      <c r="L115" s="159" t="s">
        <v>4961</v>
      </c>
      <c r="M115" s="159" t="s">
        <v>4962</v>
      </c>
      <c r="N115" s="159" t="s">
        <v>3052</v>
      </c>
      <c r="O115" s="159" t="s">
        <v>4079</v>
      </c>
      <c r="P115" s="159" t="s">
        <v>4963</v>
      </c>
      <c r="Q115" s="159" t="s">
        <v>4964</v>
      </c>
      <c r="R115" s="159"/>
      <c r="S115" s="159" t="s">
        <v>4062</v>
      </c>
      <c r="T115" s="159" t="s">
        <v>4965</v>
      </c>
      <c r="U115" s="160"/>
    </row>
    <row r="116" spans="1:21" x14ac:dyDescent="0.25">
      <c r="A116" s="158">
        <v>44305</v>
      </c>
      <c r="B116" s="159" t="s">
        <v>4966</v>
      </c>
      <c r="C116" s="159" t="s">
        <v>724</v>
      </c>
      <c r="D116" s="159" t="s">
        <v>667</v>
      </c>
      <c r="E116" s="159">
        <v>1134</v>
      </c>
      <c r="F116" s="159">
        <v>805</v>
      </c>
      <c r="G116" s="159">
        <v>18086.75</v>
      </c>
      <c r="H116" s="159"/>
      <c r="I116" s="159" t="s">
        <v>4967</v>
      </c>
      <c r="J116" s="159"/>
      <c r="K116" s="159" t="s">
        <v>4968</v>
      </c>
      <c r="L116" s="159" t="s">
        <v>4969</v>
      </c>
      <c r="M116" s="159" t="s">
        <v>4970</v>
      </c>
      <c r="N116" s="159" t="s">
        <v>3052</v>
      </c>
      <c r="O116" s="159" t="s">
        <v>4097</v>
      </c>
      <c r="P116" s="159" t="s">
        <v>4971</v>
      </c>
      <c r="Q116" s="159" t="s">
        <v>4972</v>
      </c>
      <c r="R116" s="159" t="s">
        <v>4091</v>
      </c>
      <c r="S116" s="159" t="s">
        <v>4062</v>
      </c>
      <c r="T116" s="159" t="s">
        <v>4973</v>
      </c>
      <c r="U116" s="160"/>
    </row>
    <row r="117" spans="1:21" x14ac:dyDescent="0.25">
      <c r="A117" s="158">
        <v>44328</v>
      </c>
      <c r="B117" s="159" t="s">
        <v>4974</v>
      </c>
      <c r="C117" s="159" t="s">
        <v>681</v>
      </c>
      <c r="D117" s="159" t="s">
        <v>4975</v>
      </c>
      <c r="E117" s="159">
        <v>4814</v>
      </c>
      <c r="F117" s="159">
        <v>822</v>
      </c>
      <c r="G117" s="159">
        <v>23868.2</v>
      </c>
      <c r="H117" s="159" t="s">
        <v>4093</v>
      </c>
      <c r="I117" s="159"/>
      <c r="J117" s="159" t="s">
        <v>4185</v>
      </c>
      <c r="K117" s="159" t="s">
        <v>4976</v>
      </c>
      <c r="L117" s="159" t="s">
        <v>4977</v>
      </c>
      <c r="M117" s="159" t="s">
        <v>4978</v>
      </c>
      <c r="N117" s="159" t="s">
        <v>3051</v>
      </c>
      <c r="O117" s="159" t="s">
        <v>4107</v>
      </c>
      <c r="P117" s="159" t="s">
        <v>4979</v>
      </c>
      <c r="Q117" s="159" t="s">
        <v>4980</v>
      </c>
      <c r="R117" s="159" t="s">
        <v>4128</v>
      </c>
      <c r="S117" s="159"/>
      <c r="T117" s="159" t="s">
        <v>4981</v>
      </c>
      <c r="U117" s="160"/>
    </row>
    <row r="118" spans="1:21" x14ac:dyDescent="0.25">
      <c r="A118" s="158">
        <v>45142</v>
      </c>
      <c r="B118" s="159" t="s">
        <v>4982</v>
      </c>
      <c r="C118" s="159" t="s">
        <v>4983</v>
      </c>
      <c r="D118" s="159" t="s">
        <v>1048</v>
      </c>
      <c r="E118" s="159">
        <v>2477</v>
      </c>
      <c r="F118" s="159">
        <v>636</v>
      </c>
      <c r="G118" s="159">
        <v>41391.230000000003</v>
      </c>
      <c r="H118" s="159"/>
      <c r="I118" s="159" t="s">
        <v>4984</v>
      </c>
      <c r="J118" s="159" t="s">
        <v>4056</v>
      </c>
      <c r="K118" s="159" t="s">
        <v>4985</v>
      </c>
      <c r="L118" s="159" t="s">
        <v>4986</v>
      </c>
      <c r="M118" s="159" t="s">
        <v>4987</v>
      </c>
      <c r="N118" s="159"/>
      <c r="O118" s="159" t="s">
        <v>4079</v>
      </c>
      <c r="P118" s="159"/>
      <c r="Q118" s="159" t="s">
        <v>4988</v>
      </c>
      <c r="R118" s="159" t="s">
        <v>4128</v>
      </c>
      <c r="S118" s="159" t="s">
        <v>4082</v>
      </c>
      <c r="T118" s="159" t="s">
        <v>4989</v>
      </c>
      <c r="U118" s="160"/>
    </row>
    <row r="119" spans="1:21" x14ac:dyDescent="0.25">
      <c r="A119" s="158">
        <v>44028</v>
      </c>
      <c r="B119" s="159" t="s">
        <v>4990</v>
      </c>
      <c r="C119" s="159" t="s">
        <v>619</v>
      </c>
      <c r="D119" s="159" t="s">
        <v>4991</v>
      </c>
      <c r="E119" s="159">
        <v>3468</v>
      </c>
      <c r="F119" s="159">
        <v>238</v>
      </c>
      <c r="G119" s="159">
        <v>6013.29</v>
      </c>
      <c r="H119" s="159" t="s">
        <v>4121</v>
      </c>
      <c r="I119" s="159" t="s">
        <v>4992</v>
      </c>
      <c r="J119" s="159" t="s">
        <v>4143</v>
      </c>
      <c r="K119" s="159" t="s">
        <v>4067</v>
      </c>
      <c r="L119" s="159" t="s">
        <v>4993</v>
      </c>
      <c r="M119" s="159" t="s">
        <v>4994</v>
      </c>
      <c r="N119" s="159" t="s">
        <v>3050</v>
      </c>
      <c r="O119" s="159" t="s">
        <v>4107</v>
      </c>
      <c r="P119" s="159" t="s">
        <v>4995</v>
      </c>
      <c r="Q119" s="159" t="s">
        <v>4996</v>
      </c>
      <c r="R119" s="159" t="s">
        <v>4157</v>
      </c>
      <c r="S119" s="159" t="s">
        <v>4082</v>
      </c>
      <c r="T119" s="159" t="s">
        <v>4997</v>
      </c>
      <c r="U119" s="160"/>
    </row>
    <row r="120" spans="1:21" x14ac:dyDescent="0.25">
      <c r="A120" s="158">
        <v>45026</v>
      </c>
      <c r="B120" s="159" t="s">
        <v>4998</v>
      </c>
      <c r="C120" s="159" t="s">
        <v>4999</v>
      </c>
      <c r="D120" s="159" t="s">
        <v>807</v>
      </c>
      <c r="E120" s="159">
        <v>1241</v>
      </c>
      <c r="F120" s="159"/>
      <c r="G120" s="159">
        <v>33455.42</v>
      </c>
      <c r="H120" s="159" t="s">
        <v>4151</v>
      </c>
      <c r="I120" s="159" t="s">
        <v>5000</v>
      </c>
      <c r="J120" s="159" t="s">
        <v>4185</v>
      </c>
      <c r="K120" s="159" t="s">
        <v>5001</v>
      </c>
      <c r="L120" s="159" t="s">
        <v>5002</v>
      </c>
      <c r="M120" s="159" t="s">
        <v>5003</v>
      </c>
      <c r="N120" s="159" t="s">
        <v>3050</v>
      </c>
      <c r="O120" s="159" t="s">
        <v>4097</v>
      </c>
      <c r="P120" s="159"/>
      <c r="Q120" s="159" t="s">
        <v>5004</v>
      </c>
      <c r="R120" s="159" t="s">
        <v>4157</v>
      </c>
      <c r="S120" s="159" t="s">
        <v>4062</v>
      </c>
      <c r="T120" s="159" t="s">
        <v>5005</v>
      </c>
      <c r="U120" s="160"/>
    </row>
    <row r="121" spans="1:21" x14ac:dyDescent="0.25">
      <c r="A121" s="158">
        <v>45016</v>
      </c>
      <c r="B121" s="159" t="s">
        <v>5006</v>
      </c>
      <c r="C121" s="159" t="s">
        <v>522</v>
      </c>
      <c r="D121" s="159" t="s">
        <v>572</v>
      </c>
      <c r="E121" s="159">
        <v>9086</v>
      </c>
      <c r="F121" s="159">
        <v>540</v>
      </c>
      <c r="G121" s="159">
        <v>19337.259999999998</v>
      </c>
      <c r="H121" s="159" t="s">
        <v>4121</v>
      </c>
      <c r="I121" s="159" t="s">
        <v>4891</v>
      </c>
      <c r="J121" s="159" t="s">
        <v>4076</v>
      </c>
      <c r="K121" s="159" t="s">
        <v>5007</v>
      </c>
      <c r="L121" s="159" t="s">
        <v>5008</v>
      </c>
      <c r="M121" s="159" t="s">
        <v>5009</v>
      </c>
      <c r="N121" s="159"/>
      <c r="O121" s="159" t="s">
        <v>4107</v>
      </c>
      <c r="P121" s="159" t="s">
        <v>5010</v>
      </c>
      <c r="Q121" s="159" t="s">
        <v>5011</v>
      </c>
      <c r="R121" s="159" t="s">
        <v>4262</v>
      </c>
      <c r="S121" s="159" t="s">
        <v>4062</v>
      </c>
      <c r="T121" s="159" t="s">
        <v>5012</v>
      </c>
      <c r="U121" s="160"/>
    </row>
    <row r="122" spans="1:21" x14ac:dyDescent="0.25">
      <c r="A122" s="158">
        <v>45285</v>
      </c>
      <c r="B122" s="159" t="s">
        <v>5013</v>
      </c>
      <c r="C122" s="159" t="s">
        <v>5014</v>
      </c>
      <c r="D122" s="159" t="s">
        <v>839</v>
      </c>
      <c r="E122" s="159"/>
      <c r="F122" s="159">
        <v>888</v>
      </c>
      <c r="G122" s="159">
        <v>30843.46</v>
      </c>
      <c r="H122" s="159" t="s">
        <v>4074</v>
      </c>
      <c r="I122" s="159" t="s">
        <v>5015</v>
      </c>
      <c r="J122" s="159" t="s">
        <v>4056</v>
      </c>
      <c r="K122" s="159" t="s">
        <v>5016</v>
      </c>
      <c r="L122" s="159" t="s">
        <v>5017</v>
      </c>
      <c r="M122" s="159" t="s">
        <v>5018</v>
      </c>
      <c r="N122" s="159" t="s">
        <v>3052</v>
      </c>
      <c r="O122" s="159"/>
      <c r="P122" s="159" t="s">
        <v>5019</v>
      </c>
      <c r="Q122" s="159" t="s">
        <v>5020</v>
      </c>
      <c r="R122" s="159" t="s">
        <v>4262</v>
      </c>
      <c r="S122" s="159" t="s">
        <v>4062</v>
      </c>
      <c r="T122" s="159" t="s">
        <v>5021</v>
      </c>
      <c r="U122" s="160"/>
    </row>
    <row r="123" spans="1:21" x14ac:dyDescent="0.25">
      <c r="A123" s="158">
        <v>45474</v>
      </c>
      <c r="B123" s="159" t="s">
        <v>5022</v>
      </c>
      <c r="C123" s="159" t="s">
        <v>675</v>
      </c>
      <c r="D123" s="159" t="s">
        <v>5023</v>
      </c>
      <c r="E123" s="159">
        <v>4558</v>
      </c>
      <c r="F123" s="159">
        <v>248</v>
      </c>
      <c r="G123" s="159">
        <v>6297.12</v>
      </c>
      <c r="H123" s="159" t="s">
        <v>4093</v>
      </c>
      <c r="I123" s="159" t="s">
        <v>5024</v>
      </c>
      <c r="J123" s="159" t="s">
        <v>4076</v>
      </c>
      <c r="K123" s="159" t="s">
        <v>5025</v>
      </c>
      <c r="L123" s="159" t="s">
        <v>5026</v>
      </c>
      <c r="M123" s="159" t="s">
        <v>5027</v>
      </c>
      <c r="N123" s="159" t="s">
        <v>3051</v>
      </c>
      <c r="O123" s="159" t="s">
        <v>4107</v>
      </c>
      <c r="P123" s="159" t="s">
        <v>5028</v>
      </c>
      <c r="Q123" s="159" t="s">
        <v>5029</v>
      </c>
      <c r="R123" s="159"/>
      <c r="S123" s="159" t="s">
        <v>4062</v>
      </c>
      <c r="T123" s="159" t="s">
        <v>5030</v>
      </c>
      <c r="U123" s="160"/>
    </row>
    <row r="124" spans="1:21" x14ac:dyDescent="0.25">
      <c r="A124" s="158">
        <v>44612</v>
      </c>
      <c r="B124" s="159" t="s">
        <v>5031</v>
      </c>
      <c r="C124" s="159" t="s">
        <v>555</v>
      </c>
      <c r="D124" s="159" t="s">
        <v>802</v>
      </c>
      <c r="E124" s="159"/>
      <c r="F124" s="159">
        <v>771</v>
      </c>
      <c r="G124" s="159"/>
      <c r="H124" s="159" t="s">
        <v>4151</v>
      </c>
      <c r="I124" s="159"/>
      <c r="J124" s="159" t="s">
        <v>4076</v>
      </c>
      <c r="K124" s="159" t="s">
        <v>5032</v>
      </c>
      <c r="L124" s="159" t="s">
        <v>5033</v>
      </c>
      <c r="M124" s="159" t="s">
        <v>5034</v>
      </c>
      <c r="N124" s="159"/>
      <c r="O124" s="159" t="s">
        <v>4079</v>
      </c>
      <c r="P124" s="159" t="s">
        <v>5035</v>
      </c>
      <c r="Q124" s="159" t="s">
        <v>5036</v>
      </c>
      <c r="R124" s="159" t="s">
        <v>4091</v>
      </c>
      <c r="S124" s="159" t="s">
        <v>4100</v>
      </c>
      <c r="T124" s="159"/>
      <c r="U124" s="160"/>
    </row>
    <row r="125" spans="1:21" x14ac:dyDescent="0.25">
      <c r="A125" s="158">
        <v>45549</v>
      </c>
      <c r="B125" s="159" t="s">
        <v>5037</v>
      </c>
      <c r="C125" s="159" t="s">
        <v>573</v>
      </c>
      <c r="D125" s="159" t="s">
        <v>5038</v>
      </c>
      <c r="E125" s="159">
        <v>6601</v>
      </c>
      <c r="F125" s="159">
        <v>678</v>
      </c>
      <c r="G125" s="159">
        <v>32389.14</v>
      </c>
      <c r="H125" s="159"/>
      <c r="I125" s="159" t="s">
        <v>5039</v>
      </c>
      <c r="J125" s="159" t="s">
        <v>4076</v>
      </c>
      <c r="K125" s="159" t="s">
        <v>5040</v>
      </c>
      <c r="L125" s="159" t="s">
        <v>5041</v>
      </c>
      <c r="M125" s="159" t="s">
        <v>5042</v>
      </c>
      <c r="N125" s="159"/>
      <c r="O125" s="159" t="s">
        <v>4097</v>
      </c>
      <c r="P125" s="159" t="s">
        <v>5043</v>
      </c>
      <c r="Q125" s="159" t="s">
        <v>5044</v>
      </c>
      <c r="R125" s="159" t="s">
        <v>4071</v>
      </c>
      <c r="S125" s="159"/>
      <c r="T125" s="159" t="s">
        <v>5045</v>
      </c>
      <c r="U125" s="160"/>
    </row>
    <row r="126" spans="1:21" x14ac:dyDescent="0.25">
      <c r="A126" s="159"/>
      <c r="B126" s="159" t="s">
        <v>5046</v>
      </c>
      <c r="C126" s="159" t="s">
        <v>553</v>
      </c>
      <c r="D126" s="159"/>
      <c r="E126" s="159">
        <v>7885</v>
      </c>
      <c r="F126" s="159">
        <v>261</v>
      </c>
      <c r="G126" s="159">
        <v>13796.2</v>
      </c>
      <c r="H126" s="159" t="s">
        <v>4065</v>
      </c>
      <c r="I126" s="159" t="s">
        <v>5047</v>
      </c>
      <c r="J126" s="159" t="s">
        <v>4076</v>
      </c>
      <c r="K126" s="159" t="s">
        <v>5048</v>
      </c>
      <c r="L126" s="159" t="s">
        <v>5049</v>
      </c>
      <c r="M126" s="159" t="s">
        <v>5050</v>
      </c>
      <c r="N126" s="159" t="s">
        <v>3052</v>
      </c>
      <c r="O126" s="159"/>
      <c r="P126" s="159"/>
      <c r="Q126" s="159" t="s">
        <v>5051</v>
      </c>
      <c r="R126" s="159" t="s">
        <v>4157</v>
      </c>
      <c r="S126" s="159" t="s">
        <v>4062</v>
      </c>
      <c r="T126" s="159" t="s">
        <v>5052</v>
      </c>
      <c r="U126" s="160"/>
    </row>
    <row r="127" spans="1:21" x14ac:dyDescent="0.25">
      <c r="A127" s="158">
        <v>43866</v>
      </c>
      <c r="B127" s="159" t="s">
        <v>5053</v>
      </c>
      <c r="C127" s="159"/>
      <c r="D127" s="159"/>
      <c r="E127" s="159">
        <v>6104</v>
      </c>
      <c r="F127" s="159">
        <v>425</v>
      </c>
      <c r="G127" s="159">
        <v>44726.32</v>
      </c>
      <c r="H127" s="159" t="s">
        <v>4121</v>
      </c>
      <c r="I127" s="159" t="s">
        <v>5054</v>
      </c>
      <c r="J127" s="159" t="s">
        <v>4056</v>
      </c>
      <c r="K127" s="159" t="s">
        <v>4067</v>
      </c>
      <c r="L127" s="159" t="s">
        <v>5055</v>
      </c>
      <c r="M127" s="159" t="s">
        <v>5056</v>
      </c>
      <c r="N127" s="159"/>
      <c r="O127" s="159" t="s">
        <v>4079</v>
      </c>
      <c r="P127" s="159" t="s">
        <v>5057</v>
      </c>
      <c r="Q127" s="159" t="s">
        <v>5058</v>
      </c>
      <c r="R127" s="159"/>
      <c r="S127" s="159" t="s">
        <v>4100</v>
      </c>
      <c r="T127" s="159" t="s">
        <v>5059</v>
      </c>
      <c r="U127" s="160"/>
    </row>
    <row r="128" spans="1:21" x14ac:dyDescent="0.25">
      <c r="A128" s="159"/>
      <c r="B128" s="159" t="s">
        <v>5060</v>
      </c>
      <c r="C128" s="159" t="s">
        <v>550</v>
      </c>
      <c r="D128" s="159" t="s">
        <v>812</v>
      </c>
      <c r="E128" s="159"/>
      <c r="F128" s="159">
        <v>169</v>
      </c>
      <c r="G128" s="159">
        <v>8346.5400000000009</v>
      </c>
      <c r="H128" s="159" t="s">
        <v>4121</v>
      </c>
      <c r="I128" s="159" t="s">
        <v>5061</v>
      </c>
      <c r="J128" s="159" t="s">
        <v>4056</v>
      </c>
      <c r="K128" s="159" t="s">
        <v>5062</v>
      </c>
      <c r="L128" s="159" t="s">
        <v>5063</v>
      </c>
      <c r="M128" s="159"/>
      <c r="N128" s="159" t="s">
        <v>3051</v>
      </c>
      <c r="O128" s="159" t="s">
        <v>4097</v>
      </c>
      <c r="P128" s="159" t="s">
        <v>5064</v>
      </c>
      <c r="Q128" s="159"/>
      <c r="R128" s="159" t="s">
        <v>4071</v>
      </c>
      <c r="S128" s="159" t="s">
        <v>4100</v>
      </c>
      <c r="T128" s="159" t="s">
        <v>5065</v>
      </c>
      <c r="U128" s="160"/>
    </row>
    <row r="129" spans="1:21" x14ac:dyDescent="0.25">
      <c r="A129" s="158">
        <v>44186</v>
      </c>
      <c r="B129" s="159" t="s">
        <v>5066</v>
      </c>
      <c r="C129" s="159" t="s">
        <v>527</v>
      </c>
      <c r="D129" s="159" t="s">
        <v>5067</v>
      </c>
      <c r="E129" s="159">
        <v>9165</v>
      </c>
      <c r="F129" s="159">
        <v>670</v>
      </c>
      <c r="G129" s="159">
        <v>45084.67</v>
      </c>
      <c r="H129" s="159" t="s">
        <v>4065</v>
      </c>
      <c r="I129" s="159" t="s">
        <v>5068</v>
      </c>
      <c r="J129" s="159"/>
      <c r="K129" s="159" t="s">
        <v>5069</v>
      </c>
      <c r="L129" s="159" t="s">
        <v>5070</v>
      </c>
      <c r="M129" s="159" t="s">
        <v>5071</v>
      </c>
      <c r="N129" s="159" t="s">
        <v>3050</v>
      </c>
      <c r="O129" s="159" t="s">
        <v>4097</v>
      </c>
      <c r="P129" s="159" t="s">
        <v>5072</v>
      </c>
      <c r="Q129" s="159" t="s">
        <v>5073</v>
      </c>
      <c r="R129" s="159" t="s">
        <v>4128</v>
      </c>
      <c r="S129" s="159" t="s">
        <v>4100</v>
      </c>
      <c r="T129" s="159" t="s">
        <v>5074</v>
      </c>
      <c r="U129" s="160"/>
    </row>
    <row r="130" spans="1:21" x14ac:dyDescent="0.25">
      <c r="A130" s="158">
        <v>45499</v>
      </c>
      <c r="B130" s="159" t="s">
        <v>5075</v>
      </c>
      <c r="C130" s="159" t="s">
        <v>638</v>
      </c>
      <c r="D130" s="159" t="s">
        <v>5076</v>
      </c>
      <c r="E130" s="159">
        <v>7084</v>
      </c>
      <c r="F130" s="159">
        <v>645</v>
      </c>
      <c r="G130" s="159">
        <v>40315.82</v>
      </c>
      <c r="H130" s="159" t="s">
        <v>4151</v>
      </c>
      <c r="I130" s="159" t="s">
        <v>5077</v>
      </c>
      <c r="J130" s="159" t="s">
        <v>1566</v>
      </c>
      <c r="K130" s="159" t="s">
        <v>5078</v>
      </c>
      <c r="L130" s="159" t="s">
        <v>5079</v>
      </c>
      <c r="M130" s="159" t="s">
        <v>5080</v>
      </c>
      <c r="N130" s="159" t="s">
        <v>3050</v>
      </c>
      <c r="O130" s="159" t="s">
        <v>4097</v>
      </c>
      <c r="P130" s="159" t="s">
        <v>5081</v>
      </c>
      <c r="Q130" s="159" t="s">
        <v>5082</v>
      </c>
      <c r="R130" s="159" t="s">
        <v>4071</v>
      </c>
      <c r="S130" s="159"/>
      <c r="T130" s="159" t="s">
        <v>5083</v>
      </c>
      <c r="U130" s="160"/>
    </row>
    <row r="131" spans="1:21" x14ac:dyDescent="0.25">
      <c r="A131" s="158">
        <v>44659</v>
      </c>
      <c r="B131" s="159" t="s">
        <v>5084</v>
      </c>
      <c r="C131" s="159" t="s">
        <v>529</v>
      </c>
      <c r="D131" s="159" t="s">
        <v>850</v>
      </c>
      <c r="E131" s="159">
        <v>8597</v>
      </c>
      <c r="F131" s="159">
        <v>836</v>
      </c>
      <c r="G131" s="159">
        <v>33365.99</v>
      </c>
      <c r="H131" s="159" t="s">
        <v>4065</v>
      </c>
      <c r="I131" s="159" t="s">
        <v>5085</v>
      </c>
      <c r="J131" s="159" t="s">
        <v>4076</v>
      </c>
      <c r="K131" s="159" t="s">
        <v>5086</v>
      </c>
      <c r="L131" s="159" t="s">
        <v>5087</v>
      </c>
      <c r="M131" s="159" t="s">
        <v>5088</v>
      </c>
      <c r="N131" s="159" t="s">
        <v>3051</v>
      </c>
      <c r="O131" s="159"/>
      <c r="P131" s="159" t="s">
        <v>5089</v>
      </c>
      <c r="Q131" s="159" t="s">
        <v>5090</v>
      </c>
      <c r="R131" s="159" t="s">
        <v>4071</v>
      </c>
      <c r="S131" s="159" t="s">
        <v>4082</v>
      </c>
      <c r="T131" s="159" t="s">
        <v>5091</v>
      </c>
      <c r="U131" s="160"/>
    </row>
    <row r="132" spans="1:21" x14ac:dyDescent="0.25">
      <c r="A132" s="158">
        <v>44887</v>
      </c>
      <c r="B132" s="159" t="s">
        <v>5092</v>
      </c>
      <c r="C132" s="159" t="s">
        <v>531</v>
      </c>
      <c r="D132" s="159" t="s">
        <v>900</v>
      </c>
      <c r="E132" s="159">
        <v>1519</v>
      </c>
      <c r="F132" s="159">
        <v>221</v>
      </c>
      <c r="G132" s="159">
        <v>36342.879999999997</v>
      </c>
      <c r="H132" s="159" t="s">
        <v>4121</v>
      </c>
      <c r="I132" s="159" t="s">
        <v>5093</v>
      </c>
      <c r="J132" s="159" t="s">
        <v>1566</v>
      </c>
      <c r="K132" s="159" t="s">
        <v>5094</v>
      </c>
      <c r="L132" s="159" t="s">
        <v>5095</v>
      </c>
      <c r="M132" s="159" t="s">
        <v>5096</v>
      </c>
      <c r="N132" s="159" t="s">
        <v>3050</v>
      </c>
      <c r="O132" s="159" t="s">
        <v>4097</v>
      </c>
      <c r="P132" s="159" t="s">
        <v>5097</v>
      </c>
      <c r="Q132" s="159" t="s">
        <v>5098</v>
      </c>
      <c r="R132" s="159" t="s">
        <v>4091</v>
      </c>
      <c r="S132" s="159"/>
      <c r="T132" s="159" t="s">
        <v>5099</v>
      </c>
      <c r="U132" s="160"/>
    </row>
    <row r="133" spans="1:21" x14ac:dyDescent="0.25">
      <c r="A133" s="158">
        <v>44177</v>
      </c>
      <c r="B133" s="159" t="s">
        <v>5100</v>
      </c>
      <c r="C133" s="159" t="s">
        <v>657</v>
      </c>
      <c r="D133" s="159" t="s">
        <v>1045</v>
      </c>
      <c r="E133" s="159">
        <v>6410</v>
      </c>
      <c r="F133" s="159">
        <v>288</v>
      </c>
      <c r="G133" s="159">
        <v>49875.99</v>
      </c>
      <c r="H133" s="159" t="s">
        <v>4065</v>
      </c>
      <c r="I133" s="159" t="s">
        <v>5101</v>
      </c>
      <c r="J133" s="159" t="s">
        <v>4185</v>
      </c>
      <c r="K133" s="159" t="s">
        <v>5102</v>
      </c>
      <c r="L133" s="159" t="s">
        <v>5103</v>
      </c>
      <c r="M133" s="159" t="s">
        <v>5104</v>
      </c>
      <c r="N133" s="159"/>
      <c r="O133" s="159" t="s">
        <v>4079</v>
      </c>
      <c r="P133" s="159" t="s">
        <v>5105</v>
      </c>
      <c r="Q133" s="159" t="s">
        <v>5106</v>
      </c>
      <c r="R133" s="159" t="s">
        <v>4157</v>
      </c>
      <c r="S133" s="159" t="s">
        <v>4062</v>
      </c>
      <c r="T133" s="159"/>
      <c r="U133" s="160"/>
    </row>
    <row r="134" spans="1:21" x14ac:dyDescent="0.25">
      <c r="A134" s="158">
        <v>44742</v>
      </c>
      <c r="B134" s="159" t="s">
        <v>5107</v>
      </c>
      <c r="C134" s="159" t="s">
        <v>661</v>
      </c>
      <c r="D134" s="159" t="s">
        <v>5108</v>
      </c>
      <c r="E134" s="159">
        <v>2314</v>
      </c>
      <c r="F134" s="159">
        <v>425</v>
      </c>
      <c r="G134" s="159">
        <v>21509.72</v>
      </c>
      <c r="H134" s="159" t="s">
        <v>4121</v>
      </c>
      <c r="I134" s="159" t="s">
        <v>5109</v>
      </c>
      <c r="J134" s="159" t="s">
        <v>4185</v>
      </c>
      <c r="K134" s="159" t="s">
        <v>5110</v>
      </c>
      <c r="L134" s="159" t="s">
        <v>5111</v>
      </c>
      <c r="M134" s="159" t="s">
        <v>5112</v>
      </c>
      <c r="N134" s="159" t="s">
        <v>3051</v>
      </c>
      <c r="O134" s="159" t="s">
        <v>4097</v>
      </c>
      <c r="P134" s="159" t="s">
        <v>5113</v>
      </c>
      <c r="Q134" s="159"/>
      <c r="R134" s="159"/>
      <c r="S134" s="159" t="s">
        <v>4062</v>
      </c>
      <c r="T134" s="159" t="s">
        <v>5114</v>
      </c>
      <c r="U134" s="160"/>
    </row>
    <row r="135" spans="1:21" x14ac:dyDescent="0.25">
      <c r="A135" s="158">
        <v>45181</v>
      </c>
      <c r="B135" s="159" t="s">
        <v>5115</v>
      </c>
      <c r="C135" s="159"/>
      <c r="D135" s="159" t="s">
        <v>5116</v>
      </c>
      <c r="E135" s="159">
        <v>3393</v>
      </c>
      <c r="F135" s="159">
        <v>959</v>
      </c>
      <c r="G135" s="159">
        <v>2730.63</v>
      </c>
      <c r="H135" s="159"/>
      <c r="I135" s="159"/>
      <c r="J135" s="159"/>
      <c r="K135" s="159" t="s">
        <v>5117</v>
      </c>
      <c r="L135" s="159" t="s">
        <v>5118</v>
      </c>
      <c r="M135" s="159" t="s">
        <v>5119</v>
      </c>
      <c r="N135" s="159" t="s">
        <v>3052</v>
      </c>
      <c r="O135" s="159" t="s">
        <v>4097</v>
      </c>
      <c r="P135" s="159" t="s">
        <v>5120</v>
      </c>
      <c r="Q135" s="159" t="s">
        <v>5121</v>
      </c>
      <c r="R135" s="159" t="s">
        <v>4262</v>
      </c>
      <c r="S135" s="159" t="s">
        <v>4082</v>
      </c>
      <c r="T135" s="159" t="s">
        <v>5122</v>
      </c>
      <c r="U135" s="160"/>
    </row>
    <row r="136" spans="1:21" x14ac:dyDescent="0.25">
      <c r="A136" s="158">
        <v>44322</v>
      </c>
      <c r="B136" s="159" t="s">
        <v>5123</v>
      </c>
      <c r="C136" s="159" t="s">
        <v>640</v>
      </c>
      <c r="D136" s="159" t="s">
        <v>787</v>
      </c>
      <c r="E136" s="159">
        <v>1918</v>
      </c>
      <c r="F136" s="159">
        <v>249</v>
      </c>
      <c r="G136" s="159">
        <v>29030.080000000002</v>
      </c>
      <c r="H136" s="159" t="s">
        <v>4151</v>
      </c>
      <c r="I136" s="159" t="s">
        <v>5124</v>
      </c>
      <c r="J136" s="159" t="s">
        <v>1566</v>
      </c>
      <c r="K136" s="159" t="s">
        <v>5125</v>
      </c>
      <c r="L136" s="159"/>
      <c r="M136" s="159"/>
      <c r="N136" s="159" t="s">
        <v>3052</v>
      </c>
      <c r="O136" s="159" t="s">
        <v>4079</v>
      </c>
      <c r="P136" s="159" t="s">
        <v>5126</v>
      </c>
      <c r="Q136" s="159" t="s">
        <v>5127</v>
      </c>
      <c r="R136" s="159" t="s">
        <v>4157</v>
      </c>
      <c r="S136" s="159" t="s">
        <v>4062</v>
      </c>
      <c r="T136" s="159" t="s">
        <v>5128</v>
      </c>
      <c r="U136" s="160"/>
    </row>
    <row r="137" spans="1:21" x14ac:dyDescent="0.25">
      <c r="A137" s="158">
        <v>45240</v>
      </c>
      <c r="B137" s="159" t="s">
        <v>5129</v>
      </c>
      <c r="C137" s="159" t="s">
        <v>628</v>
      </c>
      <c r="D137" s="159" t="s">
        <v>5130</v>
      </c>
      <c r="E137" s="159">
        <v>5366</v>
      </c>
      <c r="F137" s="159">
        <v>844</v>
      </c>
      <c r="G137" s="159">
        <v>36600.94</v>
      </c>
      <c r="H137" s="159" t="s">
        <v>4093</v>
      </c>
      <c r="I137" s="159" t="s">
        <v>5131</v>
      </c>
      <c r="J137" s="159" t="s">
        <v>1567</v>
      </c>
      <c r="K137" s="159" t="s">
        <v>5132</v>
      </c>
      <c r="L137" s="159" t="s">
        <v>5133</v>
      </c>
      <c r="M137" s="159" t="s">
        <v>5134</v>
      </c>
      <c r="N137" s="159" t="s">
        <v>3052</v>
      </c>
      <c r="O137" s="159"/>
      <c r="P137" s="159" t="s">
        <v>5135</v>
      </c>
      <c r="Q137" s="159" t="s">
        <v>5136</v>
      </c>
      <c r="R137" s="159" t="s">
        <v>4262</v>
      </c>
      <c r="S137" s="159"/>
      <c r="T137" s="159" t="s">
        <v>5137</v>
      </c>
      <c r="U137" s="160"/>
    </row>
    <row r="138" spans="1:21" x14ac:dyDescent="0.25">
      <c r="A138" s="158">
        <v>43841</v>
      </c>
      <c r="B138" s="159" t="s">
        <v>5138</v>
      </c>
      <c r="C138" s="159" t="s">
        <v>597</v>
      </c>
      <c r="D138" s="159" t="s">
        <v>5139</v>
      </c>
      <c r="E138" s="159">
        <v>7429</v>
      </c>
      <c r="F138" s="159">
        <v>130</v>
      </c>
      <c r="G138" s="159">
        <v>27197.119999999999</v>
      </c>
      <c r="H138" s="159" t="s">
        <v>4151</v>
      </c>
      <c r="I138" s="159" t="s">
        <v>5140</v>
      </c>
      <c r="J138" s="159" t="s">
        <v>4076</v>
      </c>
      <c r="K138" s="159" t="s">
        <v>5141</v>
      </c>
      <c r="L138" s="159" t="s">
        <v>5142</v>
      </c>
      <c r="M138" s="159" t="s">
        <v>5143</v>
      </c>
      <c r="N138" s="159" t="s">
        <v>3052</v>
      </c>
      <c r="O138" s="159" t="s">
        <v>4097</v>
      </c>
      <c r="P138" s="159" t="s">
        <v>5144</v>
      </c>
      <c r="Q138" s="159" t="s">
        <v>5145</v>
      </c>
      <c r="R138" s="159" t="s">
        <v>4262</v>
      </c>
      <c r="S138" s="159" t="s">
        <v>4082</v>
      </c>
      <c r="T138" s="159" t="s">
        <v>5146</v>
      </c>
      <c r="U138" s="160"/>
    </row>
    <row r="139" spans="1:21" x14ac:dyDescent="0.25">
      <c r="A139" s="158">
        <v>44649</v>
      </c>
      <c r="B139" s="159"/>
      <c r="C139" s="159" t="s">
        <v>530</v>
      </c>
      <c r="D139" s="159" t="s">
        <v>5147</v>
      </c>
      <c r="E139" s="159">
        <v>2169</v>
      </c>
      <c r="F139" s="159"/>
      <c r="G139" s="159">
        <v>45419.8</v>
      </c>
      <c r="H139" s="159" t="s">
        <v>4065</v>
      </c>
      <c r="I139" s="159" t="s">
        <v>5148</v>
      </c>
      <c r="J139" s="159" t="s">
        <v>4076</v>
      </c>
      <c r="K139" s="159" t="s">
        <v>5149</v>
      </c>
      <c r="L139" s="159" t="s">
        <v>5150</v>
      </c>
      <c r="M139" s="159" t="s">
        <v>5151</v>
      </c>
      <c r="N139" s="159"/>
      <c r="O139" s="159" t="s">
        <v>4107</v>
      </c>
      <c r="P139" s="159" t="s">
        <v>5152</v>
      </c>
      <c r="Q139" s="159" t="s">
        <v>5153</v>
      </c>
      <c r="R139" s="159" t="s">
        <v>4091</v>
      </c>
      <c r="S139" s="159" t="s">
        <v>4082</v>
      </c>
      <c r="T139" s="159" t="s">
        <v>5154</v>
      </c>
      <c r="U139" s="160"/>
    </row>
    <row r="140" spans="1:21" x14ac:dyDescent="0.25">
      <c r="A140" s="158">
        <v>45386</v>
      </c>
      <c r="B140" s="159" t="s">
        <v>5155</v>
      </c>
      <c r="C140" s="159" t="s">
        <v>577</v>
      </c>
      <c r="D140" s="159" t="s">
        <v>5156</v>
      </c>
      <c r="E140" s="159">
        <v>9899</v>
      </c>
      <c r="F140" s="159"/>
      <c r="G140" s="159">
        <v>25858.43</v>
      </c>
      <c r="H140" s="159" t="s">
        <v>4065</v>
      </c>
      <c r="I140" s="159" t="s">
        <v>5157</v>
      </c>
      <c r="J140" s="159" t="s">
        <v>4185</v>
      </c>
      <c r="K140" s="159" t="s">
        <v>5158</v>
      </c>
      <c r="L140" s="159" t="s">
        <v>5159</v>
      </c>
      <c r="M140" s="159" t="s">
        <v>5160</v>
      </c>
      <c r="N140" s="159"/>
      <c r="O140" s="159" t="s">
        <v>4079</v>
      </c>
      <c r="P140" s="159"/>
      <c r="Q140" s="159"/>
      <c r="R140" s="159"/>
      <c r="S140" s="159" t="s">
        <v>4062</v>
      </c>
      <c r="T140" s="159" t="s">
        <v>5161</v>
      </c>
      <c r="U140" s="160"/>
    </row>
    <row r="141" spans="1:21" x14ac:dyDescent="0.25">
      <c r="A141" s="158">
        <v>44386</v>
      </c>
      <c r="B141" s="159" t="s">
        <v>5162</v>
      </c>
      <c r="C141" s="159"/>
      <c r="D141" s="159" t="s">
        <v>839</v>
      </c>
      <c r="E141" s="159">
        <v>8702</v>
      </c>
      <c r="F141" s="159">
        <v>883</v>
      </c>
      <c r="G141" s="159">
        <v>42191.3</v>
      </c>
      <c r="H141" s="159" t="s">
        <v>4151</v>
      </c>
      <c r="I141" s="159" t="s">
        <v>5163</v>
      </c>
      <c r="J141" s="159" t="s">
        <v>4056</v>
      </c>
      <c r="K141" s="159" t="s">
        <v>5164</v>
      </c>
      <c r="L141" s="159" t="s">
        <v>5165</v>
      </c>
      <c r="M141" s="159" t="s">
        <v>5166</v>
      </c>
      <c r="N141" s="159" t="s">
        <v>3052</v>
      </c>
      <c r="O141" s="159" t="s">
        <v>4107</v>
      </c>
      <c r="P141" s="159"/>
      <c r="Q141" s="159" t="s">
        <v>5167</v>
      </c>
      <c r="R141" s="159"/>
      <c r="S141" s="159" t="s">
        <v>4100</v>
      </c>
      <c r="T141" s="159" t="s">
        <v>5168</v>
      </c>
      <c r="U141" s="160"/>
    </row>
    <row r="142" spans="1:21" x14ac:dyDescent="0.25">
      <c r="A142" s="158">
        <v>45408</v>
      </c>
      <c r="B142" s="159" t="s">
        <v>5169</v>
      </c>
      <c r="C142" s="159" t="s">
        <v>706</v>
      </c>
      <c r="D142" s="159" t="s">
        <v>5170</v>
      </c>
      <c r="E142" s="159">
        <v>3975</v>
      </c>
      <c r="F142" s="159"/>
      <c r="G142" s="159">
        <v>9875.66</v>
      </c>
      <c r="H142" s="159" t="s">
        <v>4093</v>
      </c>
      <c r="I142" s="159" t="s">
        <v>5171</v>
      </c>
      <c r="J142" s="159" t="s">
        <v>1566</v>
      </c>
      <c r="K142" s="159" t="s">
        <v>2485</v>
      </c>
      <c r="L142" s="159" t="s">
        <v>5172</v>
      </c>
      <c r="M142" s="159" t="s">
        <v>5173</v>
      </c>
      <c r="N142" s="159"/>
      <c r="O142" s="159"/>
      <c r="P142" s="159" t="s">
        <v>5174</v>
      </c>
      <c r="Q142" s="159" t="s">
        <v>5175</v>
      </c>
      <c r="R142" s="159" t="s">
        <v>4128</v>
      </c>
      <c r="S142" s="159" t="s">
        <v>4082</v>
      </c>
      <c r="T142" s="159" t="s">
        <v>5176</v>
      </c>
      <c r="U142" s="160"/>
    </row>
    <row r="143" spans="1:21" x14ac:dyDescent="0.25">
      <c r="A143" s="158">
        <v>44161</v>
      </c>
      <c r="B143" s="159" t="s">
        <v>5177</v>
      </c>
      <c r="C143" s="159" t="s">
        <v>652</v>
      </c>
      <c r="D143" s="159" t="s">
        <v>831</v>
      </c>
      <c r="E143" s="159">
        <v>4148</v>
      </c>
      <c r="F143" s="159"/>
      <c r="G143" s="159"/>
      <c r="H143" s="159" t="s">
        <v>4121</v>
      </c>
      <c r="I143" s="159" t="s">
        <v>5178</v>
      </c>
      <c r="J143" s="159" t="s">
        <v>4076</v>
      </c>
      <c r="K143" s="159" t="s">
        <v>4067</v>
      </c>
      <c r="L143" s="159" t="s">
        <v>5179</v>
      </c>
      <c r="M143" s="159" t="s">
        <v>5180</v>
      </c>
      <c r="N143" s="159" t="s">
        <v>3051</v>
      </c>
      <c r="O143" s="159" t="s">
        <v>4107</v>
      </c>
      <c r="P143" s="159" t="s">
        <v>5181</v>
      </c>
      <c r="Q143" s="159" t="s">
        <v>5182</v>
      </c>
      <c r="R143" s="159" t="s">
        <v>4091</v>
      </c>
      <c r="S143" s="159"/>
      <c r="T143" s="159" t="s">
        <v>5183</v>
      </c>
      <c r="U143" s="160"/>
    </row>
    <row r="144" spans="1:21" x14ac:dyDescent="0.25">
      <c r="A144" s="158">
        <v>44758</v>
      </c>
      <c r="B144" s="159" t="s">
        <v>5184</v>
      </c>
      <c r="C144" s="159" t="s">
        <v>529</v>
      </c>
      <c r="D144" s="159"/>
      <c r="E144" s="159">
        <v>5097</v>
      </c>
      <c r="F144" s="159">
        <v>426</v>
      </c>
      <c r="G144" s="159">
        <v>13673.94</v>
      </c>
      <c r="H144" s="159" t="s">
        <v>4065</v>
      </c>
      <c r="I144" s="159" t="s">
        <v>5185</v>
      </c>
      <c r="J144" s="159" t="s">
        <v>4185</v>
      </c>
      <c r="K144" s="159" t="s">
        <v>5186</v>
      </c>
      <c r="L144" s="159" t="s">
        <v>5187</v>
      </c>
      <c r="M144" s="159" t="s">
        <v>5188</v>
      </c>
      <c r="N144" s="159" t="s">
        <v>3051</v>
      </c>
      <c r="O144" s="159" t="s">
        <v>4107</v>
      </c>
      <c r="P144" s="159" t="s">
        <v>5189</v>
      </c>
      <c r="Q144" s="159"/>
      <c r="R144" s="159" t="s">
        <v>4128</v>
      </c>
      <c r="S144" s="159" t="s">
        <v>4082</v>
      </c>
      <c r="T144" s="159" t="s">
        <v>5190</v>
      </c>
      <c r="U144" s="160"/>
    </row>
    <row r="145" spans="1:21" x14ac:dyDescent="0.25">
      <c r="A145" s="158">
        <v>45408</v>
      </c>
      <c r="B145" s="159" t="s">
        <v>5191</v>
      </c>
      <c r="C145" s="159" t="s">
        <v>608</v>
      </c>
      <c r="D145" s="159" t="s">
        <v>866</v>
      </c>
      <c r="E145" s="159">
        <v>7251</v>
      </c>
      <c r="F145" s="159">
        <v>523</v>
      </c>
      <c r="G145" s="159">
        <v>38382.99</v>
      </c>
      <c r="H145" s="159" t="s">
        <v>4065</v>
      </c>
      <c r="I145" s="159" t="s">
        <v>5192</v>
      </c>
      <c r="J145" s="159" t="s">
        <v>4076</v>
      </c>
      <c r="K145" s="159" t="s">
        <v>5193</v>
      </c>
      <c r="L145" s="159" t="s">
        <v>5194</v>
      </c>
      <c r="M145" s="159" t="s">
        <v>5195</v>
      </c>
      <c r="N145" s="159" t="s">
        <v>3051</v>
      </c>
      <c r="O145" s="159" t="s">
        <v>4079</v>
      </c>
      <c r="P145" s="159" t="s">
        <v>5196</v>
      </c>
      <c r="Q145" s="159" t="s">
        <v>5197</v>
      </c>
      <c r="R145" s="159" t="s">
        <v>4091</v>
      </c>
      <c r="S145" s="159"/>
      <c r="T145" s="159" t="s">
        <v>5198</v>
      </c>
      <c r="U145" s="160"/>
    </row>
    <row r="146" spans="1:21" x14ac:dyDescent="0.25">
      <c r="A146" s="158">
        <v>44448</v>
      </c>
      <c r="B146" s="159" t="s">
        <v>5199</v>
      </c>
      <c r="C146" s="159" t="s">
        <v>5200</v>
      </c>
      <c r="D146" s="159" t="s">
        <v>780</v>
      </c>
      <c r="E146" s="159">
        <v>1206</v>
      </c>
      <c r="F146" s="159">
        <v>521</v>
      </c>
      <c r="G146" s="159">
        <v>34305.910000000003</v>
      </c>
      <c r="H146" s="159" t="s">
        <v>4151</v>
      </c>
      <c r="I146" s="159" t="s">
        <v>5201</v>
      </c>
      <c r="J146" s="159"/>
      <c r="K146" s="159" t="s">
        <v>5202</v>
      </c>
      <c r="L146" s="159" t="s">
        <v>5203</v>
      </c>
      <c r="M146" s="159" t="s">
        <v>5204</v>
      </c>
      <c r="N146" s="159" t="s">
        <v>3052</v>
      </c>
      <c r="O146" s="159"/>
      <c r="P146" s="159" t="s">
        <v>5205</v>
      </c>
      <c r="Q146" s="159" t="s">
        <v>5206</v>
      </c>
      <c r="R146" s="159" t="s">
        <v>4091</v>
      </c>
      <c r="S146" s="159" t="s">
        <v>4100</v>
      </c>
      <c r="T146" s="159" t="s">
        <v>5207</v>
      </c>
      <c r="U146" s="160"/>
    </row>
    <row r="147" spans="1:21" x14ac:dyDescent="0.25">
      <c r="A147" s="158">
        <v>44305</v>
      </c>
      <c r="B147" s="159" t="s">
        <v>5208</v>
      </c>
      <c r="C147" s="159" t="s">
        <v>548</v>
      </c>
      <c r="D147" s="159" t="s">
        <v>984</v>
      </c>
      <c r="E147" s="159">
        <v>2998</v>
      </c>
      <c r="F147" s="159">
        <v>410</v>
      </c>
      <c r="G147" s="159">
        <v>5375.69</v>
      </c>
      <c r="H147" s="159" t="s">
        <v>4121</v>
      </c>
      <c r="I147" s="159" t="s">
        <v>5209</v>
      </c>
      <c r="J147" s="159" t="s">
        <v>4056</v>
      </c>
      <c r="K147" s="159" t="s">
        <v>2161</v>
      </c>
      <c r="L147" s="159"/>
      <c r="M147" s="159" t="s">
        <v>5210</v>
      </c>
      <c r="N147" s="159" t="s">
        <v>3052</v>
      </c>
      <c r="O147" s="159"/>
      <c r="P147" s="159" t="s">
        <v>5211</v>
      </c>
      <c r="Q147" s="159" t="s">
        <v>5212</v>
      </c>
      <c r="R147" s="159" t="s">
        <v>4157</v>
      </c>
      <c r="S147" s="159" t="s">
        <v>4062</v>
      </c>
      <c r="T147" s="159" t="s">
        <v>5213</v>
      </c>
      <c r="U147" s="160"/>
    </row>
    <row r="148" spans="1:21" x14ac:dyDescent="0.25">
      <c r="A148" s="158">
        <v>44992</v>
      </c>
      <c r="B148" s="159" t="s">
        <v>5214</v>
      </c>
      <c r="C148" s="159" t="s">
        <v>614</v>
      </c>
      <c r="D148" s="159" t="s">
        <v>5215</v>
      </c>
      <c r="E148" s="159">
        <v>5078</v>
      </c>
      <c r="F148" s="159">
        <v>553</v>
      </c>
      <c r="G148" s="159">
        <v>37466.29</v>
      </c>
      <c r="H148" s="159" t="s">
        <v>4121</v>
      </c>
      <c r="I148" s="159" t="s">
        <v>5216</v>
      </c>
      <c r="J148" s="159" t="s">
        <v>1566</v>
      </c>
      <c r="K148" s="159" t="s">
        <v>5217</v>
      </c>
      <c r="L148" s="159" t="s">
        <v>5218</v>
      </c>
      <c r="M148" s="159" t="s">
        <v>5219</v>
      </c>
      <c r="N148" s="159" t="s">
        <v>3052</v>
      </c>
      <c r="O148" s="159"/>
      <c r="P148" s="159"/>
      <c r="Q148" s="159" t="s">
        <v>5220</v>
      </c>
      <c r="R148" s="159" t="s">
        <v>4157</v>
      </c>
      <c r="S148" s="159" t="s">
        <v>4100</v>
      </c>
      <c r="T148" s="159" t="s">
        <v>5221</v>
      </c>
      <c r="U148" s="160"/>
    </row>
    <row r="149" spans="1:21" x14ac:dyDescent="0.25">
      <c r="A149" s="158">
        <v>44332</v>
      </c>
      <c r="B149" s="159" t="s">
        <v>5222</v>
      </c>
      <c r="C149" s="159" t="s">
        <v>4255</v>
      </c>
      <c r="D149" s="159" t="s">
        <v>937</v>
      </c>
      <c r="E149" s="159">
        <v>7304</v>
      </c>
      <c r="F149" s="159">
        <v>863</v>
      </c>
      <c r="G149" s="159">
        <v>39616.43</v>
      </c>
      <c r="H149" s="159" t="s">
        <v>4065</v>
      </c>
      <c r="I149" s="159" t="s">
        <v>5223</v>
      </c>
      <c r="J149" s="159" t="s">
        <v>1567</v>
      </c>
      <c r="K149" s="159" t="s">
        <v>5224</v>
      </c>
      <c r="L149" s="159" t="s">
        <v>5225</v>
      </c>
      <c r="M149" s="159" t="s">
        <v>5226</v>
      </c>
      <c r="N149" s="159"/>
      <c r="O149" s="159" t="s">
        <v>4107</v>
      </c>
      <c r="P149" s="159" t="s">
        <v>5227</v>
      </c>
      <c r="Q149" s="159" t="s">
        <v>5228</v>
      </c>
      <c r="R149" s="159" t="s">
        <v>4128</v>
      </c>
      <c r="S149" s="159" t="s">
        <v>4062</v>
      </c>
      <c r="T149" s="159" t="s">
        <v>5229</v>
      </c>
      <c r="U149" s="160"/>
    </row>
    <row r="150" spans="1:21" x14ac:dyDescent="0.25">
      <c r="A150" s="158">
        <v>45506</v>
      </c>
      <c r="B150" s="159" t="s">
        <v>5230</v>
      </c>
      <c r="C150" s="159"/>
      <c r="D150" s="159" t="s">
        <v>5231</v>
      </c>
      <c r="E150" s="159">
        <v>8257</v>
      </c>
      <c r="F150" s="159"/>
      <c r="G150" s="159">
        <v>13767.4</v>
      </c>
      <c r="H150" s="159" t="s">
        <v>4121</v>
      </c>
      <c r="I150" s="159" t="s">
        <v>5232</v>
      </c>
      <c r="J150" s="159" t="s">
        <v>4143</v>
      </c>
      <c r="K150" s="159" t="s">
        <v>5233</v>
      </c>
      <c r="L150" s="159" t="s">
        <v>5234</v>
      </c>
      <c r="M150" s="159" t="s">
        <v>5235</v>
      </c>
      <c r="N150" s="159" t="s">
        <v>3050</v>
      </c>
      <c r="O150" s="159" t="s">
        <v>4107</v>
      </c>
      <c r="P150" s="159" t="s">
        <v>5236</v>
      </c>
      <c r="Q150" s="159" t="s">
        <v>5237</v>
      </c>
      <c r="R150" s="159" t="s">
        <v>4071</v>
      </c>
      <c r="S150" s="159" t="s">
        <v>4082</v>
      </c>
      <c r="T150" s="159" t="s">
        <v>5238</v>
      </c>
      <c r="U150" s="160"/>
    </row>
    <row r="151" spans="1:21" x14ac:dyDescent="0.25">
      <c r="A151" s="158">
        <v>45478</v>
      </c>
      <c r="B151" s="159" t="s">
        <v>5239</v>
      </c>
      <c r="C151" s="159"/>
      <c r="D151" s="159" t="s">
        <v>885</v>
      </c>
      <c r="E151" s="159">
        <v>5049</v>
      </c>
      <c r="F151" s="159">
        <v>941</v>
      </c>
      <c r="G151" s="159">
        <v>42709.48</v>
      </c>
      <c r="H151" s="159"/>
      <c r="I151" s="159" t="s">
        <v>5240</v>
      </c>
      <c r="J151" s="159" t="s">
        <v>4185</v>
      </c>
      <c r="K151" s="159" t="s">
        <v>5241</v>
      </c>
      <c r="L151" s="159" t="s">
        <v>5242</v>
      </c>
      <c r="M151" s="159" t="s">
        <v>5243</v>
      </c>
      <c r="N151" s="159" t="s">
        <v>3050</v>
      </c>
      <c r="O151" s="159" t="s">
        <v>4107</v>
      </c>
      <c r="P151" s="159" t="s">
        <v>5244</v>
      </c>
      <c r="Q151" s="159" t="s">
        <v>5245</v>
      </c>
      <c r="R151" s="159" t="s">
        <v>4157</v>
      </c>
      <c r="S151" s="159" t="s">
        <v>4100</v>
      </c>
      <c r="T151" s="159" t="s">
        <v>5246</v>
      </c>
      <c r="U151" s="160"/>
    </row>
    <row r="152" spans="1:21" x14ac:dyDescent="0.25">
      <c r="A152" s="158">
        <v>43832</v>
      </c>
      <c r="B152" s="159" t="s">
        <v>5247</v>
      </c>
      <c r="C152" s="159" t="s">
        <v>577</v>
      </c>
      <c r="D152" s="159" t="s">
        <v>892</v>
      </c>
      <c r="E152" s="159">
        <v>1549</v>
      </c>
      <c r="F152" s="159">
        <v>752</v>
      </c>
      <c r="G152" s="159">
        <v>43453.279999999999</v>
      </c>
      <c r="H152" s="159" t="s">
        <v>4151</v>
      </c>
      <c r="I152" s="159" t="s">
        <v>5248</v>
      </c>
      <c r="J152" s="159" t="s">
        <v>4185</v>
      </c>
      <c r="K152" s="159" t="s">
        <v>5249</v>
      </c>
      <c r="L152" s="159" t="s">
        <v>5250</v>
      </c>
      <c r="M152" s="159" t="s">
        <v>5251</v>
      </c>
      <c r="N152" s="159"/>
      <c r="O152" s="159"/>
      <c r="P152" s="159" t="s">
        <v>5252</v>
      </c>
      <c r="Q152" s="159" t="s">
        <v>5253</v>
      </c>
      <c r="R152" s="159" t="s">
        <v>4262</v>
      </c>
      <c r="S152" s="159" t="s">
        <v>4100</v>
      </c>
      <c r="T152" s="159" t="s">
        <v>5254</v>
      </c>
      <c r="U152" s="160"/>
    </row>
    <row r="153" spans="1:21" x14ac:dyDescent="0.25">
      <c r="A153" s="158">
        <v>44838</v>
      </c>
      <c r="B153" s="159" t="s">
        <v>5255</v>
      </c>
      <c r="C153" s="159" t="s">
        <v>666</v>
      </c>
      <c r="D153" s="159" t="s">
        <v>5256</v>
      </c>
      <c r="E153" s="159">
        <v>4263</v>
      </c>
      <c r="F153" s="159">
        <v>856</v>
      </c>
      <c r="G153" s="159">
        <v>47270.75</v>
      </c>
      <c r="H153" s="159"/>
      <c r="I153" s="159" t="s">
        <v>5257</v>
      </c>
      <c r="J153" s="159" t="s">
        <v>4143</v>
      </c>
      <c r="K153" s="159" t="s">
        <v>4067</v>
      </c>
      <c r="L153" s="159" t="s">
        <v>5258</v>
      </c>
      <c r="M153" s="159"/>
      <c r="N153" s="159" t="s">
        <v>3052</v>
      </c>
      <c r="O153" s="159" t="s">
        <v>4107</v>
      </c>
      <c r="P153" s="159" t="s">
        <v>5259</v>
      </c>
      <c r="Q153" s="159" t="s">
        <v>5260</v>
      </c>
      <c r="R153" s="159"/>
      <c r="S153" s="159" t="s">
        <v>4100</v>
      </c>
      <c r="T153" s="159" t="s">
        <v>5261</v>
      </c>
      <c r="U153" s="160"/>
    </row>
    <row r="154" spans="1:21" x14ac:dyDescent="0.25">
      <c r="A154" s="158">
        <v>45349</v>
      </c>
      <c r="B154" s="159" t="s">
        <v>5262</v>
      </c>
      <c r="C154" s="159" t="s">
        <v>712</v>
      </c>
      <c r="D154" s="159" t="s">
        <v>781</v>
      </c>
      <c r="E154" s="159">
        <v>8550</v>
      </c>
      <c r="F154" s="159">
        <v>380</v>
      </c>
      <c r="G154" s="159"/>
      <c r="H154" s="159" t="s">
        <v>4093</v>
      </c>
      <c r="I154" s="159" t="s">
        <v>5263</v>
      </c>
      <c r="J154" s="159"/>
      <c r="K154" s="159" t="s">
        <v>5264</v>
      </c>
      <c r="L154" s="159" t="s">
        <v>5265</v>
      </c>
      <c r="M154" s="159" t="s">
        <v>5266</v>
      </c>
      <c r="N154" s="159" t="s">
        <v>3052</v>
      </c>
      <c r="O154" s="159" t="s">
        <v>4097</v>
      </c>
      <c r="P154" s="159" t="s">
        <v>5267</v>
      </c>
      <c r="Q154" s="159" t="s">
        <v>5268</v>
      </c>
      <c r="R154" s="159" t="s">
        <v>4071</v>
      </c>
      <c r="S154" s="159" t="s">
        <v>4082</v>
      </c>
      <c r="T154" s="159" t="s">
        <v>5269</v>
      </c>
      <c r="U154" s="160"/>
    </row>
    <row r="155" spans="1:21" x14ac:dyDescent="0.25">
      <c r="A155" s="158">
        <v>43891</v>
      </c>
      <c r="B155" s="159" t="s">
        <v>5270</v>
      </c>
      <c r="C155" s="159" t="s">
        <v>723</v>
      </c>
      <c r="D155" s="159" t="s">
        <v>5271</v>
      </c>
      <c r="E155" s="159"/>
      <c r="F155" s="159">
        <v>255</v>
      </c>
      <c r="G155" s="159">
        <v>25523.39</v>
      </c>
      <c r="H155" s="159"/>
      <c r="I155" s="159" t="s">
        <v>5272</v>
      </c>
      <c r="J155" s="159"/>
      <c r="K155" s="159" t="s">
        <v>5273</v>
      </c>
      <c r="L155" s="159"/>
      <c r="M155" s="159" t="s">
        <v>5274</v>
      </c>
      <c r="N155" s="159"/>
      <c r="O155" s="159"/>
      <c r="P155" s="159"/>
      <c r="Q155" s="159" t="s">
        <v>5275</v>
      </c>
      <c r="R155" s="159" t="s">
        <v>4262</v>
      </c>
      <c r="S155" s="159" t="s">
        <v>4082</v>
      </c>
      <c r="T155" s="159" t="s">
        <v>5276</v>
      </c>
      <c r="U155" s="160"/>
    </row>
    <row r="156" spans="1:21" x14ac:dyDescent="0.25">
      <c r="A156" s="158">
        <v>44178</v>
      </c>
      <c r="B156" s="159" t="s">
        <v>5277</v>
      </c>
      <c r="C156" s="159" t="s">
        <v>883</v>
      </c>
      <c r="D156" s="159" t="s">
        <v>817</v>
      </c>
      <c r="E156" s="159">
        <v>2539</v>
      </c>
      <c r="F156" s="159">
        <v>897</v>
      </c>
      <c r="G156" s="159">
        <v>19701.79</v>
      </c>
      <c r="H156" s="159" t="s">
        <v>4074</v>
      </c>
      <c r="I156" s="159" t="s">
        <v>5278</v>
      </c>
      <c r="J156" s="159" t="s">
        <v>4143</v>
      </c>
      <c r="K156" s="159" t="s">
        <v>5279</v>
      </c>
      <c r="L156" s="159" t="s">
        <v>5280</v>
      </c>
      <c r="M156" s="159" t="s">
        <v>5281</v>
      </c>
      <c r="N156" s="159" t="s">
        <v>3051</v>
      </c>
      <c r="O156" s="159" t="s">
        <v>4097</v>
      </c>
      <c r="P156" s="159" t="s">
        <v>5282</v>
      </c>
      <c r="Q156" s="159" t="s">
        <v>5283</v>
      </c>
      <c r="R156" s="159" t="s">
        <v>4128</v>
      </c>
      <c r="S156" s="159" t="s">
        <v>4062</v>
      </c>
      <c r="T156" s="159" t="s">
        <v>5284</v>
      </c>
      <c r="U156" s="160"/>
    </row>
    <row r="157" spans="1:21" x14ac:dyDescent="0.25">
      <c r="A157" s="158">
        <v>44958</v>
      </c>
      <c r="B157" s="159" t="s">
        <v>5285</v>
      </c>
      <c r="C157" s="159" t="s">
        <v>5286</v>
      </c>
      <c r="D157" s="159" t="s">
        <v>925</v>
      </c>
      <c r="E157" s="159">
        <v>9538</v>
      </c>
      <c r="F157" s="159">
        <v>292</v>
      </c>
      <c r="G157" s="159">
        <v>3649.04</v>
      </c>
      <c r="H157" s="159"/>
      <c r="I157" s="159" t="s">
        <v>5287</v>
      </c>
      <c r="J157" s="159" t="s">
        <v>4185</v>
      </c>
      <c r="K157" s="159" t="s">
        <v>5288</v>
      </c>
      <c r="L157" s="159"/>
      <c r="M157" s="159" t="s">
        <v>5289</v>
      </c>
      <c r="N157" s="159" t="s">
        <v>3051</v>
      </c>
      <c r="O157" s="159"/>
      <c r="P157" s="159" t="s">
        <v>5290</v>
      </c>
      <c r="Q157" s="159" t="s">
        <v>5291</v>
      </c>
      <c r="R157" s="159" t="s">
        <v>4157</v>
      </c>
      <c r="S157" s="159"/>
      <c r="T157" s="159"/>
      <c r="U157" s="160"/>
    </row>
    <row r="158" spans="1:21" x14ac:dyDescent="0.25">
      <c r="A158" s="158">
        <v>44786</v>
      </c>
      <c r="B158" s="159" t="s">
        <v>5292</v>
      </c>
      <c r="C158" s="159" t="s">
        <v>617</v>
      </c>
      <c r="D158" s="159" t="s">
        <v>5293</v>
      </c>
      <c r="E158" s="159">
        <v>4415</v>
      </c>
      <c r="F158" s="159">
        <v>209</v>
      </c>
      <c r="G158" s="159">
        <v>7730.9</v>
      </c>
      <c r="H158" s="159" t="s">
        <v>4093</v>
      </c>
      <c r="I158" s="159" t="s">
        <v>5294</v>
      </c>
      <c r="J158" s="159" t="s">
        <v>1567</v>
      </c>
      <c r="K158" s="159" t="s">
        <v>5295</v>
      </c>
      <c r="L158" s="159" t="s">
        <v>5296</v>
      </c>
      <c r="M158" s="159" t="s">
        <v>5297</v>
      </c>
      <c r="N158" s="159"/>
      <c r="O158" s="159" t="s">
        <v>4079</v>
      </c>
      <c r="P158" s="159" t="s">
        <v>5298</v>
      </c>
      <c r="Q158" s="159" t="s">
        <v>5299</v>
      </c>
      <c r="R158" s="159" t="s">
        <v>4128</v>
      </c>
      <c r="S158" s="159" t="s">
        <v>4100</v>
      </c>
      <c r="T158" s="159" t="s">
        <v>5300</v>
      </c>
      <c r="U158" s="160"/>
    </row>
    <row r="159" spans="1:21" x14ac:dyDescent="0.25">
      <c r="A159" s="158">
        <v>44574</v>
      </c>
      <c r="B159" s="159" t="s">
        <v>5301</v>
      </c>
      <c r="C159" s="159" t="s">
        <v>612</v>
      </c>
      <c r="D159" s="159"/>
      <c r="E159" s="159">
        <v>8746</v>
      </c>
      <c r="F159" s="159">
        <v>234</v>
      </c>
      <c r="G159" s="159">
        <v>21050.400000000001</v>
      </c>
      <c r="H159" s="159" t="s">
        <v>4151</v>
      </c>
      <c r="I159" s="159" t="s">
        <v>5302</v>
      </c>
      <c r="J159" s="159" t="s">
        <v>4185</v>
      </c>
      <c r="K159" s="159" t="s">
        <v>5303</v>
      </c>
      <c r="L159" s="159" t="s">
        <v>5304</v>
      </c>
      <c r="M159" s="159" t="s">
        <v>5305</v>
      </c>
      <c r="N159" s="159"/>
      <c r="O159" s="159" t="s">
        <v>4107</v>
      </c>
      <c r="P159" s="159" t="s">
        <v>5306</v>
      </c>
      <c r="Q159" s="159" t="s">
        <v>5307</v>
      </c>
      <c r="R159" s="159"/>
      <c r="S159" s="159"/>
      <c r="T159" s="159" t="s">
        <v>5308</v>
      </c>
      <c r="U159" s="160"/>
    </row>
    <row r="160" spans="1:21" x14ac:dyDescent="0.25">
      <c r="A160" s="158">
        <v>44010</v>
      </c>
      <c r="B160" s="159" t="s">
        <v>5309</v>
      </c>
      <c r="C160" s="159" t="s">
        <v>5310</v>
      </c>
      <c r="D160" s="159" t="s">
        <v>4406</v>
      </c>
      <c r="E160" s="159">
        <v>7375</v>
      </c>
      <c r="F160" s="159">
        <v>289</v>
      </c>
      <c r="G160" s="159">
        <v>45424.43</v>
      </c>
      <c r="H160" s="159"/>
      <c r="I160" s="159" t="s">
        <v>4891</v>
      </c>
      <c r="J160" s="159" t="s">
        <v>4143</v>
      </c>
      <c r="K160" s="159" t="s">
        <v>5311</v>
      </c>
      <c r="L160" s="159" t="s">
        <v>5312</v>
      </c>
      <c r="M160" s="159"/>
      <c r="N160" s="159" t="s">
        <v>3051</v>
      </c>
      <c r="O160" s="159" t="s">
        <v>4107</v>
      </c>
      <c r="P160" s="159" t="s">
        <v>5313</v>
      </c>
      <c r="Q160" s="159" t="s">
        <v>5314</v>
      </c>
      <c r="R160" s="159" t="s">
        <v>4071</v>
      </c>
      <c r="S160" s="159" t="s">
        <v>4100</v>
      </c>
      <c r="T160" s="159" t="s">
        <v>5315</v>
      </c>
      <c r="U160" s="160"/>
    </row>
    <row r="161" spans="1:21" x14ac:dyDescent="0.25">
      <c r="A161" s="158">
        <v>44579</v>
      </c>
      <c r="B161" s="159" t="s">
        <v>5316</v>
      </c>
      <c r="C161" s="159" t="s">
        <v>545</v>
      </c>
      <c r="D161" s="159" t="s">
        <v>1048</v>
      </c>
      <c r="E161" s="159">
        <v>6113</v>
      </c>
      <c r="F161" s="159">
        <v>126</v>
      </c>
      <c r="G161" s="159">
        <v>16502.79</v>
      </c>
      <c r="H161" s="159" t="s">
        <v>4093</v>
      </c>
      <c r="I161" s="159" t="s">
        <v>5317</v>
      </c>
      <c r="J161" s="159" t="s">
        <v>4076</v>
      </c>
      <c r="K161" s="159" t="s">
        <v>5318</v>
      </c>
      <c r="L161" s="159" t="s">
        <v>5319</v>
      </c>
      <c r="M161" s="159" t="s">
        <v>5320</v>
      </c>
      <c r="N161" s="159" t="s">
        <v>3051</v>
      </c>
      <c r="O161" s="159"/>
      <c r="P161" s="159" t="s">
        <v>5321</v>
      </c>
      <c r="Q161" s="159" t="s">
        <v>5322</v>
      </c>
      <c r="R161" s="159"/>
      <c r="S161" s="159"/>
      <c r="T161" s="159" t="s">
        <v>5323</v>
      </c>
      <c r="U161" s="160"/>
    </row>
    <row r="162" spans="1:21" x14ac:dyDescent="0.25">
      <c r="A162" s="158">
        <v>44075</v>
      </c>
      <c r="B162" s="159" t="s">
        <v>5324</v>
      </c>
      <c r="C162" s="159" t="s">
        <v>548</v>
      </c>
      <c r="D162" s="159" t="s">
        <v>1053</v>
      </c>
      <c r="E162" s="159">
        <v>6293</v>
      </c>
      <c r="F162" s="159">
        <v>880</v>
      </c>
      <c r="G162" s="159">
        <v>39168.120000000003</v>
      </c>
      <c r="H162" s="159" t="s">
        <v>4074</v>
      </c>
      <c r="I162" s="159" t="s">
        <v>5325</v>
      </c>
      <c r="J162" s="159" t="s">
        <v>1566</v>
      </c>
      <c r="K162" s="159" t="s">
        <v>5326</v>
      </c>
      <c r="L162" s="159" t="s">
        <v>5327</v>
      </c>
      <c r="M162" s="159" t="s">
        <v>5328</v>
      </c>
      <c r="N162" s="159" t="s">
        <v>3050</v>
      </c>
      <c r="O162" s="159" t="s">
        <v>4097</v>
      </c>
      <c r="P162" s="159" t="s">
        <v>5329</v>
      </c>
      <c r="Q162" s="159" t="s">
        <v>5330</v>
      </c>
      <c r="R162" s="159" t="s">
        <v>4091</v>
      </c>
      <c r="S162" s="159" t="s">
        <v>4062</v>
      </c>
      <c r="T162" s="159" t="s">
        <v>5331</v>
      </c>
      <c r="U162" s="160"/>
    </row>
    <row r="163" spans="1:21" x14ac:dyDescent="0.25">
      <c r="A163" s="158">
        <v>44097</v>
      </c>
      <c r="B163" s="159" t="s">
        <v>5332</v>
      </c>
      <c r="C163" s="159" t="s">
        <v>548</v>
      </c>
      <c r="D163" s="159" t="s">
        <v>781</v>
      </c>
      <c r="E163" s="159">
        <v>3598</v>
      </c>
      <c r="F163" s="159"/>
      <c r="G163" s="159">
        <v>31920.61</v>
      </c>
      <c r="H163" s="159" t="s">
        <v>4093</v>
      </c>
      <c r="I163" s="159"/>
      <c r="J163" s="159" t="s">
        <v>4056</v>
      </c>
      <c r="K163" s="159" t="s">
        <v>5333</v>
      </c>
      <c r="L163" s="159" t="s">
        <v>5334</v>
      </c>
      <c r="M163" s="159" t="s">
        <v>5335</v>
      </c>
      <c r="N163" s="159" t="s">
        <v>3050</v>
      </c>
      <c r="O163" s="159" t="s">
        <v>4079</v>
      </c>
      <c r="P163" s="159" t="s">
        <v>5336</v>
      </c>
      <c r="Q163" s="159" t="s">
        <v>5337</v>
      </c>
      <c r="R163" s="159" t="s">
        <v>4091</v>
      </c>
      <c r="S163" s="159" t="s">
        <v>4082</v>
      </c>
      <c r="T163" s="159" t="s">
        <v>5338</v>
      </c>
      <c r="U163" s="160"/>
    </row>
    <row r="164" spans="1:21" x14ac:dyDescent="0.25">
      <c r="A164" s="158">
        <v>45340</v>
      </c>
      <c r="B164" s="159" t="s">
        <v>5339</v>
      </c>
      <c r="C164" s="159" t="s">
        <v>614</v>
      </c>
      <c r="D164" s="159" t="s">
        <v>4857</v>
      </c>
      <c r="E164" s="159"/>
      <c r="F164" s="159">
        <v>726</v>
      </c>
      <c r="G164" s="159">
        <v>32090.45</v>
      </c>
      <c r="H164" s="159" t="s">
        <v>4065</v>
      </c>
      <c r="I164" s="159" t="s">
        <v>5340</v>
      </c>
      <c r="J164" s="159" t="s">
        <v>4076</v>
      </c>
      <c r="K164" s="159" t="s">
        <v>5341</v>
      </c>
      <c r="L164" s="159" t="s">
        <v>5342</v>
      </c>
      <c r="M164" s="159" t="s">
        <v>5343</v>
      </c>
      <c r="N164" s="159" t="s">
        <v>3050</v>
      </c>
      <c r="O164" s="159"/>
      <c r="P164" s="159" t="s">
        <v>5344</v>
      </c>
      <c r="Q164" s="159" t="s">
        <v>5345</v>
      </c>
      <c r="R164" s="159"/>
      <c r="S164" s="159"/>
      <c r="T164" s="159" t="s">
        <v>5346</v>
      </c>
      <c r="U164" s="160"/>
    </row>
    <row r="165" spans="1:21" x14ac:dyDescent="0.25">
      <c r="A165" s="158">
        <v>44046</v>
      </c>
      <c r="B165" s="159" t="s">
        <v>5347</v>
      </c>
      <c r="C165" s="159" t="s">
        <v>5348</v>
      </c>
      <c r="D165" s="159"/>
      <c r="E165" s="159">
        <v>1691</v>
      </c>
      <c r="F165" s="159">
        <v>731</v>
      </c>
      <c r="G165" s="159"/>
      <c r="H165" s="159" t="s">
        <v>4151</v>
      </c>
      <c r="I165" s="159" t="s">
        <v>5349</v>
      </c>
      <c r="J165" s="159" t="s">
        <v>1567</v>
      </c>
      <c r="K165" s="159" t="s">
        <v>5350</v>
      </c>
      <c r="L165" s="159"/>
      <c r="M165" s="159" t="s">
        <v>5351</v>
      </c>
      <c r="N165" s="159" t="s">
        <v>3052</v>
      </c>
      <c r="O165" s="159" t="s">
        <v>4107</v>
      </c>
      <c r="P165" s="159" t="s">
        <v>5352</v>
      </c>
      <c r="Q165" s="159"/>
      <c r="R165" s="159" t="s">
        <v>4157</v>
      </c>
      <c r="S165" s="159" t="s">
        <v>4082</v>
      </c>
      <c r="T165" s="159" t="s">
        <v>5353</v>
      </c>
      <c r="U165" s="160"/>
    </row>
    <row r="166" spans="1:21" x14ac:dyDescent="0.25">
      <c r="A166" s="158">
        <v>45486</v>
      </c>
      <c r="B166" s="159" t="s">
        <v>5354</v>
      </c>
      <c r="C166" s="159" t="s">
        <v>641</v>
      </c>
      <c r="D166" s="159" t="s">
        <v>4774</v>
      </c>
      <c r="E166" s="159">
        <v>9534</v>
      </c>
      <c r="F166" s="159">
        <v>373</v>
      </c>
      <c r="G166" s="159">
        <v>38298.47</v>
      </c>
      <c r="H166" s="159" t="s">
        <v>4121</v>
      </c>
      <c r="I166" s="159" t="s">
        <v>5355</v>
      </c>
      <c r="J166" s="159" t="s">
        <v>4185</v>
      </c>
      <c r="K166" s="159" t="s">
        <v>5356</v>
      </c>
      <c r="L166" s="159" t="s">
        <v>5357</v>
      </c>
      <c r="M166" s="159" t="s">
        <v>5358</v>
      </c>
      <c r="N166" s="159" t="s">
        <v>3051</v>
      </c>
      <c r="O166" s="159" t="s">
        <v>4079</v>
      </c>
      <c r="P166" s="159" t="s">
        <v>5359</v>
      </c>
      <c r="Q166" s="159" t="s">
        <v>5360</v>
      </c>
      <c r="R166" s="159" t="s">
        <v>4157</v>
      </c>
      <c r="S166" s="159" t="s">
        <v>4100</v>
      </c>
      <c r="T166" s="159"/>
      <c r="U166" s="160"/>
    </row>
    <row r="167" spans="1:21" x14ac:dyDescent="0.25">
      <c r="A167" s="158">
        <v>44221</v>
      </c>
      <c r="B167" s="159" t="s">
        <v>5361</v>
      </c>
      <c r="C167" s="159"/>
      <c r="D167" s="159" t="s">
        <v>808</v>
      </c>
      <c r="E167" s="159">
        <v>3001</v>
      </c>
      <c r="F167" s="159"/>
      <c r="G167" s="159">
        <v>38459.699999999997</v>
      </c>
      <c r="H167" s="159" t="s">
        <v>4065</v>
      </c>
      <c r="I167" s="159" t="s">
        <v>5362</v>
      </c>
      <c r="J167" s="159"/>
      <c r="K167" s="159" t="s">
        <v>5363</v>
      </c>
      <c r="L167" s="159" t="s">
        <v>5364</v>
      </c>
      <c r="M167" s="159" t="s">
        <v>5365</v>
      </c>
      <c r="N167" s="159" t="s">
        <v>3052</v>
      </c>
      <c r="O167" s="159" t="s">
        <v>4107</v>
      </c>
      <c r="P167" s="159" t="s">
        <v>5366</v>
      </c>
      <c r="Q167" s="159" t="s">
        <v>5367</v>
      </c>
      <c r="R167" s="159" t="s">
        <v>4128</v>
      </c>
      <c r="S167" s="159" t="s">
        <v>4100</v>
      </c>
      <c r="T167" s="159" t="s">
        <v>5368</v>
      </c>
      <c r="U167" s="160"/>
    </row>
    <row r="168" spans="1:21" x14ac:dyDescent="0.25">
      <c r="A168" s="158">
        <v>44229</v>
      </c>
      <c r="B168" s="159" t="s">
        <v>5369</v>
      </c>
      <c r="C168" s="159" t="s">
        <v>525</v>
      </c>
      <c r="D168" s="159" t="s">
        <v>4782</v>
      </c>
      <c r="E168" s="159">
        <v>5150</v>
      </c>
      <c r="F168" s="159"/>
      <c r="G168" s="159">
        <v>38414.89</v>
      </c>
      <c r="H168" s="159" t="s">
        <v>4065</v>
      </c>
      <c r="I168" s="159" t="s">
        <v>5370</v>
      </c>
      <c r="J168" s="159" t="s">
        <v>4056</v>
      </c>
      <c r="K168" s="159" t="s">
        <v>5371</v>
      </c>
      <c r="L168" s="159" t="s">
        <v>5372</v>
      </c>
      <c r="M168" s="159" t="s">
        <v>5373</v>
      </c>
      <c r="N168" s="159"/>
      <c r="O168" s="159" t="s">
        <v>4097</v>
      </c>
      <c r="P168" s="159" t="s">
        <v>5374</v>
      </c>
      <c r="Q168" s="159" t="s">
        <v>5375</v>
      </c>
      <c r="R168" s="159" t="s">
        <v>4071</v>
      </c>
      <c r="S168" s="159"/>
      <c r="T168" s="159" t="s">
        <v>5376</v>
      </c>
      <c r="U168" s="160"/>
    </row>
    <row r="169" spans="1:21" x14ac:dyDescent="0.25">
      <c r="A169" s="158">
        <v>45307</v>
      </c>
      <c r="B169" s="159" t="s">
        <v>5377</v>
      </c>
      <c r="C169" s="159" t="s">
        <v>586</v>
      </c>
      <c r="D169" s="159" t="s">
        <v>5378</v>
      </c>
      <c r="E169" s="159"/>
      <c r="F169" s="159">
        <v>720</v>
      </c>
      <c r="G169" s="159"/>
      <c r="H169" s="159"/>
      <c r="I169" s="159" t="s">
        <v>5379</v>
      </c>
      <c r="J169" s="159" t="s">
        <v>4185</v>
      </c>
      <c r="K169" s="159" t="s">
        <v>5380</v>
      </c>
      <c r="L169" s="159" t="s">
        <v>5381</v>
      </c>
      <c r="M169" s="159" t="s">
        <v>5382</v>
      </c>
      <c r="N169" s="159" t="s">
        <v>3052</v>
      </c>
      <c r="O169" s="159" t="s">
        <v>4097</v>
      </c>
      <c r="P169" s="159"/>
      <c r="Q169" s="159" t="s">
        <v>5383</v>
      </c>
      <c r="R169" s="159" t="s">
        <v>4091</v>
      </c>
      <c r="S169" s="159"/>
      <c r="T169" s="159" t="s">
        <v>5384</v>
      </c>
      <c r="U169" s="160"/>
    </row>
    <row r="170" spans="1:21" x14ac:dyDescent="0.25">
      <c r="A170" s="158">
        <v>45539</v>
      </c>
      <c r="B170" s="159" t="s">
        <v>5385</v>
      </c>
      <c r="C170" s="159"/>
      <c r="D170" s="159" t="s">
        <v>5386</v>
      </c>
      <c r="E170" s="159">
        <v>8884</v>
      </c>
      <c r="F170" s="159">
        <v>680</v>
      </c>
      <c r="G170" s="159">
        <v>32040.89</v>
      </c>
      <c r="H170" s="159"/>
      <c r="I170" s="159" t="s">
        <v>5387</v>
      </c>
      <c r="J170" s="159" t="s">
        <v>1566</v>
      </c>
      <c r="K170" s="159" t="s">
        <v>5388</v>
      </c>
      <c r="L170" s="159" t="s">
        <v>5389</v>
      </c>
      <c r="M170" s="159" t="s">
        <v>5390</v>
      </c>
      <c r="N170" s="159" t="s">
        <v>3052</v>
      </c>
      <c r="O170" s="159" t="s">
        <v>4079</v>
      </c>
      <c r="P170" s="159" t="s">
        <v>5391</v>
      </c>
      <c r="Q170" s="159" t="s">
        <v>5392</v>
      </c>
      <c r="R170" s="159" t="s">
        <v>4157</v>
      </c>
      <c r="S170" s="159" t="s">
        <v>4062</v>
      </c>
      <c r="T170" s="159" t="s">
        <v>5393</v>
      </c>
      <c r="U170" s="160"/>
    </row>
    <row r="171" spans="1:21" x14ac:dyDescent="0.25">
      <c r="A171" s="158">
        <v>44344</v>
      </c>
      <c r="B171" s="159" t="s">
        <v>5394</v>
      </c>
      <c r="C171" s="159" t="s">
        <v>724</v>
      </c>
      <c r="D171" s="159" t="s">
        <v>5395</v>
      </c>
      <c r="E171" s="159">
        <v>5895</v>
      </c>
      <c r="F171" s="159">
        <v>727</v>
      </c>
      <c r="G171" s="159">
        <v>48301.06</v>
      </c>
      <c r="H171" s="159"/>
      <c r="I171" s="159" t="s">
        <v>5396</v>
      </c>
      <c r="J171" s="159" t="s">
        <v>4056</v>
      </c>
      <c r="K171" s="159" t="s">
        <v>5397</v>
      </c>
      <c r="L171" s="159" t="s">
        <v>5398</v>
      </c>
      <c r="M171" s="159" t="s">
        <v>5399</v>
      </c>
      <c r="N171" s="159"/>
      <c r="O171" s="159" t="s">
        <v>4107</v>
      </c>
      <c r="P171" s="159" t="s">
        <v>5400</v>
      </c>
      <c r="Q171" s="159" t="s">
        <v>5401</v>
      </c>
      <c r="R171" s="159" t="s">
        <v>4091</v>
      </c>
      <c r="S171" s="159"/>
      <c r="T171" s="159" t="s">
        <v>5402</v>
      </c>
      <c r="U171" s="160"/>
    </row>
    <row r="172" spans="1:21" x14ac:dyDescent="0.25">
      <c r="A172" s="158">
        <v>44654</v>
      </c>
      <c r="B172" s="159" t="s">
        <v>5403</v>
      </c>
      <c r="C172" s="159" t="s">
        <v>519</v>
      </c>
      <c r="D172" s="159" t="s">
        <v>5404</v>
      </c>
      <c r="E172" s="159">
        <v>4255</v>
      </c>
      <c r="F172" s="159">
        <v>336</v>
      </c>
      <c r="G172" s="159">
        <v>2848.54</v>
      </c>
      <c r="H172" s="159" t="s">
        <v>4074</v>
      </c>
      <c r="I172" s="159" t="s">
        <v>5405</v>
      </c>
      <c r="J172" s="159" t="s">
        <v>4076</v>
      </c>
      <c r="K172" s="159" t="s">
        <v>5406</v>
      </c>
      <c r="L172" s="159" t="s">
        <v>5407</v>
      </c>
      <c r="M172" s="159"/>
      <c r="N172" s="159" t="s">
        <v>3052</v>
      </c>
      <c r="O172" s="159" t="s">
        <v>4097</v>
      </c>
      <c r="P172" s="159" t="s">
        <v>5408</v>
      </c>
      <c r="Q172" s="159" t="s">
        <v>5409</v>
      </c>
      <c r="R172" s="159" t="s">
        <v>4157</v>
      </c>
      <c r="S172" s="159" t="s">
        <v>4100</v>
      </c>
      <c r="T172" s="159" t="s">
        <v>5410</v>
      </c>
      <c r="U172" s="160"/>
    </row>
    <row r="173" spans="1:21" x14ac:dyDescent="0.25">
      <c r="A173" s="158">
        <v>45470</v>
      </c>
      <c r="B173" s="159" t="s">
        <v>5411</v>
      </c>
      <c r="C173" s="159" t="s">
        <v>548</v>
      </c>
      <c r="D173" s="159" t="s">
        <v>4629</v>
      </c>
      <c r="E173" s="159">
        <v>6905</v>
      </c>
      <c r="F173" s="159">
        <v>710</v>
      </c>
      <c r="G173" s="159">
        <v>19281.97</v>
      </c>
      <c r="H173" s="159" t="s">
        <v>4093</v>
      </c>
      <c r="I173" s="159" t="s">
        <v>5412</v>
      </c>
      <c r="J173" s="159" t="s">
        <v>1566</v>
      </c>
      <c r="K173" s="159" t="s">
        <v>5413</v>
      </c>
      <c r="L173" s="159" t="s">
        <v>5414</v>
      </c>
      <c r="M173" s="159" t="s">
        <v>5415</v>
      </c>
      <c r="N173" s="159" t="s">
        <v>3052</v>
      </c>
      <c r="O173" s="159" t="s">
        <v>4079</v>
      </c>
      <c r="P173" s="159" t="s">
        <v>5416</v>
      </c>
      <c r="Q173" s="159" t="s">
        <v>5417</v>
      </c>
      <c r="R173" s="159" t="s">
        <v>4091</v>
      </c>
      <c r="S173" s="159" t="s">
        <v>4100</v>
      </c>
      <c r="T173" s="159" t="s">
        <v>5418</v>
      </c>
      <c r="U173" s="160"/>
    </row>
    <row r="174" spans="1:21" x14ac:dyDescent="0.25">
      <c r="A174" s="158">
        <v>45145</v>
      </c>
      <c r="B174" s="159" t="s">
        <v>5419</v>
      </c>
      <c r="C174" s="159" t="s">
        <v>614</v>
      </c>
      <c r="D174" s="159" t="s">
        <v>868</v>
      </c>
      <c r="E174" s="159"/>
      <c r="F174" s="159">
        <v>337</v>
      </c>
      <c r="G174" s="159"/>
      <c r="H174" s="159" t="s">
        <v>4151</v>
      </c>
      <c r="I174" s="159" t="s">
        <v>5420</v>
      </c>
      <c r="J174" s="159" t="s">
        <v>1567</v>
      </c>
      <c r="K174" s="159" t="s">
        <v>5421</v>
      </c>
      <c r="L174" s="159" t="s">
        <v>5422</v>
      </c>
      <c r="M174" s="159" t="s">
        <v>5423</v>
      </c>
      <c r="N174" s="159" t="s">
        <v>3050</v>
      </c>
      <c r="O174" s="159" t="s">
        <v>4079</v>
      </c>
      <c r="P174" s="159" t="s">
        <v>5424</v>
      </c>
      <c r="Q174" s="159" t="s">
        <v>5425</v>
      </c>
      <c r="R174" s="159" t="s">
        <v>4091</v>
      </c>
      <c r="S174" s="159" t="s">
        <v>4100</v>
      </c>
      <c r="T174" s="159" t="s">
        <v>5426</v>
      </c>
      <c r="U174" s="160"/>
    </row>
    <row r="175" spans="1:21" x14ac:dyDescent="0.25">
      <c r="A175" s="158">
        <v>44489</v>
      </c>
      <c r="B175" s="159" t="s">
        <v>5427</v>
      </c>
      <c r="C175" s="159" t="s">
        <v>573</v>
      </c>
      <c r="D175" s="159" t="s">
        <v>1048</v>
      </c>
      <c r="E175" s="159">
        <v>1853</v>
      </c>
      <c r="F175" s="159">
        <v>336</v>
      </c>
      <c r="G175" s="159">
        <v>41828.199999999997</v>
      </c>
      <c r="H175" s="159"/>
      <c r="I175" s="159" t="s">
        <v>5428</v>
      </c>
      <c r="J175" s="159"/>
      <c r="K175" s="159" t="s">
        <v>5429</v>
      </c>
      <c r="L175" s="159" t="s">
        <v>5430</v>
      </c>
      <c r="M175" s="159" t="s">
        <v>5431</v>
      </c>
      <c r="N175" s="159"/>
      <c r="O175" s="159"/>
      <c r="P175" s="159" t="s">
        <v>5432</v>
      </c>
      <c r="Q175" s="159" t="s">
        <v>5433</v>
      </c>
      <c r="R175" s="159" t="s">
        <v>4157</v>
      </c>
      <c r="S175" s="159" t="s">
        <v>4082</v>
      </c>
      <c r="T175" s="159" t="s">
        <v>5434</v>
      </c>
      <c r="U175" s="160"/>
    </row>
    <row r="176" spans="1:21" x14ac:dyDescent="0.25">
      <c r="A176" s="158">
        <v>45506</v>
      </c>
      <c r="B176" s="159" t="s">
        <v>5435</v>
      </c>
      <c r="C176" s="159"/>
      <c r="D176" s="159" t="s">
        <v>875</v>
      </c>
      <c r="E176" s="159">
        <v>4568</v>
      </c>
      <c r="F176" s="159">
        <v>803</v>
      </c>
      <c r="G176" s="159">
        <v>34160.660000000003</v>
      </c>
      <c r="H176" s="159" t="s">
        <v>4074</v>
      </c>
      <c r="I176" s="159" t="s">
        <v>5436</v>
      </c>
      <c r="J176" s="159" t="s">
        <v>4076</v>
      </c>
      <c r="K176" s="159" t="s">
        <v>5437</v>
      </c>
      <c r="L176" s="159" t="s">
        <v>5438</v>
      </c>
      <c r="M176" s="159"/>
      <c r="N176" s="159"/>
      <c r="O176" s="159" t="s">
        <v>4097</v>
      </c>
      <c r="P176" s="159" t="s">
        <v>5439</v>
      </c>
      <c r="Q176" s="159" t="s">
        <v>5440</v>
      </c>
      <c r="R176" s="159" t="s">
        <v>4262</v>
      </c>
      <c r="S176" s="159"/>
      <c r="T176" s="159" t="s">
        <v>5441</v>
      </c>
      <c r="U176" s="160"/>
    </row>
    <row r="177" spans="1:21" x14ac:dyDescent="0.25">
      <c r="A177" s="158">
        <v>44455</v>
      </c>
      <c r="B177" s="159" t="s">
        <v>5442</v>
      </c>
      <c r="C177" s="159" t="s">
        <v>616</v>
      </c>
      <c r="D177" s="159" t="s">
        <v>860</v>
      </c>
      <c r="E177" s="159">
        <v>2850</v>
      </c>
      <c r="F177" s="159">
        <v>126</v>
      </c>
      <c r="G177" s="159">
        <v>13192.33</v>
      </c>
      <c r="H177" s="159" t="s">
        <v>4074</v>
      </c>
      <c r="I177" s="159" t="s">
        <v>5443</v>
      </c>
      <c r="J177" s="159" t="s">
        <v>4056</v>
      </c>
      <c r="K177" s="159" t="s">
        <v>5444</v>
      </c>
      <c r="L177" s="159" t="s">
        <v>5445</v>
      </c>
      <c r="M177" s="159" t="s">
        <v>5446</v>
      </c>
      <c r="N177" s="159"/>
      <c r="O177" s="159" t="s">
        <v>4107</v>
      </c>
      <c r="P177" s="159"/>
      <c r="Q177" s="159" t="s">
        <v>5447</v>
      </c>
      <c r="R177" s="159" t="s">
        <v>4071</v>
      </c>
      <c r="S177" s="159"/>
      <c r="T177" s="159" t="s">
        <v>5448</v>
      </c>
      <c r="U177" s="160"/>
    </row>
    <row r="178" spans="1:21" x14ac:dyDescent="0.25">
      <c r="A178" s="158">
        <v>44799</v>
      </c>
      <c r="B178" s="159" t="s">
        <v>5449</v>
      </c>
      <c r="C178" s="159" t="s">
        <v>558</v>
      </c>
      <c r="D178" s="159" t="s">
        <v>5450</v>
      </c>
      <c r="E178" s="159">
        <v>4866</v>
      </c>
      <c r="F178" s="159">
        <v>467</v>
      </c>
      <c r="G178" s="159">
        <v>17873.14</v>
      </c>
      <c r="H178" s="159" t="s">
        <v>4093</v>
      </c>
      <c r="I178" s="159" t="s">
        <v>5451</v>
      </c>
      <c r="J178" s="159" t="s">
        <v>4076</v>
      </c>
      <c r="K178" s="159" t="s">
        <v>5452</v>
      </c>
      <c r="L178" s="159" t="s">
        <v>5453</v>
      </c>
      <c r="M178" s="159" t="s">
        <v>5454</v>
      </c>
      <c r="N178" s="159"/>
      <c r="O178" s="159" t="s">
        <v>4097</v>
      </c>
      <c r="P178" s="159" t="s">
        <v>5455</v>
      </c>
      <c r="Q178" s="159" t="s">
        <v>5456</v>
      </c>
      <c r="R178" s="159" t="s">
        <v>4071</v>
      </c>
      <c r="S178" s="159" t="s">
        <v>4100</v>
      </c>
      <c r="T178" s="159" t="s">
        <v>5457</v>
      </c>
      <c r="U178" s="160"/>
    </row>
    <row r="179" spans="1:21" x14ac:dyDescent="0.25">
      <c r="A179" s="158">
        <v>45070</v>
      </c>
      <c r="B179" s="159" t="s">
        <v>5458</v>
      </c>
      <c r="C179" s="159" t="s">
        <v>607</v>
      </c>
      <c r="D179" s="159" t="s">
        <v>5459</v>
      </c>
      <c r="E179" s="159">
        <v>8113</v>
      </c>
      <c r="F179" s="159">
        <v>181</v>
      </c>
      <c r="G179" s="159">
        <v>19793.97</v>
      </c>
      <c r="H179" s="159" t="s">
        <v>4151</v>
      </c>
      <c r="I179" s="159" t="s">
        <v>5460</v>
      </c>
      <c r="J179" s="159" t="s">
        <v>1567</v>
      </c>
      <c r="K179" s="159" t="s">
        <v>5461</v>
      </c>
      <c r="L179" s="159"/>
      <c r="M179" s="159" t="s">
        <v>5462</v>
      </c>
      <c r="N179" s="159" t="s">
        <v>3051</v>
      </c>
      <c r="O179" s="159"/>
      <c r="P179" s="159" t="s">
        <v>5463</v>
      </c>
      <c r="Q179" s="159" t="s">
        <v>5464</v>
      </c>
      <c r="R179" s="159" t="s">
        <v>4128</v>
      </c>
      <c r="S179" s="159" t="s">
        <v>4082</v>
      </c>
      <c r="T179" s="159" t="s">
        <v>5465</v>
      </c>
      <c r="U179" s="160"/>
    </row>
    <row r="180" spans="1:21" x14ac:dyDescent="0.25">
      <c r="A180" s="158">
        <v>44991</v>
      </c>
      <c r="B180" s="159" t="s">
        <v>5466</v>
      </c>
      <c r="C180" s="159" t="s">
        <v>5467</v>
      </c>
      <c r="D180" s="159" t="s">
        <v>630</v>
      </c>
      <c r="E180" s="159">
        <v>6316</v>
      </c>
      <c r="F180" s="159">
        <v>804</v>
      </c>
      <c r="G180" s="159">
        <v>9183.99</v>
      </c>
      <c r="H180" s="159" t="s">
        <v>4065</v>
      </c>
      <c r="I180" s="159" t="s">
        <v>5468</v>
      </c>
      <c r="J180" s="159" t="s">
        <v>4185</v>
      </c>
      <c r="K180" s="159" t="s">
        <v>4067</v>
      </c>
      <c r="L180" s="159" t="s">
        <v>5469</v>
      </c>
      <c r="M180" s="159" t="s">
        <v>5470</v>
      </c>
      <c r="N180" s="159" t="s">
        <v>3051</v>
      </c>
      <c r="O180" s="159" t="s">
        <v>4079</v>
      </c>
      <c r="P180" s="159" t="s">
        <v>5471</v>
      </c>
      <c r="Q180" s="159" t="s">
        <v>5472</v>
      </c>
      <c r="R180" s="159" t="s">
        <v>4071</v>
      </c>
      <c r="S180" s="159" t="s">
        <v>4082</v>
      </c>
      <c r="T180" s="159" t="s">
        <v>5473</v>
      </c>
      <c r="U180" s="160"/>
    </row>
    <row r="181" spans="1:21" x14ac:dyDescent="0.25">
      <c r="A181" s="158">
        <v>45192</v>
      </c>
      <c r="B181" s="159" t="s">
        <v>5474</v>
      </c>
      <c r="C181" s="159" t="s">
        <v>743</v>
      </c>
      <c r="D181" s="159"/>
      <c r="E181" s="159">
        <v>1246</v>
      </c>
      <c r="F181" s="159">
        <v>898</v>
      </c>
      <c r="G181" s="159">
        <v>15611.91</v>
      </c>
      <c r="H181" s="159" t="s">
        <v>4151</v>
      </c>
      <c r="I181" s="159" t="s">
        <v>5475</v>
      </c>
      <c r="J181" s="159" t="s">
        <v>4185</v>
      </c>
      <c r="K181" s="159" t="s">
        <v>5476</v>
      </c>
      <c r="L181" s="159" t="s">
        <v>5477</v>
      </c>
      <c r="M181" s="159" t="s">
        <v>5478</v>
      </c>
      <c r="N181" s="159"/>
      <c r="O181" s="159" t="s">
        <v>4107</v>
      </c>
      <c r="P181" s="159" t="s">
        <v>5479</v>
      </c>
      <c r="Q181" s="159" t="s">
        <v>5480</v>
      </c>
      <c r="R181" s="159" t="s">
        <v>4157</v>
      </c>
      <c r="S181" s="159" t="s">
        <v>4062</v>
      </c>
      <c r="T181" s="159"/>
      <c r="U181" s="160"/>
    </row>
    <row r="182" spans="1:21" x14ac:dyDescent="0.25">
      <c r="A182" s="158">
        <v>45439</v>
      </c>
      <c r="B182" s="159" t="s">
        <v>5481</v>
      </c>
      <c r="C182" s="159" t="s">
        <v>5482</v>
      </c>
      <c r="D182" s="159" t="s">
        <v>5483</v>
      </c>
      <c r="E182" s="159">
        <v>3742</v>
      </c>
      <c r="F182" s="159">
        <v>588</v>
      </c>
      <c r="G182" s="159">
        <v>36663.760000000002</v>
      </c>
      <c r="H182" s="159" t="s">
        <v>4074</v>
      </c>
      <c r="I182" s="159" t="s">
        <v>5484</v>
      </c>
      <c r="J182" s="159" t="s">
        <v>4143</v>
      </c>
      <c r="K182" s="159" t="s">
        <v>5485</v>
      </c>
      <c r="L182" s="159" t="s">
        <v>5486</v>
      </c>
      <c r="M182" s="159"/>
      <c r="N182" s="159" t="s">
        <v>3051</v>
      </c>
      <c r="O182" s="159" t="s">
        <v>4079</v>
      </c>
      <c r="P182" s="159" t="s">
        <v>5487</v>
      </c>
      <c r="Q182" s="159" t="s">
        <v>5488</v>
      </c>
      <c r="R182" s="159" t="s">
        <v>4071</v>
      </c>
      <c r="S182" s="159" t="s">
        <v>4082</v>
      </c>
      <c r="T182" s="159" t="s">
        <v>5489</v>
      </c>
      <c r="U182" s="160"/>
    </row>
    <row r="183" spans="1:21" x14ac:dyDescent="0.25">
      <c r="A183" s="158">
        <v>45233</v>
      </c>
      <c r="B183" s="159" t="s">
        <v>5490</v>
      </c>
      <c r="C183" s="159" t="s">
        <v>628</v>
      </c>
      <c r="D183" s="159" t="s">
        <v>5491</v>
      </c>
      <c r="E183" s="159">
        <v>5523</v>
      </c>
      <c r="F183" s="159">
        <v>237</v>
      </c>
      <c r="G183" s="159">
        <v>17553.919999999998</v>
      </c>
      <c r="H183" s="159" t="s">
        <v>4074</v>
      </c>
      <c r="I183" s="159" t="s">
        <v>5492</v>
      </c>
      <c r="J183" s="159" t="s">
        <v>4185</v>
      </c>
      <c r="K183" s="159" t="s">
        <v>4067</v>
      </c>
      <c r="L183" s="159" t="s">
        <v>5493</v>
      </c>
      <c r="M183" s="159" t="s">
        <v>5494</v>
      </c>
      <c r="N183" s="159" t="s">
        <v>3052</v>
      </c>
      <c r="O183" s="159"/>
      <c r="P183" s="159" t="s">
        <v>5495</v>
      </c>
      <c r="Q183" s="159" t="s">
        <v>5496</v>
      </c>
      <c r="R183" s="159" t="s">
        <v>4157</v>
      </c>
      <c r="S183" s="159" t="s">
        <v>4062</v>
      </c>
      <c r="T183" s="159" t="s">
        <v>5497</v>
      </c>
      <c r="U183" s="160"/>
    </row>
    <row r="184" spans="1:21" x14ac:dyDescent="0.25">
      <c r="A184" s="158">
        <v>44206</v>
      </c>
      <c r="B184" s="159" t="s">
        <v>5498</v>
      </c>
      <c r="C184" s="159"/>
      <c r="D184" s="159" t="s">
        <v>5499</v>
      </c>
      <c r="E184" s="159">
        <v>2960</v>
      </c>
      <c r="F184" s="159">
        <v>614</v>
      </c>
      <c r="G184" s="159">
        <v>49778.15</v>
      </c>
      <c r="H184" s="159" t="s">
        <v>4121</v>
      </c>
      <c r="I184" s="159" t="s">
        <v>5500</v>
      </c>
      <c r="J184" s="159" t="s">
        <v>1566</v>
      </c>
      <c r="K184" s="159" t="s">
        <v>5501</v>
      </c>
      <c r="L184" s="159" t="s">
        <v>5502</v>
      </c>
      <c r="M184" s="159" t="s">
        <v>5503</v>
      </c>
      <c r="N184" s="159" t="s">
        <v>3050</v>
      </c>
      <c r="O184" s="159" t="s">
        <v>4107</v>
      </c>
      <c r="P184" s="159" t="s">
        <v>5504</v>
      </c>
      <c r="Q184" s="159" t="s">
        <v>5505</v>
      </c>
      <c r="R184" s="159"/>
      <c r="S184" s="159" t="s">
        <v>4082</v>
      </c>
      <c r="T184" s="159" t="s">
        <v>5506</v>
      </c>
      <c r="U184" s="160"/>
    </row>
    <row r="185" spans="1:21" x14ac:dyDescent="0.25">
      <c r="A185" s="158">
        <v>44601</v>
      </c>
      <c r="B185" s="159" t="s">
        <v>5507</v>
      </c>
      <c r="C185" s="159" t="s">
        <v>632</v>
      </c>
      <c r="D185" s="159" t="s">
        <v>5508</v>
      </c>
      <c r="E185" s="159">
        <v>7484</v>
      </c>
      <c r="F185" s="159">
        <v>966</v>
      </c>
      <c r="G185" s="159">
        <v>45167.81</v>
      </c>
      <c r="H185" s="159" t="s">
        <v>4093</v>
      </c>
      <c r="I185" s="159" t="s">
        <v>5509</v>
      </c>
      <c r="J185" s="159" t="s">
        <v>1567</v>
      </c>
      <c r="K185" s="159" t="s">
        <v>5510</v>
      </c>
      <c r="L185" s="159" t="s">
        <v>5511</v>
      </c>
      <c r="M185" s="159" t="s">
        <v>5512</v>
      </c>
      <c r="N185" s="159" t="s">
        <v>3050</v>
      </c>
      <c r="O185" s="159" t="s">
        <v>4097</v>
      </c>
      <c r="P185" s="159" t="s">
        <v>5513</v>
      </c>
      <c r="Q185" s="159"/>
      <c r="R185" s="159" t="s">
        <v>4128</v>
      </c>
      <c r="S185" s="159" t="s">
        <v>4100</v>
      </c>
      <c r="T185" s="159" t="s">
        <v>5514</v>
      </c>
      <c r="U185" s="160"/>
    </row>
    <row r="186" spans="1:21" x14ac:dyDescent="0.25">
      <c r="A186" s="158">
        <v>44529</v>
      </c>
      <c r="B186" s="159"/>
      <c r="C186" s="159"/>
      <c r="D186" s="159" t="s">
        <v>925</v>
      </c>
      <c r="E186" s="159">
        <v>4982</v>
      </c>
      <c r="F186" s="159">
        <v>719</v>
      </c>
      <c r="G186" s="159">
        <v>10232.879999999999</v>
      </c>
      <c r="H186" s="159" t="s">
        <v>4121</v>
      </c>
      <c r="I186" s="159" t="s">
        <v>5515</v>
      </c>
      <c r="J186" s="159" t="s">
        <v>4185</v>
      </c>
      <c r="K186" s="159" t="s">
        <v>5516</v>
      </c>
      <c r="L186" s="159" t="s">
        <v>5517</v>
      </c>
      <c r="M186" s="159" t="s">
        <v>5518</v>
      </c>
      <c r="N186" s="159" t="s">
        <v>3052</v>
      </c>
      <c r="O186" s="159"/>
      <c r="P186" s="159"/>
      <c r="Q186" s="159" t="s">
        <v>5519</v>
      </c>
      <c r="R186" s="159" t="s">
        <v>4157</v>
      </c>
      <c r="S186" s="159"/>
      <c r="T186" s="159" t="s">
        <v>5520</v>
      </c>
      <c r="U186" s="160"/>
    </row>
    <row r="187" spans="1:21" x14ac:dyDescent="0.25">
      <c r="A187" s="158">
        <v>44029</v>
      </c>
      <c r="B187" s="159" t="s">
        <v>5521</v>
      </c>
      <c r="C187" s="159"/>
      <c r="D187" s="159" t="s">
        <v>808</v>
      </c>
      <c r="E187" s="159">
        <v>1146</v>
      </c>
      <c r="F187" s="159">
        <v>580</v>
      </c>
      <c r="G187" s="159">
        <v>45992.07</v>
      </c>
      <c r="H187" s="159" t="s">
        <v>4074</v>
      </c>
      <c r="I187" s="159" t="s">
        <v>5522</v>
      </c>
      <c r="J187" s="159" t="s">
        <v>4076</v>
      </c>
      <c r="K187" s="159" t="s">
        <v>5523</v>
      </c>
      <c r="L187" s="159" t="s">
        <v>5524</v>
      </c>
      <c r="M187" s="159"/>
      <c r="N187" s="159" t="s">
        <v>3050</v>
      </c>
      <c r="O187" s="159" t="s">
        <v>4079</v>
      </c>
      <c r="P187" s="159" t="s">
        <v>5525</v>
      </c>
      <c r="Q187" s="159" t="s">
        <v>5526</v>
      </c>
      <c r="R187" s="159" t="s">
        <v>4091</v>
      </c>
      <c r="S187" s="159" t="s">
        <v>4062</v>
      </c>
      <c r="T187" s="159" t="s">
        <v>5527</v>
      </c>
      <c r="U187" s="160"/>
    </row>
    <row r="188" spans="1:21" x14ac:dyDescent="0.25">
      <c r="A188" s="158">
        <v>44881</v>
      </c>
      <c r="B188" s="159" t="s">
        <v>5528</v>
      </c>
      <c r="C188" s="159" t="s">
        <v>5529</v>
      </c>
      <c r="D188" s="159" t="s">
        <v>1015</v>
      </c>
      <c r="E188" s="159">
        <v>1688</v>
      </c>
      <c r="F188" s="159">
        <v>829</v>
      </c>
      <c r="G188" s="159">
        <v>12192.5</v>
      </c>
      <c r="H188" s="159" t="s">
        <v>4065</v>
      </c>
      <c r="I188" s="159" t="s">
        <v>5530</v>
      </c>
      <c r="J188" s="159" t="s">
        <v>4056</v>
      </c>
      <c r="K188" s="159" t="s">
        <v>4067</v>
      </c>
      <c r="L188" s="159" t="s">
        <v>5531</v>
      </c>
      <c r="M188" s="159" t="s">
        <v>5532</v>
      </c>
      <c r="N188" s="159" t="s">
        <v>3052</v>
      </c>
      <c r="O188" s="159" t="s">
        <v>4079</v>
      </c>
      <c r="P188" s="159" t="s">
        <v>5533</v>
      </c>
      <c r="Q188" s="159" t="s">
        <v>5534</v>
      </c>
      <c r="R188" s="159" t="s">
        <v>4157</v>
      </c>
      <c r="S188" s="159"/>
      <c r="T188" s="159" t="s">
        <v>5535</v>
      </c>
      <c r="U188" s="160"/>
    </row>
    <row r="189" spans="1:21" x14ac:dyDescent="0.25">
      <c r="A189" s="158">
        <v>43896</v>
      </c>
      <c r="B189" s="159" t="s">
        <v>5536</v>
      </c>
      <c r="C189" s="159" t="s">
        <v>5537</v>
      </c>
      <c r="D189" s="159" t="s">
        <v>937</v>
      </c>
      <c r="E189" s="159">
        <v>8786</v>
      </c>
      <c r="F189" s="159"/>
      <c r="G189" s="159">
        <v>7429.08</v>
      </c>
      <c r="H189" s="159" t="s">
        <v>4074</v>
      </c>
      <c r="I189" s="159" t="s">
        <v>5538</v>
      </c>
      <c r="J189" s="159" t="s">
        <v>1567</v>
      </c>
      <c r="K189" s="159" t="s">
        <v>5539</v>
      </c>
      <c r="L189" s="159" t="s">
        <v>5540</v>
      </c>
      <c r="M189" s="159"/>
      <c r="N189" s="159" t="s">
        <v>3052</v>
      </c>
      <c r="O189" s="159" t="s">
        <v>4079</v>
      </c>
      <c r="P189" s="159" t="s">
        <v>5541</v>
      </c>
      <c r="Q189" s="159" t="s">
        <v>5542</v>
      </c>
      <c r="R189" s="159"/>
      <c r="S189" s="159" t="s">
        <v>4082</v>
      </c>
      <c r="T189" s="159" t="s">
        <v>5543</v>
      </c>
      <c r="U189" s="160"/>
    </row>
    <row r="190" spans="1:21" x14ac:dyDescent="0.25">
      <c r="A190" s="158">
        <v>45551</v>
      </c>
      <c r="B190" s="159" t="s">
        <v>5544</v>
      </c>
      <c r="C190" s="159" t="s">
        <v>612</v>
      </c>
      <c r="D190" s="159" t="s">
        <v>985</v>
      </c>
      <c r="E190" s="159">
        <v>3539</v>
      </c>
      <c r="F190" s="159">
        <v>765</v>
      </c>
      <c r="G190" s="159">
        <v>29894.95</v>
      </c>
      <c r="H190" s="159"/>
      <c r="I190" s="159" t="s">
        <v>5545</v>
      </c>
      <c r="J190" s="159" t="s">
        <v>4185</v>
      </c>
      <c r="K190" s="159" t="s">
        <v>5546</v>
      </c>
      <c r="L190" s="159" t="s">
        <v>5547</v>
      </c>
      <c r="M190" s="159" t="s">
        <v>5548</v>
      </c>
      <c r="N190" s="159" t="s">
        <v>3050</v>
      </c>
      <c r="O190" s="159" t="s">
        <v>4107</v>
      </c>
      <c r="P190" s="159" t="s">
        <v>5549</v>
      </c>
      <c r="Q190" s="159" t="s">
        <v>5550</v>
      </c>
      <c r="R190" s="159"/>
      <c r="S190" s="159" t="s">
        <v>4062</v>
      </c>
      <c r="T190" s="159" t="s">
        <v>5551</v>
      </c>
      <c r="U190" s="160"/>
    </row>
    <row r="191" spans="1:21" x14ac:dyDescent="0.25">
      <c r="A191" s="158">
        <v>44545</v>
      </c>
      <c r="B191" s="159" t="s">
        <v>5552</v>
      </c>
      <c r="C191" s="159" t="s">
        <v>5553</v>
      </c>
      <c r="D191" s="159" t="s">
        <v>850</v>
      </c>
      <c r="E191" s="159">
        <v>7084</v>
      </c>
      <c r="F191" s="159">
        <v>482</v>
      </c>
      <c r="G191" s="159">
        <v>18962.98</v>
      </c>
      <c r="H191" s="159" t="s">
        <v>4151</v>
      </c>
      <c r="I191" s="159" t="s">
        <v>5554</v>
      </c>
      <c r="J191" s="159" t="s">
        <v>1566</v>
      </c>
      <c r="K191" s="159" t="s">
        <v>5555</v>
      </c>
      <c r="L191" s="159" t="s">
        <v>5556</v>
      </c>
      <c r="M191" s="159" t="s">
        <v>5557</v>
      </c>
      <c r="N191" s="159" t="s">
        <v>3052</v>
      </c>
      <c r="O191" s="159" t="s">
        <v>4079</v>
      </c>
      <c r="P191" s="159" t="s">
        <v>5558</v>
      </c>
      <c r="Q191" s="159"/>
      <c r="R191" s="159" t="s">
        <v>4157</v>
      </c>
      <c r="S191" s="159"/>
      <c r="T191" s="159"/>
      <c r="U191" s="160"/>
    </row>
    <row r="192" spans="1:21" x14ac:dyDescent="0.25">
      <c r="A192" s="158">
        <v>44515</v>
      </c>
      <c r="B192" s="159" t="s">
        <v>5559</v>
      </c>
      <c r="C192" s="159" t="s">
        <v>558</v>
      </c>
      <c r="D192" s="159" t="s">
        <v>896</v>
      </c>
      <c r="E192" s="159">
        <v>2466</v>
      </c>
      <c r="F192" s="159"/>
      <c r="G192" s="159">
        <v>2830.81</v>
      </c>
      <c r="H192" s="159" t="s">
        <v>4151</v>
      </c>
      <c r="I192" s="159"/>
      <c r="J192" s="159" t="s">
        <v>4143</v>
      </c>
      <c r="K192" s="159" t="s">
        <v>5560</v>
      </c>
      <c r="L192" s="159" t="s">
        <v>5561</v>
      </c>
      <c r="M192" s="159" t="s">
        <v>5562</v>
      </c>
      <c r="N192" s="159" t="s">
        <v>3050</v>
      </c>
      <c r="O192" s="159" t="s">
        <v>4107</v>
      </c>
      <c r="P192" s="159"/>
      <c r="Q192" s="159" t="s">
        <v>5563</v>
      </c>
      <c r="R192" s="159" t="s">
        <v>4262</v>
      </c>
      <c r="S192" s="159"/>
      <c r="T192" s="159" t="s">
        <v>5564</v>
      </c>
      <c r="U192" s="160"/>
    </row>
    <row r="193" spans="1:21" x14ac:dyDescent="0.25">
      <c r="A193" s="158">
        <v>43853</v>
      </c>
      <c r="B193" s="159" t="s">
        <v>5565</v>
      </c>
      <c r="C193" s="159" t="s">
        <v>670</v>
      </c>
      <c r="D193" s="159" t="s">
        <v>946</v>
      </c>
      <c r="E193" s="159">
        <v>5075</v>
      </c>
      <c r="F193" s="159">
        <v>288</v>
      </c>
      <c r="G193" s="159">
        <v>13533.67</v>
      </c>
      <c r="H193" s="159" t="s">
        <v>4065</v>
      </c>
      <c r="I193" s="159" t="s">
        <v>5566</v>
      </c>
      <c r="J193" s="159" t="s">
        <v>4143</v>
      </c>
      <c r="K193" s="159" t="s">
        <v>5567</v>
      </c>
      <c r="L193" s="159" t="s">
        <v>5568</v>
      </c>
      <c r="M193" s="159"/>
      <c r="N193" s="159"/>
      <c r="O193" s="159" t="s">
        <v>4079</v>
      </c>
      <c r="P193" s="159"/>
      <c r="Q193" s="159" t="s">
        <v>5569</v>
      </c>
      <c r="R193" s="159" t="s">
        <v>4262</v>
      </c>
      <c r="S193" s="159" t="s">
        <v>4082</v>
      </c>
      <c r="T193" s="159" t="s">
        <v>5570</v>
      </c>
      <c r="U193" s="160"/>
    </row>
    <row r="194" spans="1:21" x14ac:dyDescent="0.25">
      <c r="A194" s="158">
        <v>44051</v>
      </c>
      <c r="B194" s="159" t="s">
        <v>5571</v>
      </c>
      <c r="C194" s="159" t="s">
        <v>657</v>
      </c>
      <c r="D194" s="159" t="s">
        <v>1035</v>
      </c>
      <c r="E194" s="159">
        <v>3583</v>
      </c>
      <c r="F194" s="159">
        <v>972</v>
      </c>
      <c r="G194" s="159">
        <v>3380.76</v>
      </c>
      <c r="H194" s="159"/>
      <c r="I194" s="159" t="s">
        <v>5572</v>
      </c>
      <c r="J194" s="159" t="s">
        <v>4056</v>
      </c>
      <c r="K194" s="159" t="s">
        <v>5573</v>
      </c>
      <c r="L194" s="159" t="s">
        <v>5574</v>
      </c>
      <c r="M194" s="159" t="s">
        <v>5575</v>
      </c>
      <c r="N194" s="159" t="s">
        <v>3050</v>
      </c>
      <c r="O194" s="159" t="s">
        <v>4097</v>
      </c>
      <c r="P194" s="159"/>
      <c r="Q194" s="159" t="s">
        <v>5576</v>
      </c>
      <c r="R194" s="159" t="s">
        <v>4071</v>
      </c>
      <c r="S194" s="159" t="s">
        <v>4100</v>
      </c>
      <c r="T194" s="159" t="s">
        <v>5577</v>
      </c>
      <c r="U194" s="160"/>
    </row>
    <row r="195" spans="1:21" x14ac:dyDescent="0.25">
      <c r="A195" s="158">
        <v>44013</v>
      </c>
      <c r="B195" s="159" t="s">
        <v>5578</v>
      </c>
      <c r="C195" s="159"/>
      <c r="D195" s="159" t="s">
        <v>5579</v>
      </c>
      <c r="E195" s="159">
        <v>9190</v>
      </c>
      <c r="F195" s="159"/>
      <c r="G195" s="159">
        <v>33436.53</v>
      </c>
      <c r="H195" s="159" t="s">
        <v>4065</v>
      </c>
      <c r="I195" s="159" t="s">
        <v>5580</v>
      </c>
      <c r="J195" s="159" t="s">
        <v>4056</v>
      </c>
      <c r="K195" s="159" t="s">
        <v>5581</v>
      </c>
      <c r="L195" s="159" t="s">
        <v>5582</v>
      </c>
      <c r="M195" s="159" t="s">
        <v>5583</v>
      </c>
      <c r="N195" s="159" t="s">
        <v>3050</v>
      </c>
      <c r="O195" s="159" t="s">
        <v>4079</v>
      </c>
      <c r="P195" s="159" t="s">
        <v>5584</v>
      </c>
      <c r="Q195" s="159" t="s">
        <v>5585</v>
      </c>
      <c r="R195" s="159" t="s">
        <v>4262</v>
      </c>
      <c r="S195" s="159"/>
      <c r="T195" s="159" t="s">
        <v>5586</v>
      </c>
      <c r="U195" s="160"/>
    </row>
    <row r="196" spans="1:21" x14ac:dyDescent="0.25">
      <c r="A196" s="158">
        <v>44542</v>
      </c>
      <c r="B196" s="159" t="s">
        <v>5587</v>
      </c>
      <c r="C196" s="159" t="s">
        <v>4614</v>
      </c>
      <c r="D196" s="159" t="s">
        <v>5459</v>
      </c>
      <c r="E196" s="159">
        <v>2497</v>
      </c>
      <c r="F196" s="159">
        <v>496</v>
      </c>
      <c r="G196" s="159">
        <v>1967.35</v>
      </c>
      <c r="H196" s="159" t="s">
        <v>4121</v>
      </c>
      <c r="I196" s="159"/>
      <c r="J196" s="159" t="s">
        <v>4056</v>
      </c>
      <c r="K196" s="159" t="s">
        <v>5588</v>
      </c>
      <c r="L196" s="159" t="s">
        <v>5589</v>
      </c>
      <c r="M196" s="159" t="s">
        <v>5590</v>
      </c>
      <c r="N196" s="159"/>
      <c r="O196" s="159" t="s">
        <v>4097</v>
      </c>
      <c r="P196" s="159" t="s">
        <v>5591</v>
      </c>
      <c r="Q196" s="159" t="s">
        <v>5592</v>
      </c>
      <c r="R196" s="159"/>
      <c r="S196" s="159"/>
      <c r="T196" s="159" t="s">
        <v>5593</v>
      </c>
      <c r="U196" s="160"/>
    </row>
    <row r="197" spans="1:21" x14ac:dyDescent="0.25">
      <c r="A197" s="158">
        <v>44040</v>
      </c>
      <c r="B197" s="159" t="s">
        <v>5594</v>
      </c>
      <c r="C197" s="159" t="s">
        <v>5595</v>
      </c>
      <c r="D197" s="159"/>
      <c r="E197" s="159">
        <v>6544</v>
      </c>
      <c r="F197" s="159">
        <v>603</v>
      </c>
      <c r="G197" s="159">
        <v>21422</v>
      </c>
      <c r="H197" s="159"/>
      <c r="I197" s="159" t="s">
        <v>5596</v>
      </c>
      <c r="J197" s="159"/>
      <c r="K197" s="159" t="s">
        <v>5597</v>
      </c>
      <c r="L197" s="159"/>
      <c r="M197" s="159" t="s">
        <v>5598</v>
      </c>
      <c r="N197" s="159" t="s">
        <v>3050</v>
      </c>
      <c r="O197" s="159" t="s">
        <v>4079</v>
      </c>
      <c r="P197" s="159"/>
      <c r="Q197" s="159" t="s">
        <v>5599</v>
      </c>
      <c r="R197" s="159" t="s">
        <v>4262</v>
      </c>
      <c r="S197" s="159"/>
      <c r="T197" s="159" t="s">
        <v>5600</v>
      </c>
      <c r="U197" s="160"/>
    </row>
    <row r="198" spans="1:21" x14ac:dyDescent="0.25">
      <c r="A198" s="158">
        <v>43928</v>
      </c>
      <c r="B198" s="159" t="s">
        <v>5601</v>
      </c>
      <c r="C198" s="159" t="s">
        <v>5602</v>
      </c>
      <c r="D198" s="159" t="s">
        <v>829</v>
      </c>
      <c r="E198" s="159">
        <v>1983</v>
      </c>
      <c r="F198" s="159">
        <v>585</v>
      </c>
      <c r="G198" s="159">
        <v>27816.84</v>
      </c>
      <c r="H198" s="159" t="s">
        <v>4065</v>
      </c>
      <c r="I198" s="159" t="s">
        <v>5603</v>
      </c>
      <c r="J198" s="159" t="s">
        <v>1567</v>
      </c>
      <c r="K198" s="159" t="s">
        <v>5604</v>
      </c>
      <c r="L198" s="159" t="s">
        <v>5605</v>
      </c>
      <c r="M198" s="159" t="s">
        <v>5606</v>
      </c>
      <c r="N198" s="159" t="s">
        <v>3052</v>
      </c>
      <c r="O198" s="159" t="s">
        <v>4107</v>
      </c>
      <c r="P198" s="159" t="s">
        <v>5607</v>
      </c>
      <c r="Q198" s="159" t="s">
        <v>5608</v>
      </c>
      <c r="R198" s="159" t="s">
        <v>4157</v>
      </c>
      <c r="S198" s="159" t="s">
        <v>4082</v>
      </c>
      <c r="T198" s="159" t="s">
        <v>5609</v>
      </c>
      <c r="U198" s="160"/>
    </row>
    <row r="199" spans="1:21" x14ac:dyDescent="0.25">
      <c r="A199" s="158">
        <v>44857</v>
      </c>
      <c r="B199" s="159" t="s">
        <v>5610</v>
      </c>
      <c r="C199" s="159" t="s">
        <v>583</v>
      </c>
      <c r="D199" s="159" t="s">
        <v>4857</v>
      </c>
      <c r="E199" s="159">
        <v>1979</v>
      </c>
      <c r="F199" s="159">
        <v>240</v>
      </c>
      <c r="G199" s="159">
        <v>8503.23</v>
      </c>
      <c r="H199" s="159" t="s">
        <v>4074</v>
      </c>
      <c r="I199" s="159" t="s">
        <v>5611</v>
      </c>
      <c r="J199" s="159" t="s">
        <v>4056</v>
      </c>
      <c r="K199" s="159" t="s">
        <v>5612</v>
      </c>
      <c r="L199" s="159" t="s">
        <v>5613</v>
      </c>
      <c r="M199" s="159" t="s">
        <v>5614</v>
      </c>
      <c r="N199" s="159" t="s">
        <v>3051</v>
      </c>
      <c r="O199" s="159" t="s">
        <v>4097</v>
      </c>
      <c r="P199" s="159"/>
      <c r="Q199" s="159" t="s">
        <v>5615</v>
      </c>
      <c r="R199" s="159" t="s">
        <v>4128</v>
      </c>
      <c r="S199" s="159" t="s">
        <v>4082</v>
      </c>
      <c r="T199" s="159" t="s">
        <v>5616</v>
      </c>
      <c r="U199" s="160"/>
    </row>
    <row r="200" spans="1:21" x14ac:dyDescent="0.25">
      <c r="A200" s="158">
        <v>44051</v>
      </c>
      <c r="B200" s="159" t="s">
        <v>5617</v>
      </c>
      <c r="C200" s="159" t="s">
        <v>522</v>
      </c>
      <c r="D200" s="159" t="s">
        <v>812</v>
      </c>
      <c r="E200" s="159">
        <v>6824</v>
      </c>
      <c r="F200" s="159">
        <v>267</v>
      </c>
      <c r="G200" s="159">
        <v>31885.26</v>
      </c>
      <c r="H200" s="159" t="s">
        <v>4093</v>
      </c>
      <c r="I200" s="159" t="s">
        <v>5618</v>
      </c>
      <c r="J200" s="159" t="s">
        <v>4056</v>
      </c>
      <c r="K200" s="159" t="s">
        <v>5619</v>
      </c>
      <c r="L200" s="159"/>
      <c r="M200" s="159" t="s">
        <v>5620</v>
      </c>
      <c r="N200" s="159"/>
      <c r="O200" s="159"/>
      <c r="P200" s="159" t="s">
        <v>5621</v>
      </c>
      <c r="Q200" s="159" t="s">
        <v>5622</v>
      </c>
      <c r="R200" s="159" t="s">
        <v>4071</v>
      </c>
      <c r="S200" s="159" t="s">
        <v>4062</v>
      </c>
      <c r="T200" s="159" t="s">
        <v>5623</v>
      </c>
      <c r="U200" s="160"/>
    </row>
    <row r="201" spans="1:21" x14ac:dyDescent="0.25">
      <c r="A201" s="158">
        <v>45428</v>
      </c>
      <c r="B201" s="159" t="s">
        <v>5624</v>
      </c>
      <c r="C201" s="159"/>
      <c r="D201" s="159" t="s">
        <v>5625</v>
      </c>
      <c r="E201" s="159">
        <v>3521</v>
      </c>
      <c r="F201" s="159">
        <v>297</v>
      </c>
      <c r="G201" s="159">
        <v>33421.56</v>
      </c>
      <c r="H201" s="159"/>
      <c r="I201" s="159" t="s">
        <v>5626</v>
      </c>
      <c r="J201" s="159" t="s">
        <v>1566</v>
      </c>
      <c r="K201" s="159" t="s">
        <v>5627</v>
      </c>
      <c r="L201" s="159" t="s">
        <v>5628</v>
      </c>
      <c r="M201" s="159" t="s">
        <v>5629</v>
      </c>
      <c r="N201" s="159" t="s">
        <v>3050</v>
      </c>
      <c r="O201" s="159" t="s">
        <v>4107</v>
      </c>
      <c r="P201" s="159" t="s">
        <v>5630</v>
      </c>
      <c r="Q201" s="159"/>
      <c r="R201" s="159" t="s">
        <v>4071</v>
      </c>
      <c r="S201" s="159" t="s">
        <v>4082</v>
      </c>
      <c r="T201" s="159" t="s">
        <v>5631</v>
      </c>
      <c r="U201" s="160"/>
    </row>
    <row r="202" spans="1:21" x14ac:dyDescent="0.25">
      <c r="A202" s="158">
        <v>44570</v>
      </c>
      <c r="B202" s="159" t="s">
        <v>5632</v>
      </c>
      <c r="C202" s="159" t="s">
        <v>709</v>
      </c>
      <c r="D202" s="159" t="s">
        <v>5633</v>
      </c>
      <c r="E202" s="159">
        <v>9787</v>
      </c>
      <c r="F202" s="159">
        <v>331</v>
      </c>
      <c r="G202" s="159">
        <v>14228.88</v>
      </c>
      <c r="H202" s="159" t="s">
        <v>4151</v>
      </c>
      <c r="I202" s="159" t="s">
        <v>5634</v>
      </c>
      <c r="J202" s="159" t="s">
        <v>1566</v>
      </c>
      <c r="K202" s="159" t="s">
        <v>5635</v>
      </c>
      <c r="L202" s="159" t="s">
        <v>5636</v>
      </c>
      <c r="M202" s="159" t="s">
        <v>5637</v>
      </c>
      <c r="N202" s="159"/>
      <c r="O202" s="159"/>
      <c r="P202" s="159" t="s">
        <v>5638</v>
      </c>
      <c r="Q202" s="159" t="s">
        <v>5639</v>
      </c>
      <c r="R202" s="159" t="s">
        <v>4128</v>
      </c>
      <c r="S202" s="159"/>
      <c r="T202" s="159" t="s">
        <v>5640</v>
      </c>
      <c r="U202" s="160"/>
    </row>
    <row r="203" spans="1:21" x14ac:dyDescent="0.25">
      <c r="A203" s="158">
        <v>44696</v>
      </c>
      <c r="B203" s="159" t="s">
        <v>5641</v>
      </c>
      <c r="C203" s="159" t="s">
        <v>5642</v>
      </c>
      <c r="D203" s="159" t="s">
        <v>843</v>
      </c>
      <c r="E203" s="159"/>
      <c r="F203" s="159">
        <v>133</v>
      </c>
      <c r="G203" s="159">
        <v>7721.01</v>
      </c>
      <c r="H203" s="159" t="s">
        <v>4151</v>
      </c>
      <c r="I203" s="159" t="s">
        <v>5643</v>
      </c>
      <c r="J203" s="159" t="s">
        <v>1566</v>
      </c>
      <c r="K203" s="159" t="s">
        <v>5644</v>
      </c>
      <c r="L203" s="159" t="s">
        <v>5645</v>
      </c>
      <c r="M203" s="159" t="s">
        <v>5646</v>
      </c>
      <c r="N203" s="159"/>
      <c r="O203" s="159" t="s">
        <v>4107</v>
      </c>
      <c r="P203" s="159"/>
      <c r="Q203" s="159" t="s">
        <v>5647</v>
      </c>
      <c r="R203" s="159" t="s">
        <v>4157</v>
      </c>
      <c r="S203" s="159"/>
      <c r="T203" s="159" t="s">
        <v>5648</v>
      </c>
      <c r="U203" s="160"/>
    </row>
    <row r="204" spans="1:21" x14ac:dyDescent="0.25">
      <c r="A204" s="158">
        <v>45339</v>
      </c>
      <c r="B204" s="159" t="s">
        <v>5649</v>
      </c>
      <c r="C204" s="159" t="s">
        <v>627</v>
      </c>
      <c r="D204" s="159" t="s">
        <v>4843</v>
      </c>
      <c r="E204" s="159">
        <v>2759</v>
      </c>
      <c r="F204" s="159">
        <v>518</v>
      </c>
      <c r="G204" s="159">
        <v>6140.8</v>
      </c>
      <c r="H204" s="159" t="s">
        <v>4074</v>
      </c>
      <c r="I204" s="159" t="s">
        <v>5650</v>
      </c>
      <c r="J204" s="159" t="s">
        <v>4056</v>
      </c>
      <c r="K204" s="159" t="s">
        <v>5651</v>
      </c>
      <c r="L204" s="159" t="s">
        <v>5652</v>
      </c>
      <c r="M204" s="159" t="s">
        <v>5653</v>
      </c>
      <c r="N204" s="159" t="s">
        <v>3052</v>
      </c>
      <c r="O204" s="159" t="s">
        <v>4097</v>
      </c>
      <c r="P204" s="159" t="s">
        <v>5654</v>
      </c>
      <c r="Q204" s="159" t="s">
        <v>5655</v>
      </c>
      <c r="R204" s="159" t="s">
        <v>4071</v>
      </c>
      <c r="S204" s="159" t="s">
        <v>4062</v>
      </c>
      <c r="T204" s="159" t="s">
        <v>5656</v>
      </c>
      <c r="U204" s="160"/>
    </row>
    <row r="205" spans="1:21" x14ac:dyDescent="0.25">
      <c r="A205" s="158">
        <v>44496</v>
      </c>
      <c r="B205" s="159" t="s">
        <v>5657</v>
      </c>
      <c r="C205" s="159" t="s">
        <v>657</v>
      </c>
      <c r="D205" s="159" t="s">
        <v>5658</v>
      </c>
      <c r="E205" s="159">
        <v>3061</v>
      </c>
      <c r="F205" s="159">
        <v>882</v>
      </c>
      <c r="G205" s="159">
        <v>6768.99</v>
      </c>
      <c r="H205" s="159" t="s">
        <v>4093</v>
      </c>
      <c r="I205" s="159" t="s">
        <v>5659</v>
      </c>
      <c r="J205" s="159" t="s">
        <v>4185</v>
      </c>
      <c r="K205" s="159" t="s">
        <v>4067</v>
      </c>
      <c r="L205" s="159" t="s">
        <v>5660</v>
      </c>
      <c r="M205" s="159" t="s">
        <v>5661</v>
      </c>
      <c r="N205" s="159" t="s">
        <v>3052</v>
      </c>
      <c r="O205" s="159"/>
      <c r="P205" s="159" t="s">
        <v>5662</v>
      </c>
      <c r="Q205" s="159" t="s">
        <v>5663</v>
      </c>
      <c r="R205" s="159" t="s">
        <v>4262</v>
      </c>
      <c r="S205" s="159"/>
      <c r="T205" s="159" t="s">
        <v>5664</v>
      </c>
      <c r="U205" s="160"/>
    </row>
    <row r="206" spans="1:21" x14ac:dyDescent="0.25">
      <c r="A206" s="158">
        <v>45506</v>
      </c>
      <c r="B206" s="159" t="s">
        <v>5665</v>
      </c>
      <c r="C206" s="159" t="s">
        <v>720</v>
      </c>
      <c r="D206" s="159" t="s">
        <v>5666</v>
      </c>
      <c r="E206" s="159">
        <v>8992</v>
      </c>
      <c r="F206" s="159">
        <v>115</v>
      </c>
      <c r="G206" s="159">
        <v>6206.92</v>
      </c>
      <c r="H206" s="159"/>
      <c r="I206" s="159" t="s">
        <v>4594</v>
      </c>
      <c r="J206" s="159" t="s">
        <v>4056</v>
      </c>
      <c r="K206" s="159" t="s">
        <v>5667</v>
      </c>
      <c r="L206" s="159" t="s">
        <v>5668</v>
      </c>
      <c r="M206" s="159"/>
      <c r="N206" s="159" t="s">
        <v>3050</v>
      </c>
      <c r="O206" s="159"/>
      <c r="P206" s="159" t="s">
        <v>5669</v>
      </c>
      <c r="Q206" s="159" t="s">
        <v>5670</v>
      </c>
      <c r="R206" s="159" t="s">
        <v>4128</v>
      </c>
      <c r="S206" s="159" t="s">
        <v>4100</v>
      </c>
      <c r="T206" s="159" t="s">
        <v>5671</v>
      </c>
      <c r="U206" s="160"/>
    </row>
    <row r="207" spans="1:21" x14ac:dyDescent="0.25">
      <c r="A207" s="158">
        <v>44242</v>
      </c>
      <c r="B207" s="159" t="s">
        <v>5672</v>
      </c>
      <c r="C207" s="159" t="s">
        <v>574</v>
      </c>
      <c r="D207" s="159" t="s">
        <v>1006</v>
      </c>
      <c r="E207" s="159">
        <v>4812</v>
      </c>
      <c r="F207" s="159"/>
      <c r="G207" s="159">
        <v>10787.72</v>
      </c>
      <c r="H207" s="159" t="s">
        <v>4065</v>
      </c>
      <c r="I207" s="159" t="s">
        <v>5673</v>
      </c>
      <c r="J207" s="159" t="s">
        <v>4143</v>
      </c>
      <c r="K207" s="159" t="s">
        <v>5674</v>
      </c>
      <c r="L207" s="159" t="s">
        <v>5675</v>
      </c>
      <c r="M207" s="159" t="s">
        <v>5676</v>
      </c>
      <c r="N207" s="159" t="s">
        <v>3050</v>
      </c>
      <c r="O207" s="159" t="s">
        <v>4097</v>
      </c>
      <c r="P207" s="159" t="s">
        <v>5677</v>
      </c>
      <c r="Q207" s="159" t="s">
        <v>5678</v>
      </c>
      <c r="R207" s="159"/>
      <c r="S207" s="159" t="s">
        <v>4082</v>
      </c>
      <c r="T207" s="159" t="s">
        <v>5679</v>
      </c>
      <c r="U207" s="160"/>
    </row>
    <row r="208" spans="1:21" x14ac:dyDescent="0.25">
      <c r="A208" s="158">
        <v>45299</v>
      </c>
      <c r="B208" s="159" t="s">
        <v>5680</v>
      </c>
      <c r="C208" s="159" t="s">
        <v>5681</v>
      </c>
      <c r="D208" s="159" t="s">
        <v>1026</v>
      </c>
      <c r="E208" s="159">
        <v>6189</v>
      </c>
      <c r="F208" s="159">
        <v>376</v>
      </c>
      <c r="G208" s="159">
        <v>26634.16</v>
      </c>
      <c r="H208" s="159" t="s">
        <v>4121</v>
      </c>
      <c r="I208" s="159" t="s">
        <v>5682</v>
      </c>
      <c r="J208" s="159" t="s">
        <v>1566</v>
      </c>
      <c r="K208" s="159" t="s">
        <v>5683</v>
      </c>
      <c r="L208" s="159" t="s">
        <v>5684</v>
      </c>
      <c r="M208" s="159" t="s">
        <v>5685</v>
      </c>
      <c r="N208" s="159"/>
      <c r="O208" s="159" t="s">
        <v>4107</v>
      </c>
      <c r="P208" s="159" t="s">
        <v>5686</v>
      </c>
      <c r="Q208" s="159" t="s">
        <v>5687</v>
      </c>
      <c r="R208" s="159" t="s">
        <v>4071</v>
      </c>
      <c r="S208" s="159" t="s">
        <v>4100</v>
      </c>
      <c r="T208" s="159" t="s">
        <v>5688</v>
      </c>
      <c r="U208" s="160"/>
    </row>
    <row r="209" spans="1:21" x14ac:dyDescent="0.25">
      <c r="A209" s="158">
        <v>44585</v>
      </c>
      <c r="B209" s="159" t="s">
        <v>5689</v>
      </c>
      <c r="C209" s="159" t="s">
        <v>5690</v>
      </c>
      <c r="D209" s="159" t="s">
        <v>5691</v>
      </c>
      <c r="E209" s="159">
        <v>6690</v>
      </c>
      <c r="F209" s="159">
        <v>522</v>
      </c>
      <c r="G209" s="159">
        <v>35468.400000000001</v>
      </c>
      <c r="H209" s="159" t="s">
        <v>4093</v>
      </c>
      <c r="I209" s="159" t="s">
        <v>5692</v>
      </c>
      <c r="J209" s="159" t="s">
        <v>4076</v>
      </c>
      <c r="K209" s="159" t="s">
        <v>5693</v>
      </c>
      <c r="L209" s="159" t="s">
        <v>5694</v>
      </c>
      <c r="M209" s="159" t="s">
        <v>5695</v>
      </c>
      <c r="N209" s="159"/>
      <c r="O209" s="159"/>
      <c r="P209" s="159" t="s">
        <v>5696</v>
      </c>
      <c r="Q209" s="159" t="s">
        <v>5697</v>
      </c>
      <c r="R209" s="159" t="s">
        <v>4262</v>
      </c>
      <c r="S209" s="159" t="s">
        <v>4100</v>
      </c>
      <c r="T209" s="159" t="s">
        <v>5698</v>
      </c>
      <c r="U209" s="160"/>
    </row>
    <row r="210" spans="1:21" x14ac:dyDescent="0.25">
      <c r="A210" s="158">
        <v>45300</v>
      </c>
      <c r="B210" s="159" t="s">
        <v>5699</v>
      </c>
      <c r="C210" s="159" t="s">
        <v>598</v>
      </c>
      <c r="D210" s="159" t="s">
        <v>890</v>
      </c>
      <c r="E210" s="159">
        <v>8187</v>
      </c>
      <c r="F210" s="159">
        <v>327</v>
      </c>
      <c r="G210" s="159">
        <v>2930.88</v>
      </c>
      <c r="H210" s="159" t="s">
        <v>4074</v>
      </c>
      <c r="I210" s="159" t="s">
        <v>5700</v>
      </c>
      <c r="J210" s="159" t="s">
        <v>4056</v>
      </c>
      <c r="K210" s="159" t="s">
        <v>5701</v>
      </c>
      <c r="L210" s="159" t="s">
        <v>5702</v>
      </c>
      <c r="M210" s="159" t="s">
        <v>5703</v>
      </c>
      <c r="N210" s="159"/>
      <c r="O210" s="159"/>
      <c r="P210" s="159" t="s">
        <v>5704</v>
      </c>
      <c r="Q210" s="159" t="s">
        <v>5705</v>
      </c>
      <c r="R210" s="159" t="s">
        <v>4071</v>
      </c>
      <c r="S210" s="159"/>
      <c r="T210" s="159" t="s">
        <v>5706</v>
      </c>
      <c r="U210" s="160"/>
    </row>
    <row r="211" spans="1:21" x14ac:dyDescent="0.25">
      <c r="A211" s="158">
        <v>45095</v>
      </c>
      <c r="B211" s="159" t="s">
        <v>5707</v>
      </c>
      <c r="C211" s="159" t="s">
        <v>723</v>
      </c>
      <c r="D211" s="159" t="s">
        <v>926</v>
      </c>
      <c r="E211" s="159">
        <v>4161</v>
      </c>
      <c r="F211" s="159">
        <v>860</v>
      </c>
      <c r="G211" s="159">
        <v>11177.01</v>
      </c>
      <c r="H211" s="159" t="s">
        <v>4065</v>
      </c>
      <c r="I211" s="159" t="s">
        <v>5708</v>
      </c>
      <c r="J211" s="159" t="s">
        <v>4185</v>
      </c>
      <c r="K211" s="159" t="s">
        <v>5709</v>
      </c>
      <c r="L211" s="159" t="s">
        <v>5710</v>
      </c>
      <c r="M211" s="159" t="s">
        <v>5711</v>
      </c>
      <c r="N211" s="159" t="s">
        <v>3052</v>
      </c>
      <c r="O211" s="159" t="s">
        <v>4097</v>
      </c>
      <c r="P211" s="159" t="s">
        <v>5712</v>
      </c>
      <c r="Q211" s="159" t="s">
        <v>5713</v>
      </c>
      <c r="R211" s="159" t="s">
        <v>4262</v>
      </c>
      <c r="S211" s="159" t="s">
        <v>4062</v>
      </c>
      <c r="T211" s="159" t="s">
        <v>5714</v>
      </c>
      <c r="U211" s="160"/>
    </row>
    <row r="212" spans="1:21" x14ac:dyDescent="0.25">
      <c r="A212" s="158">
        <v>44422</v>
      </c>
      <c r="B212" s="159" t="s">
        <v>5715</v>
      </c>
      <c r="C212" s="159" t="s">
        <v>4922</v>
      </c>
      <c r="D212" s="159" t="s">
        <v>5716</v>
      </c>
      <c r="E212" s="159">
        <v>1349</v>
      </c>
      <c r="F212" s="159">
        <v>787</v>
      </c>
      <c r="G212" s="159">
        <v>17199.580000000002</v>
      </c>
      <c r="H212" s="159" t="s">
        <v>4065</v>
      </c>
      <c r="I212" s="159" t="s">
        <v>5717</v>
      </c>
      <c r="J212" s="159" t="s">
        <v>4056</v>
      </c>
      <c r="K212" s="159" t="s">
        <v>5718</v>
      </c>
      <c r="L212" s="159" t="s">
        <v>5719</v>
      </c>
      <c r="M212" s="159" t="s">
        <v>5720</v>
      </c>
      <c r="N212" s="159"/>
      <c r="O212" s="159" t="s">
        <v>4107</v>
      </c>
      <c r="P212" s="159" t="s">
        <v>5721</v>
      </c>
      <c r="Q212" s="159" t="s">
        <v>5722</v>
      </c>
      <c r="R212" s="159" t="s">
        <v>4128</v>
      </c>
      <c r="S212" s="159"/>
      <c r="T212" s="159" t="s">
        <v>5723</v>
      </c>
      <c r="U212" s="160"/>
    </row>
    <row r="213" spans="1:21" x14ac:dyDescent="0.25">
      <c r="A213" s="158">
        <v>44124</v>
      </c>
      <c r="B213" s="159" t="s">
        <v>5724</v>
      </c>
      <c r="C213" s="159" t="s">
        <v>706</v>
      </c>
      <c r="D213" s="159" t="s">
        <v>5725</v>
      </c>
      <c r="E213" s="159">
        <v>7189</v>
      </c>
      <c r="F213" s="159">
        <v>307</v>
      </c>
      <c r="G213" s="159"/>
      <c r="H213" s="159" t="s">
        <v>4065</v>
      </c>
      <c r="I213" s="159" t="s">
        <v>5726</v>
      </c>
      <c r="J213" s="159"/>
      <c r="K213" s="159" t="s">
        <v>5727</v>
      </c>
      <c r="L213" s="159" t="s">
        <v>5728</v>
      </c>
      <c r="M213" s="159" t="s">
        <v>5729</v>
      </c>
      <c r="N213" s="159" t="s">
        <v>3050</v>
      </c>
      <c r="O213" s="159" t="s">
        <v>4079</v>
      </c>
      <c r="P213" s="159" t="s">
        <v>5730</v>
      </c>
      <c r="Q213" s="159" t="s">
        <v>5731</v>
      </c>
      <c r="R213" s="159"/>
      <c r="S213" s="159" t="s">
        <v>4082</v>
      </c>
      <c r="T213" s="159"/>
      <c r="U213" s="160"/>
    </row>
    <row r="214" spans="1:21" x14ac:dyDescent="0.25">
      <c r="A214" s="158">
        <v>44132</v>
      </c>
      <c r="B214" s="159" t="s">
        <v>5732</v>
      </c>
      <c r="C214" s="159" t="s">
        <v>632</v>
      </c>
      <c r="D214" s="159" t="s">
        <v>5733</v>
      </c>
      <c r="E214" s="159">
        <v>6868</v>
      </c>
      <c r="F214" s="159">
        <v>875</v>
      </c>
      <c r="G214" s="159">
        <v>45437.120000000003</v>
      </c>
      <c r="H214" s="159"/>
      <c r="I214" s="159" t="s">
        <v>5734</v>
      </c>
      <c r="J214" s="159" t="s">
        <v>4076</v>
      </c>
      <c r="K214" s="159" t="s">
        <v>5735</v>
      </c>
      <c r="L214" s="159" t="s">
        <v>5736</v>
      </c>
      <c r="M214" s="159" t="s">
        <v>5737</v>
      </c>
      <c r="N214" s="159" t="s">
        <v>3050</v>
      </c>
      <c r="O214" s="159" t="s">
        <v>4107</v>
      </c>
      <c r="P214" s="159" t="s">
        <v>5738</v>
      </c>
      <c r="Q214" s="159" t="s">
        <v>5739</v>
      </c>
      <c r="R214" s="159" t="s">
        <v>4071</v>
      </c>
      <c r="S214" s="159" t="s">
        <v>4100</v>
      </c>
      <c r="T214" s="159" t="s">
        <v>5740</v>
      </c>
      <c r="U214" s="160"/>
    </row>
    <row r="215" spans="1:21" x14ac:dyDescent="0.25">
      <c r="A215" s="158">
        <v>45170</v>
      </c>
      <c r="B215" s="159" t="s">
        <v>5741</v>
      </c>
      <c r="C215" s="159" t="s">
        <v>573</v>
      </c>
      <c r="D215" s="159" t="s">
        <v>1053</v>
      </c>
      <c r="E215" s="159">
        <v>3207</v>
      </c>
      <c r="F215" s="159">
        <v>309</v>
      </c>
      <c r="G215" s="159">
        <v>33782.07</v>
      </c>
      <c r="H215" s="159" t="s">
        <v>4093</v>
      </c>
      <c r="I215" s="159" t="s">
        <v>5742</v>
      </c>
      <c r="J215" s="159" t="s">
        <v>4076</v>
      </c>
      <c r="K215" s="159" t="s">
        <v>5743</v>
      </c>
      <c r="L215" s="159" t="s">
        <v>5744</v>
      </c>
      <c r="M215" s="159" t="s">
        <v>5745</v>
      </c>
      <c r="N215" s="159" t="s">
        <v>3051</v>
      </c>
      <c r="O215" s="159" t="s">
        <v>4097</v>
      </c>
      <c r="P215" s="159"/>
      <c r="Q215" s="159" t="s">
        <v>5746</v>
      </c>
      <c r="R215" s="159" t="s">
        <v>4071</v>
      </c>
      <c r="S215" s="159"/>
      <c r="T215" s="159" t="s">
        <v>5747</v>
      </c>
      <c r="U215" s="160"/>
    </row>
    <row r="216" spans="1:21" x14ac:dyDescent="0.25">
      <c r="A216" s="158">
        <v>44931</v>
      </c>
      <c r="B216" s="159" t="s">
        <v>5748</v>
      </c>
      <c r="C216" s="159" t="s">
        <v>5749</v>
      </c>
      <c r="D216" s="159" t="s">
        <v>4774</v>
      </c>
      <c r="E216" s="159">
        <v>5107</v>
      </c>
      <c r="F216" s="159">
        <v>167</v>
      </c>
      <c r="G216" s="159">
        <v>5414.05</v>
      </c>
      <c r="H216" s="159" t="s">
        <v>4065</v>
      </c>
      <c r="I216" s="159" t="s">
        <v>5750</v>
      </c>
      <c r="J216" s="159" t="s">
        <v>1567</v>
      </c>
      <c r="K216" s="159" t="s">
        <v>5751</v>
      </c>
      <c r="L216" s="159" t="s">
        <v>5752</v>
      </c>
      <c r="M216" s="159" t="s">
        <v>5753</v>
      </c>
      <c r="N216" s="159"/>
      <c r="O216" s="159"/>
      <c r="P216" s="159" t="s">
        <v>5754</v>
      </c>
      <c r="Q216" s="159" t="s">
        <v>5755</v>
      </c>
      <c r="R216" s="159" t="s">
        <v>4157</v>
      </c>
      <c r="S216" s="159" t="s">
        <v>4082</v>
      </c>
      <c r="T216" s="159" t="s">
        <v>5756</v>
      </c>
      <c r="U216" s="160"/>
    </row>
    <row r="217" spans="1:21" x14ac:dyDescent="0.25">
      <c r="A217" s="158">
        <v>45147</v>
      </c>
      <c r="B217" s="159" t="s">
        <v>5757</v>
      </c>
      <c r="C217" s="159" t="s">
        <v>635</v>
      </c>
      <c r="D217" s="159" t="s">
        <v>868</v>
      </c>
      <c r="E217" s="159">
        <v>1646</v>
      </c>
      <c r="F217" s="159">
        <v>281</v>
      </c>
      <c r="G217" s="159">
        <v>36454.620000000003</v>
      </c>
      <c r="H217" s="159" t="s">
        <v>4093</v>
      </c>
      <c r="I217" s="159" t="s">
        <v>5758</v>
      </c>
      <c r="J217" s="159" t="s">
        <v>4185</v>
      </c>
      <c r="K217" s="159" t="s">
        <v>5759</v>
      </c>
      <c r="L217" s="159" t="s">
        <v>5760</v>
      </c>
      <c r="M217" s="159" t="s">
        <v>5761</v>
      </c>
      <c r="N217" s="159" t="s">
        <v>3052</v>
      </c>
      <c r="O217" s="159"/>
      <c r="P217" s="159"/>
      <c r="Q217" s="159" t="s">
        <v>5762</v>
      </c>
      <c r="R217" s="159" t="s">
        <v>4128</v>
      </c>
      <c r="S217" s="159" t="s">
        <v>4062</v>
      </c>
      <c r="T217" s="159" t="s">
        <v>5763</v>
      </c>
      <c r="U217" s="160"/>
    </row>
    <row r="218" spans="1:21" x14ac:dyDescent="0.25">
      <c r="A218" s="158">
        <v>45108</v>
      </c>
      <c r="B218" s="159"/>
      <c r="C218" s="159" t="s">
        <v>5764</v>
      </c>
      <c r="D218" s="159" t="s">
        <v>5765</v>
      </c>
      <c r="E218" s="159">
        <v>8951</v>
      </c>
      <c r="F218" s="159">
        <v>549</v>
      </c>
      <c r="G218" s="159">
        <v>13538.71</v>
      </c>
      <c r="H218" s="159"/>
      <c r="I218" s="159" t="s">
        <v>5766</v>
      </c>
      <c r="J218" s="159" t="s">
        <v>4076</v>
      </c>
      <c r="K218" s="159" t="s">
        <v>5767</v>
      </c>
      <c r="L218" s="159" t="s">
        <v>5768</v>
      </c>
      <c r="M218" s="159" t="s">
        <v>5769</v>
      </c>
      <c r="N218" s="159" t="s">
        <v>3051</v>
      </c>
      <c r="O218" s="159" t="s">
        <v>4097</v>
      </c>
      <c r="P218" s="159" t="s">
        <v>5770</v>
      </c>
      <c r="Q218" s="159"/>
      <c r="R218" s="159" t="s">
        <v>4128</v>
      </c>
      <c r="S218" s="159"/>
      <c r="T218" s="159" t="s">
        <v>5771</v>
      </c>
      <c r="U218" s="160"/>
    </row>
    <row r="219" spans="1:21" x14ac:dyDescent="0.25">
      <c r="A219" s="158">
        <v>45281</v>
      </c>
      <c r="B219" s="159" t="s">
        <v>5772</v>
      </c>
      <c r="C219" s="159" t="s">
        <v>617</v>
      </c>
      <c r="D219" s="159" t="s">
        <v>1006</v>
      </c>
      <c r="E219" s="159">
        <v>8168</v>
      </c>
      <c r="F219" s="159">
        <v>987</v>
      </c>
      <c r="G219" s="159">
        <v>49444.63</v>
      </c>
      <c r="H219" s="159" t="s">
        <v>4074</v>
      </c>
      <c r="I219" s="159" t="s">
        <v>5773</v>
      </c>
      <c r="J219" s="159" t="s">
        <v>4185</v>
      </c>
      <c r="K219" s="159" t="s">
        <v>5774</v>
      </c>
      <c r="L219" s="159" t="s">
        <v>5775</v>
      </c>
      <c r="M219" s="159" t="s">
        <v>5776</v>
      </c>
      <c r="N219" s="159" t="s">
        <v>3052</v>
      </c>
      <c r="O219" s="159" t="s">
        <v>4107</v>
      </c>
      <c r="P219" s="159" t="s">
        <v>5777</v>
      </c>
      <c r="Q219" s="159" t="s">
        <v>5778</v>
      </c>
      <c r="R219" s="159"/>
      <c r="S219" s="159" t="s">
        <v>4062</v>
      </c>
      <c r="T219" s="159" t="s">
        <v>5779</v>
      </c>
      <c r="U219" s="160"/>
    </row>
    <row r="220" spans="1:21" x14ac:dyDescent="0.25">
      <c r="A220" s="158">
        <v>43999</v>
      </c>
      <c r="B220" s="159" t="s">
        <v>5780</v>
      </c>
      <c r="C220" s="159" t="s">
        <v>544</v>
      </c>
      <c r="D220" s="159" t="s">
        <v>5781</v>
      </c>
      <c r="E220" s="159">
        <v>5828</v>
      </c>
      <c r="F220" s="159">
        <v>731</v>
      </c>
      <c r="G220" s="159">
        <v>23749.59</v>
      </c>
      <c r="H220" s="159" t="s">
        <v>4121</v>
      </c>
      <c r="I220" s="159" t="s">
        <v>5782</v>
      </c>
      <c r="J220" s="159" t="s">
        <v>1566</v>
      </c>
      <c r="K220" s="159" t="s">
        <v>5783</v>
      </c>
      <c r="L220" s="159"/>
      <c r="M220" s="159" t="s">
        <v>5784</v>
      </c>
      <c r="N220" s="159" t="s">
        <v>3052</v>
      </c>
      <c r="O220" s="159"/>
      <c r="P220" s="159" t="s">
        <v>5785</v>
      </c>
      <c r="Q220" s="159" t="s">
        <v>5786</v>
      </c>
      <c r="R220" s="159" t="s">
        <v>4262</v>
      </c>
      <c r="S220" s="159" t="s">
        <v>4062</v>
      </c>
      <c r="T220" s="159" t="s">
        <v>5787</v>
      </c>
      <c r="U220" s="160"/>
    </row>
    <row r="221" spans="1:21" x14ac:dyDescent="0.25">
      <c r="A221" s="158">
        <v>44136</v>
      </c>
      <c r="B221" s="159" t="s">
        <v>5788</v>
      </c>
      <c r="C221" s="159" t="s">
        <v>548</v>
      </c>
      <c r="D221" s="159" t="s">
        <v>780</v>
      </c>
      <c r="E221" s="159">
        <v>9892</v>
      </c>
      <c r="F221" s="159">
        <v>601</v>
      </c>
      <c r="G221" s="159"/>
      <c r="H221" s="159" t="s">
        <v>4093</v>
      </c>
      <c r="I221" s="159" t="s">
        <v>5789</v>
      </c>
      <c r="J221" s="159"/>
      <c r="K221" s="159" t="s">
        <v>5790</v>
      </c>
      <c r="L221" s="159" t="s">
        <v>5791</v>
      </c>
      <c r="M221" s="159" t="s">
        <v>5792</v>
      </c>
      <c r="N221" s="159"/>
      <c r="O221" s="159" t="s">
        <v>4079</v>
      </c>
      <c r="P221" s="159" t="s">
        <v>5793</v>
      </c>
      <c r="Q221" s="159" t="s">
        <v>5794</v>
      </c>
      <c r="R221" s="159"/>
      <c r="S221" s="159" t="s">
        <v>4100</v>
      </c>
      <c r="T221" s="159" t="s">
        <v>5795</v>
      </c>
      <c r="U221" s="160"/>
    </row>
    <row r="222" spans="1:21" x14ac:dyDescent="0.25">
      <c r="A222" s="158">
        <v>44019</v>
      </c>
      <c r="B222" s="159" t="s">
        <v>5796</v>
      </c>
      <c r="C222" s="159" t="s">
        <v>5797</v>
      </c>
      <c r="D222" s="159" t="s">
        <v>5798</v>
      </c>
      <c r="E222" s="159">
        <v>9029</v>
      </c>
      <c r="F222" s="159">
        <v>804</v>
      </c>
      <c r="G222" s="159">
        <v>2932.78</v>
      </c>
      <c r="H222" s="159"/>
      <c r="I222" s="159" t="s">
        <v>5799</v>
      </c>
      <c r="J222" s="159" t="s">
        <v>1567</v>
      </c>
      <c r="K222" s="159" t="s">
        <v>5800</v>
      </c>
      <c r="L222" s="159" t="s">
        <v>5801</v>
      </c>
      <c r="M222" s="159" t="s">
        <v>5802</v>
      </c>
      <c r="N222" s="159"/>
      <c r="O222" s="159" t="s">
        <v>4097</v>
      </c>
      <c r="P222" s="159" t="s">
        <v>5803</v>
      </c>
      <c r="Q222" s="159" t="s">
        <v>5804</v>
      </c>
      <c r="R222" s="159" t="s">
        <v>4157</v>
      </c>
      <c r="S222" s="159" t="s">
        <v>4082</v>
      </c>
      <c r="T222" s="159" t="s">
        <v>5805</v>
      </c>
      <c r="U222" s="160"/>
    </row>
    <row r="223" spans="1:21" x14ac:dyDescent="0.25">
      <c r="A223" s="158">
        <v>45081</v>
      </c>
      <c r="B223" s="159" t="s">
        <v>5806</v>
      </c>
      <c r="C223" s="159" t="s">
        <v>569</v>
      </c>
      <c r="D223" s="159"/>
      <c r="E223" s="159"/>
      <c r="F223" s="159"/>
      <c r="G223" s="159">
        <v>40278.21</v>
      </c>
      <c r="H223" s="159" t="s">
        <v>4074</v>
      </c>
      <c r="I223" s="159" t="s">
        <v>5807</v>
      </c>
      <c r="J223" s="159" t="s">
        <v>4143</v>
      </c>
      <c r="K223" s="159" t="s">
        <v>5808</v>
      </c>
      <c r="L223" s="159" t="s">
        <v>5809</v>
      </c>
      <c r="M223" s="159"/>
      <c r="N223" s="159"/>
      <c r="O223" s="159" t="s">
        <v>4107</v>
      </c>
      <c r="P223" s="159"/>
      <c r="Q223" s="159" t="s">
        <v>5810</v>
      </c>
      <c r="R223" s="159" t="s">
        <v>4262</v>
      </c>
      <c r="S223" s="159"/>
      <c r="T223" s="159" t="s">
        <v>5811</v>
      </c>
      <c r="U223" s="160"/>
    </row>
    <row r="224" spans="1:21" x14ac:dyDescent="0.25">
      <c r="A224" s="158">
        <v>44885</v>
      </c>
      <c r="B224" s="159" t="s">
        <v>5812</v>
      </c>
      <c r="C224" s="159" t="s">
        <v>630</v>
      </c>
      <c r="D224" s="159" t="s">
        <v>4479</v>
      </c>
      <c r="E224" s="159">
        <v>4109</v>
      </c>
      <c r="F224" s="159">
        <v>432</v>
      </c>
      <c r="G224" s="159">
        <v>37188.47</v>
      </c>
      <c r="H224" s="159" t="s">
        <v>4093</v>
      </c>
      <c r="I224" s="159" t="s">
        <v>5813</v>
      </c>
      <c r="J224" s="159" t="s">
        <v>4076</v>
      </c>
      <c r="K224" s="159" t="s">
        <v>5814</v>
      </c>
      <c r="L224" s="159" t="s">
        <v>5815</v>
      </c>
      <c r="M224" s="159" t="s">
        <v>5816</v>
      </c>
      <c r="N224" s="159" t="s">
        <v>3051</v>
      </c>
      <c r="O224" s="159" t="s">
        <v>4107</v>
      </c>
      <c r="P224" s="159" t="s">
        <v>5817</v>
      </c>
      <c r="Q224" s="159" t="s">
        <v>5818</v>
      </c>
      <c r="R224" s="159" t="s">
        <v>4262</v>
      </c>
      <c r="S224" s="159" t="s">
        <v>4082</v>
      </c>
      <c r="T224" s="159" t="s">
        <v>5819</v>
      </c>
      <c r="U224" s="160"/>
    </row>
    <row r="225" spans="1:21" x14ac:dyDescent="0.25">
      <c r="A225" s="158">
        <v>44170</v>
      </c>
      <c r="B225" s="159" t="s">
        <v>5820</v>
      </c>
      <c r="C225" s="159" t="s">
        <v>682</v>
      </c>
      <c r="D225" s="159" t="s">
        <v>1026</v>
      </c>
      <c r="E225" s="159">
        <v>4057</v>
      </c>
      <c r="F225" s="159">
        <v>987</v>
      </c>
      <c r="G225" s="159"/>
      <c r="H225" s="159" t="s">
        <v>4074</v>
      </c>
      <c r="I225" s="159" t="s">
        <v>5821</v>
      </c>
      <c r="J225" s="159"/>
      <c r="K225" s="159" t="s">
        <v>4067</v>
      </c>
      <c r="L225" s="159" t="s">
        <v>5822</v>
      </c>
      <c r="M225" s="159" t="s">
        <v>5823</v>
      </c>
      <c r="N225" s="159" t="s">
        <v>3052</v>
      </c>
      <c r="O225" s="159" t="s">
        <v>4079</v>
      </c>
      <c r="P225" s="159" t="s">
        <v>5824</v>
      </c>
      <c r="Q225" s="159" t="s">
        <v>5825</v>
      </c>
      <c r="R225" s="159" t="s">
        <v>4128</v>
      </c>
      <c r="S225" s="159" t="s">
        <v>4100</v>
      </c>
      <c r="T225" s="159" t="s">
        <v>5826</v>
      </c>
      <c r="U225" s="160"/>
    </row>
    <row r="226" spans="1:21" x14ac:dyDescent="0.25">
      <c r="A226" s="158">
        <v>44603</v>
      </c>
      <c r="B226" s="159" t="s">
        <v>5827</v>
      </c>
      <c r="C226" s="159" t="s">
        <v>883</v>
      </c>
      <c r="D226" s="159" t="s">
        <v>4463</v>
      </c>
      <c r="E226" s="159">
        <v>9906</v>
      </c>
      <c r="F226" s="159">
        <v>568</v>
      </c>
      <c r="G226" s="159">
        <v>3248.57</v>
      </c>
      <c r="H226" s="159" t="s">
        <v>4121</v>
      </c>
      <c r="I226" s="159" t="s">
        <v>5828</v>
      </c>
      <c r="J226" s="159" t="s">
        <v>4056</v>
      </c>
      <c r="K226" s="159" t="s">
        <v>5829</v>
      </c>
      <c r="L226" s="159" t="s">
        <v>5830</v>
      </c>
      <c r="M226" s="159" t="s">
        <v>5831</v>
      </c>
      <c r="N226" s="159"/>
      <c r="O226" s="159"/>
      <c r="P226" s="159" t="s">
        <v>5832</v>
      </c>
      <c r="Q226" s="159" t="s">
        <v>5833</v>
      </c>
      <c r="R226" s="159"/>
      <c r="S226" s="159"/>
      <c r="T226" s="159" t="s">
        <v>5834</v>
      </c>
      <c r="U226" s="160"/>
    </row>
    <row r="227" spans="1:21" x14ac:dyDescent="0.25">
      <c r="A227" s="158">
        <v>44426</v>
      </c>
      <c r="B227" s="159" t="s">
        <v>5835</v>
      </c>
      <c r="C227" s="159" t="s">
        <v>597</v>
      </c>
      <c r="D227" s="159" t="s">
        <v>5836</v>
      </c>
      <c r="E227" s="159">
        <v>6696</v>
      </c>
      <c r="F227" s="159">
        <v>352</v>
      </c>
      <c r="G227" s="159">
        <v>33504.400000000001</v>
      </c>
      <c r="H227" s="159" t="s">
        <v>4151</v>
      </c>
      <c r="I227" s="159" t="s">
        <v>5837</v>
      </c>
      <c r="J227" s="159"/>
      <c r="K227" s="159" t="s">
        <v>5838</v>
      </c>
      <c r="L227" s="159" t="s">
        <v>5839</v>
      </c>
      <c r="M227" s="159" t="s">
        <v>5840</v>
      </c>
      <c r="N227" s="159"/>
      <c r="O227" s="159" t="s">
        <v>4107</v>
      </c>
      <c r="P227" s="159" t="s">
        <v>5841</v>
      </c>
      <c r="Q227" s="159" t="s">
        <v>5842</v>
      </c>
      <c r="R227" s="159" t="s">
        <v>4157</v>
      </c>
      <c r="S227" s="159"/>
      <c r="T227" s="159" t="s">
        <v>5843</v>
      </c>
      <c r="U227" s="160"/>
    </row>
    <row r="228" spans="1:21" x14ac:dyDescent="0.25">
      <c r="A228" s="158">
        <v>44421</v>
      </c>
      <c r="B228" s="159" t="s">
        <v>5844</v>
      </c>
      <c r="C228" s="159" t="s">
        <v>640</v>
      </c>
      <c r="D228" s="159" t="s">
        <v>874</v>
      </c>
      <c r="E228" s="159">
        <v>6303</v>
      </c>
      <c r="F228" s="159">
        <v>537</v>
      </c>
      <c r="G228" s="159">
        <v>18518.84</v>
      </c>
      <c r="H228" s="159" t="s">
        <v>4121</v>
      </c>
      <c r="I228" s="159" t="s">
        <v>5845</v>
      </c>
      <c r="J228" s="159" t="s">
        <v>1567</v>
      </c>
      <c r="K228" s="159" t="s">
        <v>5846</v>
      </c>
      <c r="L228" s="159" t="s">
        <v>5847</v>
      </c>
      <c r="M228" s="159" t="s">
        <v>5848</v>
      </c>
      <c r="N228" s="159"/>
      <c r="O228" s="159" t="s">
        <v>4079</v>
      </c>
      <c r="P228" s="159" t="s">
        <v>5849</v>
      </c>
      <c r="Q228" s="159" t="s">
        <v>5850</v>
      </c>
      <c r="R228" s="159" t="s">
        <v>4262</v>
      </c>
      <c r="S228" s="159" t="s">
        <v>4062</v>
      </c>
      <c r="T228" s="159"/>
      <c r="U228" s="160"/>
    </row>
    <row r="229" spans="1:21" x14ac:dyDescent="0.25">
      <c r="A229" s="158">
        <v>45497</v>
      </c>
      <c r="B229" s="159" t="s">
        <v>5851</v>
      </c>
      <c r="C229" s="159" t="s">
        <v>520</v>
      </c>
      <c r="D229" s="159" t="s">
        <v>5852</v>
      </c>
      <c r="E229" s="159">
        <v>8674</v>
      </c>
      <c r="F229" s="159">
        <v>514</v>
      </c>
      <c r="G229" s="159">
        <v>31468.54</v>
      </c>
      <c r="H229" s="159"/>
      <c r="I229" s="159" t="s">
        <v>5853</v>
      </c>
      <c r="J229" s="159" t="s">
        <v>1567</v>
      </c>
      <c r="K229" s="159" t="s">
        <v>5854</v>
      </c>
      <c r="L229" s="159" t="s">
        <v>5855</v>
      </c>
      <c r="M229" s="159" t="s">
        <v>5856</v>
      </c>
      <c r="N229" s="159"/>
      <c r="O229" s="159" t="s">
        <v>4079</v>
      </c>
      <c r="P229" s="159" t="s">
        <v>5857</v>
      </c>
      <c r="Q229" s="159"/>
      <c r="R229" s="159"/>
      <c r="S229" s="159" t="s">
        <v>4082</v>
      </c>
      <c r="T229" s="159" t="s">
        <v>5858</v>
      </c>
      <c r="U229" s="160"/>
    </row>
    <row r="230" spans="1:21" x14ac:dyDescent="0.25">
      <c r="A230" s="158">
        <v>45224</v>
      </c>
      <c r="B230" s="159"/>
      <c r="C230" s="159" t="s">
        <v>5859</v>
      </c>
      <c r="D230" s="159" t="s">
        <v>667</v>
      </c>
      <c r="E230" s="159">
        <v>5510</v>
      </c>
      <c r="F230" s="159">
        <v>894</v>
      </c>
      <c r="G230" s="159">
        <v>5554.61</v>
      </c>
      <c r="H230" s="159" t="s">
        <v>4151</v>
      </c>
      <c r="I230" s="159" t="s">
        <v>5860</v>
      </c>
      <c r="J230" s="159"/>
      <c r="K230" s="159" t="s">
        <v>5861</v>
      </c>
      <c r="L230" s="159" t="s">
        <v>5862</v>
      </c>
      <c r="M230" s="159" t="s">
        <v>5863</v>
      </c>
      <c r="N230" s="159" t="s">
        <v>3050</v>
      </c>
      <c r="O230" s="159" t="s">
        <v>4079</v>
      </c>
      <c r="P230" s="159" t="s">
        <v>5864</v>
      </c>
      <c r="Q230" s="159" t="s">
        <v>5865</v>
      </c>
      <c r="R230" s="159" t="s">
        <v>4071</v>
      </c>
      <c r="S230" s="159" t="s">
        <v>4062</v>
      </c>
      <c r="T230" s="159" t="s">
        <v>5866</v>
      </c>
      <c r="U230" s="160"/>
    </row>
    <row r="231" spans="1:21" x14ac:dyDescent="0.25">
      <c r="A231" s="158">
        <v>44266</v>
      </c>
      <c r="B231" s="159" t="s">
        <v>5867</v>
      </c>
      <c r="C231" s="159" t="s">
        <v>707</v>
      </c>
      <c r="D231" s="159" t="s">
        <v>927</v>
      </c>
      <c r="E231" s="159">
        <v>3627</v>
      </c>
      <c r="F231" s="159"/>
      <c r="G231" s="159">
        <v>9960.6</v>
      </c>
      <c r="H231" s="159" t="s">
        <v>4151</v>
      </c>
      <c r="I231" s="159" t="s">
        <v>5868</v>
      </c>
      <c r="J231" s="159" t="s">
        <v>1567</v>
      </c>
      <c r="K231" s="159" t="s">
        <v>5869</v>
      </c>
      <c r="L231" s="159" t="s">
        <v>5870</v>
      </c>
      <c r="M231" s="159" t="s">
        <v>5871</v>
      </c>
      <c r="N231" s="159" t="s">
        <v>3052</v>
      </c>
      <c r="O231" s="159" t="s">
        <v>4097</v>
      </c>
      <c r="P231" s="159" t="s">
        <v>5872</v>
      </c>
      <c r="Q231" s="159" t="s">
        <v>5873</v>
      </c>
      <c r="R231" s="159" t="s">
        <v>4091</v>
      </c>
      <c r="S231" s="159" t="s">
        <v>4082</v>
      </c>
      <c r="T231" s="159" t="s">
        <v>5874</v>
      </c>
      <c r="U231" s="160"/>
    </row>
    <row r="232" spans="1:21" x14ac:dyDescent="0.25">
      <c r="A232" s="158">
        <v>45141</v>
      </c>
      <c r="B232" s="159" t="s">
        <v>5875</v>
      </c>
      <c r="C232" s="159" t="s">
        <v>657</v>
      </c>
      <c r="D232" s="159" t="s">
        <v>5876</v>
      </c>
      <c r="E232" s="159"/>
      <c r="F232" s="159">
        <v>142</v>
      </c>
      <c r="G232" s="159">
        <v>48153.19</v>
      </c>
      <c r="H232" s="159" t="s">
        <v>4065</v>
      </c>
      <c r="I232" s="159" t="s">
        <v>5877</v>
      </c>
      <c r="J232" s="159" t="s">
        <v>1567</v>
      </c>
      <c r="K232" s="159" t="s">
        <v>4067</v>
      </c>
      <c r="L232" s="159" t="s">
        <v>5878</v>
      </c>
      <c r="M232" s="159" t="s">
        <v>5879</v>
      </c>
      <c r="N232" s="159" t="s">
        <v>3052</v>
      </c>
      <c r="O232" s="159" t="s">
        <v>4097</v>
      </c>
      <c r="P232" s="159" t="s">
        <v>5880</v>
      </c>
      <c r="Q232" s="159"/>
      <c r="R232" s="159" t="s">
        <v>4157</v>
      </c>
      <c r="S232" s="159"/>
      <c r="T232" s="159" t="s">
        <v>5881</v>
      </c>
      <c r="U232" s="160"/>
    </row>
    <row r="233" spans="1:21" x14ac:dyDescent="0.25">
      <c r="A233" s="158">
        <v>44401</v>
      </c>
      <c r="B233" s="159" t="s">
        <v>5882</v>
      </c>
      <c r="C233" s="159" t="s">
        <v>748</v>
      </c>
      <c r="D233" s="159" t="s">
        <v>731</v>
      </c>
      <c r="E233" s="159">
        <v>2128</v>
      </c>
      <c r="F233" s="159">
        <v>722</v>
      </c>
      <c r="G233" s="159">
        <v>19900.060000000001</v>
      </c>
      <c r="H233" s="159" t="s">
        <v>4093</v>
      </c>
      <c r="I233" s="159" t="s">
        <v>5883</v>
      </c>
      <c r="J233" s="159"/>
      <c r="K233" s="159" t="s">
        <v>4067</v>
      </c>
      <c r="L233" s="159" t="s">
        <v>5884</v>
      </c>
      <c r="M233" s="159" t="s">
        <v>5885</v>
      </c>
      <c r="N233" s="159"/>
      <c r="O233" s="159" t="s">
        <v>4107</v>
      </c>
      <c r="P233" s="159" t="s">
        <v>5886</v>
      </c>
      <c r="Q233" s="159" t="s">
        <v>5887</v>
      </c>
      <c r="R233" s="159" t="s">
        <v>4262</v>
      </c>
      <c r="S233" s="159" t="s">
        <v>4100</v>
      </c>
      <c r="T233" s="159"/>
      <c r="U233" s="160"/>
    </row>
    <row r="234" spans="1:21" x14ac:dyDescent="0.25">
      <c r="A234" s="158">
        <v>44696</v>
      </c>
      <c r="B234" s="159" t="s">
        <v>5888</v>
      </c>
      <c r="C234" s="159" t="s">
        <v>5889</v>
      </c>
      <c r="D234" s="159" t="s">
        <v>5890</v>
      </c>
      <c r="E234" s="159">
        <v>9702</v>
      </c>
      <c r="F234" s="159">
        <v>852</v>
      </c>
      <c r="G234" s="159">
        <v>40195.06</v>
      </c>
      <c r="H234" s="159" t="s">
        <v>4065</v>
      </c>
      <c r="I234" s="159"/>
      <c r="J234" s="159" t="s">
        <v>4056</v>
      </c>
      <c r="K234" s="159" t="s">
        <v>5891</v>
      </c>
      <c r="L234" s="159" t="s">
        <v>5892</v>
      </c>
      <c r="M234" s="159" t="s">
        <v>5893</v>
      </c>
      <c r="N234" s="159" t="s">
        <v>3051</v>
      </c>
      <c r="O234" s="159" t="s">
        <v>4107</v>
      </c>
      <c r="P234" s="159"/>
      <c r="Q234" s="159" t="s">
        <v>5894</v>
      </c>
      <c r="R234" s="159" t="s">
        <v>4262</v>
      </c>
      <c r="S234" s="159" t="s">
        <v>4100</v>
      </c>
      <c r="T234" s="159" t="s">
        <v>5895</v>
      </c>
      <c r="U234" s="160"/>
    </row>
    <row r="235" spans="1:21" x14ac:dyDescent="0.25">
      <c r="A235" s="158">
        <v>45268</v>
      </c>
      <c r="B235" s="159" t="s">
        <v>5896</v>
      </c>
      <c r="C235" s="159" t="s">
        <v>5897</v>
      </c>
      <c r="D235" s="159" t="s">
        <v>651</v>
      </c>
      <c r="E235" s="159">
        <v>3539</v>
      </c>
      <c r="F235" s="159">
        <v>944</v>
      </c>
      <c r="G235" s="159">
        <v>40048.57</v>
      </c>
      <c r="H235" s="159" t="s">
        <v>4074</v>
      </c>
      <c r="I235" s="159" t="s">
        <v>5898</v>
      </c>
      <c r="J235" s="159" t="s">
        <v>1566</v>
      </c>
      <c r="K235" s="159" t="s">
        <v>5899</v>
      </c>
      <c r="L235" s="159" t="s">
        <v>5900</v>
      </c>
      <c r="M235" s="159" t="s">
        <v>5901</v>
      </c>
      <c r="N235" s="159" t="s">
        <v>3052</v>
      </c>
      <c r="O235" s="159" t="s">
        <v>4107</v>
      </c>
      <c r="P235" s="159" t="s">
        <v>5902</v>
      </c>
      <c r="Q235" s="159"/>
      <c r="R235" s="159" t="s">
        <v>4128</v>
      </c>
      <c r="S235" s="159" t="s">
        <v>4062</v>
      </c>
      <c r="T235" s="159" t="s">
        <v>5903</v>
      </c>
      <c r="U235" s="160"/>
    </row>
    <row r="236" spans="1:21" x14ac:dyDescent="0.25">
      <c r="A236" s="158">
        <v>44607</v>
      </c>
      <c r="B236" s="159" t="s">
        <v>5904</v>
      </c>
      <c r="C236" s="159" t="s">
        <v>597</v>
      </c>
      <c r="D236" s="159" t="s">
        <v>5905</v>
      </c>
      <c r="E236" s="159">
        <v>8362</v>
      </c>
      <c r="F236" s="159">
        <v>489</v>
      </c>
      <c r="G236" s="159">
        <v>35112.32</v>
      </c>
      <c r="H236" s="159"/>
      <c r="I236" s="159" t="s">
        <v>5906</v>
      </c>
      <c r="J236" s="159" t="s">
        <v>4185</v>
      </c>
      <c r="K236" s="159" t="s">
        <v>5907</v>
      </c>
      <c r="L236" s="159" t="s">
        <v>5908</v>
      </c>
      <c r="M236" s="159" t="s">
        <v>5909</v>
      </c>
      <c r="N236" s="159" t="s">
        <v>3051</v>
      </c>
      <c r="O236" s="159"/>
      <c r="P236" s="159" t="s">
        <v>5910</v>
      </c>
      <c r="Q236" s="159" t="s">
        <v>5911</v>
      </c>
      <c r="R236" s="159"/>
      <c r="S236" s="159" t="s">
        <v>4082</v>
      </c>
      <c r="T236" s="159"/>
      <c r="U236" s="160"/>
    </row>
    <row r="237" spans="1:21" x14ac:dyDescent="0.25">
      <c r="A237" s="158">
        <v>44065</v>
      </c>
      <c r="B237" s="159" t="s">
        <v>5912</v>
      </c>
      <c r="C237" s="159" t="s">
        <v>670</v>
      </c>
      <c r="D237" s="159"/>
      <c r="E237" s="159">
        <v>5844</v>
      </c>
      <c r="F237" s="159"/>
      <c r="G237" s="159"/>
      <c r="H237" s="159"/>
      <c r="I237" s="159"/>
      <c r="J237" s="159" t="s">
        <v>4143</v>
      </c>
      <c r="K237" s="159" t="s">
        <v>5913</v>
      </c>
      <c r="L237" s="159"/>
      <c r="M237" s="159" t="s">
        <v>5914</v>
      </c>
      <c r="N237" s="159"/>
      <c r="O237" s="159"/>
      <c r="P237" s="159" t="s">
        <v>5915</v>
      </c>
      <c r="Q237" s="159" t="s">
        <v>5916</v>
      </c>
      <c r="R237" s="159" t="s">
        <v>4128</v>
      </c>
      <c r="S237" s="159" t="s">
        <v>4062</v>
      </c>
      <c r="T237" s="159" t="s">
        <v>5917</v>
      </c>
      <c r="U237" s="160"/>
    </row>
    <row r="238" spans="1:21" x14ac:dyDescent="0.25">
      <c r="A238" s="158">
        <v>45207</v>
      </c>
      <c r="B238" s="159" t="s">
        <v>5918</v>
      </c>
      <c r="C238" s="159"/>
      <c r="D238" s="159" t="s">
        <v>667</v>
      </c>
      <c r="E238" s="159">
        <v>5314</v>
      </c>
      <c r="F238" s="159">
        <v>837</v>
      </c>
      <c r="G238" s="159">
        <v>8810.3700000000008</v>
      </c>
      <c r="H238" s="159" t="s">
        <v>4074</v>
      </c>
      <c r="I238" s="159" t="s">
        <v>5919</v>
      </c>
      <c r="J238" s="159" t="s">
        <v>4143</v>
      </c>
      <c r="K238" s="159" t="s">
        <v>4067</v>
      </c>
      <c r="L238" s="159" t="s">
        <v>5920</v>
      </c>
      <c r="M238" s="159" t="s">
        <v>5921</v>
      </c>
      <c r="N238" s="159"/>
      <c r="O238" s="159" t="s">
        <v>4107</v>
      </c>
      <c r="P238" s="159" t="s">
        <v>5922</v>
      </c>
      <c r="Q238" s="159"/>
      <c r="R238" s="159" t="s">
        <v>4262</v>
      </c>
      <c r="S238" s="159" t="s">
        <v>4082</v>
      </c>
      <c r="T238" s="159" t="s">
        <v>5923</v>
      </c>
      <c r="U238" s="160"/>
    </row>
    <row r="239" spans="1:21" x14ac:dyDescent="0.25">
      <c r="A239" s="158">
        <v>45540</v>
      </c>
      <c r="B239" s="159" t="s">
        <v>5924</v>
      </c>
      <c r="C239" s="159" t="s">
        <v>538</v>
      </c>
      <c r="D239" s="159" t="s">
        <v>5925</v>
      </c>
      <c r="E239" s="159">
        <v>9873</v>
      </c>
      <c r="F239" s="159">
        <v>420</v>
      </c>
      <c r="G239" s="159">
        <v>29946.76</v>
      </c>
      <c r="H239" s="159" t="s">
        <v>4074</v>
      </c>
      <c r="I239" s="159" t="s">
        <v>5926</v>
      </c>
      <c r="J239" s="159" t="s">
        <v>4056</v>
      </c>
      <c r="K239" s="159" t="s">
        <v>5927</v>
      </c>
      <c r="L239" s="159" t="s">
        <v>5928</v>
      </c>
      <c r="M239" s="159" t="s">
        <v>5929</v>
      </c>
      <c r="N239" s="159" t="s">
        <v>3052</v>
      </c>
      <c r="O239" s="159" t="s">
        <v>4097</v>
      </c>
      <c r="P239" s="159" t="s">
        <v>5930</v>
      </c>
      <c r="Q239" s="159" t="s">
        <v>5931</v>
      </c>
      <c r="R239" s="159" t="s">
        <v>4071</v>
      </c>
      <c r="S239" s="159" t="s">
        <v>4100</v>
      </c>
      <c r="T239" s="159"/>
      <c r="U239" s="160"/>
    </row>
    <row r="240" spans="1:21" x14ac:dyDescent="0.25">
      <c r="A240" s="158">
        <v>44135</v>
      </c>
      <c r="B240" s="159" t="s">
        <v>5932</v>
      </c>
      <c r="C240" s="159" t="s">
        <v>537</v>
      </c>
      <c r="D240" s="159"/>
      <c r="E240" s="159">
        <v>7014</v>
      </c>
      <c r="F240" s="159">
        <v>503</v>
      </c>
      <c r="G240" s="159">
        <v>34241.26</v>
      </c>
      <c r="H240" s="159" t="s">
        <v>4065</v>
      </c>
      <c r="I240" s="159"/>
      <c r="J240" s="159"/>
      <c r="K240" s="159" t="s">
        <v>5933</v>
      </c>
      <c r="L240" s="159" t="s">
        <v>5934</v>
      </c>
      <c r="M240" s="159" t="s">
        <v>5935</v>
      </c>
      <c r="N240" s="159"/>
      <c r="O240" s="159" t="s">
        <v>4097</v>
      </c>
      <c r="P240" s="159" t="s">
        <v>5936</v>
      </c>
      <c r="Q240" s="159" t="s">
        <v>5937</v>
      </c>
      <c r="R240" s="159"/>
      <c r="S240" s="159"/>
      <c r="T240" s="159"/>
      <c r="U240" s="160"/>
    </row>
    <row r="241" spans="1:21" x14ac:dyDescent="0.25">
      <c r="A241" s="158">
        <v>43988</v>
      </c>
      <c r="B241" s="159" t="s">
        <v>5938</v>
      </c>
      <c r="C241" s="159" t="s">
        <v>573</v>
      </c>
      <c r="D241" s="159" t="s">
        <v>812</v>
      </c>
      <c r="E241" s="159">
        <v>8439</v>
      </c>
      <c r="F241" s="159">
        <v>726</v>
      </c>
      <c r="G241" s="159">
        <v>19607.79</v>
      </c>
      <c r="H241" s="159" t="s">
        <v>4121</v>
      </c>
      <c r="I241" s="159" t="s">
        <v>5939</v>
      </c>
      <c r="J241" s="159" t="s">
        <v>4185</v>
      </c>
      <c r="K241" s="159" t="s">
        <v>5940</v>
      </c>
      <c r="L241" s="159"/>
      <c r="M241" s="159" t="s">
        <v>5941</v>
      </c>
      <c r="N241" s="159" t="s">
        <v>3051</v>
      </c>
      <c r="O241" s="159" t="s">
        <v>4079</v>
      </c>
      <c r="P241" s="159" t="s">
        <v>5942</v>
      </c>
      <c r="Q241" s="159" t="s">
        <v>5943</v>
      </c>
      <c r="R241" s="159" t="s">
        <v>4262</v>
      </c>
      <c r="S241" s="159" t="s">
        <v>4082</v>
      </c>
      <c r="T241" s="159" t="s">
        <v>5944</v>
      </c>
      <c r="U241" s="160"/>
    </row>
    <row r="242" spans="1:21" x14ac:dyDescent="0.25">
      <c r="A242" s="158">
        <v>45510</v>
      </c>
      <c r="B242" s="159" t="s">
        <v>5945</v>
      </c>
      <c r="C242" s="159"/>
      <c r="D242" s="159" t="s">
        <v>925</v>
      </c>
      <c r="E242" s="159">
        <v>1011</v>
      </c>
      <c r="F242" s="159">
        <v>860</v>
      </c>
      <c r="G242" s="159">
        <v>2412</v>
      </c>
      <c r="H242" s="159"/>
      <c r="I242" s="159" t="s">
        <v>5946</v>
      </c>
      <c r="J242" s="159" t="s">
        <v>4143</v>
      </c>
      <c r="K242" s="159" t="s">
        <v>5947</v>
      </c>
      <c r="L242" s="159" t="s">
        <v>5948</v>
      </c>
      <c r="M242" s="159" t="s">
        <v>5949</v>
      </c>
      <c r="N242" s="159"/>
      <c r="O242" s="159" t="s">
        <v>4107</v>
      </c>
      <c r="P242" s="159" t="s">
        <v>5950</v>
      </c>
      <c r="Q242" s="159" t="s">
        <v>5951</v>
      </c>
      <c r="R242" s="159" t="s">
        <v>4071</v>
      </c>
      <c r="S242" s="159" t="s">
        <v>4100</v>
      </c>
      <c r="T242" s="159" t="s">
        <v>5952</v>
      </c>
      <c r="U242" s="160"/>
    </row>
    <row r="243" spans="1:21" x14ac:dyDescent="0.25">
      <c r="A243" s="158">
        <v>43876</v>
      </c>
      <c r="B243" s="159" t="s">
        <v>5953</v>
      </c>
      <c r="C243" s="159" t="s">
        <v>611</v>
      </c>
      <c r="D243" s="159" t="s">
        <v>608</v>
      </c>
      <c r="E243" s="159">
        <v>9289</v>
      </c>
      <c r="F243" s="159">
        <v>685</v>
      </c>
      <c r="G243" s="159">
        <v>42088.29</v>
      </c>
      <c r="H243" s="159" t="s">
        <v>4065</v>
      </c>
      <c r="I243" s="159" t="s">
        <v>4992</v>
      </c>
      <c r="J243" s="159" t="s">
        <v>4056</v>
      </c>
      <c r="K243" s="159" t="s">
        <v>5954</v>
      </c>
      <c r="L243" s="159" t="s">
        <v>5955</v>
      </c>
      <c r="M243" s="159" t="s">
        <v>5956</v>
      </c>
      <c r="N243" s="159"/>
      <c r="O243" s="159"/>
      <c r="P243" s="159" t="s">
        <v>5957</v>
      </c>
      <c r="Q243" s="159" t="s">
        <v>5958</v>
      </c>
      <c r="R243" s="159" t="s">
        <v>4262</v>
      </c>
      <c r="S243" s="159"/>
      <c r="T243" s="159" t="s">
        <v>5959</v>
      </c>
      <c r="U243" s="160"/>
    </row>
    <row r="244" spans="1:21" x14ac:dyDescent="0.25">
      <c r="A244" s="158">
        <v>44120</v>
      </c>
      <c r="B244" s="159" t="s">
        <v>5960</v>
      </c>
      <c r="C244" s="159" t="s">
        <v>5961</v>
      </c>
      <c r="D244" s="159" t="s">
        <v>5962</v>
      </c>
      <c r="E244" s="159">
        <v>7210</v>
      </c>
      <c r="F244" s="159">
        <v>708</v>
      </c>
      <c r="G244" s="159">
        <v>7402.11</v>
      </c>
      <c r="H244" s="159" t="s">
        <v>4065</v>
      </c>
      <c r="I244" s="159" t="s">
        <v>5963</v>
      </c>
      <c r="J244" s="159" t="s">
        <v>1567</v>
      </c>
      <c r="K244" s="159" t="s">
        <v>5964</v>
      </c>
      <c r="L244" s="159" t="s">
        <v>5965</v>
      </c>
      <c r="M244" s="159" t="s">
        <v>5966</v>
      </c>
      <c r="N244" s="159" t="s">
        <v>3052</v>
      </c>
      <c r="O244" s="159" t="s">
        <v>4079</v>
      </c>
      <c r="P244" s="159" t="s">
        <v>5967</v>
      </c>
      <c r="Q244" s="159" t="s">
        <v>5968</v>
      </c>
      <c r="R244" s="159" t="s">
        <v>4128</v>
      </c>
      <c r="S244" s="159"/>
      <c r="T244" s="159" t="s">
        <v>5969</v>
      </c>
      <c r="U244" s="160"/>
    </row>
    <row r="245" spans="1:21" x14ac:dyDescent="0.25">
      <c r="A245" s="158">
        <v>44565</v>
      </c>
      <c r="B245" s="159" t="s">
        <v>5970</v>
      </c>
      <c r="C245" s="159" t="s">
        <v>733</v>
      </c>
      <c r="D245" s="159" t="s">
        <v>5971</v>
      </c>
      <c r="E245" s="159">
        <v>4039</v>
      </c>
      <c r="F245" s="159">
        <v>649</v>
      </c>
      <c r="G245" s="159">
        <v>6533.94</v>
      </c>
      <c r="H245" s="159" t="s">
        <v>4121</v>
      </c>
      <c r="I245" s="159" t="s">
        <v>5972</v>
      </c>
      <c r="J245" s="159" t="s">
        <v>1566</v>
      </c>
      <c r="K245" s="159" t="s">
        <v>5973</v>
      </c>
      <c r="L245" s="159" t="s">
        <v>5974</v>
      </c>
      <c r="M245" s="159" t="s">
        <v>5975</v>
      </c>
      <c r="N245" s="159" t="s">
        <v>3050</v>
      </c>
      <c r="O245" s="159" t="s">
        <v>4097</v>
      </c>
      <c r="P245" s="159" t="s">
        <v>5976</v>
      </c>
      <c r="Q245" s="159" t="s">
        <v>5977</v>
      </c>
      <c r="R245" s="159" t="s">
        <v>4157</v>
      </c>
      <c r="S245" s="159" t="s">
        <v>4062</v>
      </c>
      <c r="T245" s="159" t="s">
        <v>5978</v>
      </c>
      <c r="U245" s="160"/>
    </row>
    <row r="246" spans="1:21" x14ac:dyDescent="0.25">
      <c r="A246" s="158">
        <v>44347</v>
      </c>
      <c r="B246" s="159" t="s">
        <v>5979</v>
      </c>
      <c r="C246" s="159"/>
      <c r="D246" s="159" t="s">
        <v>807</v>
      </c>
      <c r="E246" s="159">
        <v>1306</v>
      </c>
      <c r="F246" s="159">
        <v>637</v>
      </c>
      <c r="G246" s="159">
        <v>3252.64</v>
      </c>
      <c r="H246" s="159" t="s">
        <v>4121</v>
      </c>
      <c r="I246" s="159"/>
      <c r="J246" s="159" t="s">
        <v>1567</v>
      </c>
      <c r="K246" s="159" t="s">
        <v>5980</v>
      </c>
      <c r="L246" s="159" t="s">
        <v>5981</v>
      </c>
      <c r="M246" s="159" t="s">
        <v>5982</v>
      </c>
      <c r="N246" s="159" t="s">
        <v>3051</v>
      </c>
      <c r="O246" s="159" t="s">
        <v>4107</v>
      </c>
      <c r="P246" s="159"/>
      <c r="Q246" s="159"/>
      <c r="R246" s="159"/>
      <c r="S246" s="159" t="s">
        <v>4100</v>
      </c>
      <c r="T246" s="159" t="s">
        <v>5983</v>
      </c>
      <c r="U246" s="160"/>
    </row>
    <row r="247" spans="1:21" x14ac:dyDescent="0.25">
      <c r="A247" s="158">
        <v>45093</v>
      </c>
      <c r="B247" s="159" t="s">
        <v>5984</v>
      </c>
      <c r="C247" s="159" t="s">
        <v>5985</v>
      </c>
      <c r="D247" s="159" t="s">
        <v>952</v>
      </c>
      <c r="E247" s="159">
        <v>6965</v>
      </c>
      <c r="F247" s="159">
        <v>756</v>
      </c>
      <c r="G247" s="159">
        <v>16397.66</v>
      </c>
      <c r="H247" s="159" t="s">
        <v>4121</v>
      </c>
      <c r="I247" s="159" t="s">
        <v>5986</v>
      </c>
      <c r="J247" s="159" t="s">
        <v>1567</v>
      </c>
      <c r="K247" s="159" t="s">
        <v>5987</v>
      </c>
      <c r="L247" s="159" t="s">
        <v>5988</v>
      </c>
      <c r="M247" s="159" t="s">
        <v>5989</v>
      </c>
      <c r="N247" s="159" t="s">
        <v>3050</v>
      </c>
      <c r="O247" s="159" t="s">
        <v>4097</v>
      </c>
      <c r="P247" s="159"/>
      <c r="Q247" s="159" t="s">
        <v>5990</v>
      </c>
      <c r="R247" s="159" t="s">
        <v>4157</v>
      </c>
      <c r="S247" s="159" t="s">
        <v>4062</v>
      </c>
      <c r="T247" s="159"/>
      <c r="U247" s="160"/>
    </row>
    <row r="248" spans="1:21" x14ac:dyDescent="0.25">
      <c r="A248" s="158">
        <v>45339</v>
      </c>
      <c r="B248" s="159" t="s">
        <v>5991</v>
      </c>
      <c r="C248" s="159"/>
      <c r="D248" s="159" t="s">
        <v>900</v>
      </c>
      <c r="E248" s="159">
        <v>4912</v>
      </c>
      <c r="F248" s="159">
        <v>996</v>
      </c>
      <c r="G248" s="159">
        <v>34218.519999999997</v>
      </c>
      <c r="H248" s="159" t="s">
        <v>4093</v>
      </c>
      <c r="I248" s="159" t="s">
        <v>5992</v>
      </c>
      <c r="J248" s="159" t="s">
        <v>1566</v>
      </c>
      <c r="K248" s="159" t="s">
        <v>5993</v>
      </c>
      <c r="L248" s="159"/>
      <c r="M248" s="159" t="s">
        <v>5994</v>
      </c>
      <c r="N248" s="159"/>
      <c r="O248" s="159" t="s">
        <v>4079</v>
      </c>
      <c r="P248" s="159" t="s">
        <v>5995</v>
      </c>
      <c r="Q248" s="159" t="s">
        <v>5996</v>
      </c>
      <c r="R248" s="159" t="s">
        <v>4128</v>
      </c>
      <c r="S248" s="159" t="s">
        <v>4082</v>
      </c>
      <c r="T248" s="159" t="s">
        <v>5997</v>
      </c>
      <c r="U248" s="160"/>
    </row>
    <row r="249" spans="1:21" x14ac:dyDescent="0.25">
      <c r="A249" s="158">
        <v>45326</v>
      </c>
      <c r="B249" s="159" t="s">
        <v>5998</v>
      </c>
      <c r="C249" s="159" t="s">
        <v>526</v>
      </c>
      <c r="D249" s="159"/>
      <c r="E249" s="159">
        <v>6254</v>
      </c>
      <c r="F249" s="159">
        <v>821</v>
      </c>
      <c r="G249" s="159">
        <v>29255.8</v>
      </c>
      <c r="H249" s="159" t="s">
        <v>4065</v>
      </c>
      <c r="I249" s="159"/>
      <c r="J249" s="159" t="s">
        <v>4076</v>
      </c>
      <c r="K249" s="159" t="s">
        <v>5999</v>
      </c>
      <c r="L249" s="159" t="s">
        <v>6000</v>
      </c>
      <c r="M249" s="159"/>
      <c r="N249" s="159" t="s">
        <v>3051</v>
      </c>
      <c r="O249" s="159" t="s">
        <v>4107</v>
      </c>
      <c r="P249" s="159" t="s">
        <v>6001</v>
      </c>
      <c r="Q249" s="159" t="s">
        <v>6002</v>
      </c>
      <c r="R249" s="159"/>
      <c r="S249" s="159" t="s">
        <v>4082</v>
      </c>
      <c r="T249" s="159" t="s">
        <v>6003</v>
      </c>
      <c r="U249" s="160"/>
    </row>
    <row r="250" spans="1:21" x14ac:dyDescent="0.25">
      <c r="A250" s="158">
        <v>44495</v>
      </c>
      <c r="B250" s="159" t="s">
        <v>6004</v>
      </c>
      <c r="C250" s="159" t="s">
        <v>4734</v>
      </c>
      <c r="D250" s="159" t="s">
        <v>797</v>
      </c>
      <c r="E250" s="159">
        <v>2037</v>
      </c>
      <c r="F250" s="159"/>
      <c r="G250" s="159">
        <v>48916.88</v>
      </c>
      <c r="H250" s="159" t="s">
        <v>4093</v>
      </c>
      <c r="I250" s="159" t="s">
        <v>6005</v>
      </c>
      <c r="J250" s="159"/>
      <c r="K250" s="159" t="s">
        <v>6006</v>
      </c>
      <c r="L250" s="159" t="s">
        <v>6007</v>
      </c>
      <c r="M250" s="159" t="s">
        <v>6008</v>
      </c>
      <c r="N250" s="159"/>
      <c r="O250" s="159"/>
      <c r="P250" s="159" t="s">
        <v>6009</v>
      </c>
      <c r="Q250" s="159" t="s">
        <v>6010</v>
      </c>
      <c r="R250" s="159"/>
      <c r="S250" s="159"/>
      <c r="T250" s="159" t="s">
        <v>6011</v>
      </c>
      <c r="U250" s="160"/>
    </row>
    <row r="251" spans="1:21" x14ac:dyDescent="0.25">
      <c r="A251" s="158">
        <v>45076</v>
      </c>
      <c r="B251" s="159" t="s">
        <v>6012</v>
      </c>
      <c r="C251" s="159" t="s">
        <v>540</v>
      </c>
      <c r="D251" s="159" t="s">
        <v>5231</v>
      </c>
      <c r="E251" s="159">
        <v>9830</v>
      </c>
      <c r="F251" s="159">
        <v>905</v>
      </c>
      <c r="G251" s="159">
        <v>17576.73</v>
      </c>
      <c r="H251" s="159" t="s">
        <v>4151</v>
      </c>
      <c r="I251" s="159" t="s">
        <v>6013</v>
      </c>
      <c r="J251" s="159" t="s">
        <v>4143</v>
      </c>
      <c r="K251" s="159" t="s">
        <v>6014</v>
      </c>
      <c r="L251" s="159" t="s">
        <v>6015</v>
      </c>
      <c r="M251" s="159" t="s">
        <v>6016</v>
      </c>
      <c r="N251" s="159" t="s">
        <v>3050</v>
      </c>
      <c r="O251" s="159" t="s">
        <v>4107</v>
      </c>
      <c r="P251" s="159" t="s">
        <v>6017</v>
      </c>
      <c r="Q251" s="159" t="s">
        <v>6018</v>
      </c>
      <c r="R251" s="159"/>
      <c r="S251" s="159" t="s">
        <v>4100</v>
      </c>
      <c r="T251" s="159" t="s">
        <v>6019</v>
      </c>
      <c r="U251" s="160"/>
    </row>
    <row r="252" spans="1:21" x14ac:dyDescent="0.25">
      <c r="A252" s="158">
        <v>44013</v>
      </c>
      <c r="B252" s="159" t="s">
        <v>6020</v>
      </c>
      <c r="C252" s="159" t="s">
        <v>6021</v>
      </c>
      <c r="D252" s="159" t="s">
        <v>549</v>
      </c>
      <c r="E252" s="159">
        <v>7348</v>
      </c>
      <c r="F252" s="159">
        <v>139</v>
      </c>
      <c r="G252" s="159">
        <v>35328.43</v>
      </c>
      <c r="H252" s="159" t="s">
        <v>4151</v>
      </c>
      <c r="I252" s="159" t="s">
        <v>6022</v>
      </c>
      <c r="J252" s="159" t="s">
        <v>1566</v>
      </c>
      <c r="K252" s="159" t="s">
        <v>6023</v>
      </c>
      <c r="L252" s="159" t="s">
        <v>6024</v>
      </c>
      <c r="M252" s="159" t="s">
        <v>6025</v>
      </c>
      <c r="N252" s="159" t="s">
        <v>3050</v>
      </c>
      <c r="O252" s="159"/>
      <c r="P252" s="159" t="s">
        <v>6026</v>
      </c>
      <c r="Q252" s="159" t="s">
        <v>6027</v>
      </c>
      <c r="R252" s="159" t="s">
        <v>4091</v>
      </c>
      <c r="S252" s="159" t="s">
        <v>4100</v>
      </c>
      <c r="T252" s="159" t="s">
        <v>6028</v>
      </c>
      <c r="U252" s="160"/>
    </row>
    <row r="253" spans="1:21" x14ac:dyDescent="0.25">
      <c r="A253" s="158">
        <v>44342</v>
      </c>
      <c r="B253" s="159" t="s">
        <v>6029</v>
      </c>
      <c r="C253" s="159" t="s">
        <v>6030</v>
      </c>
      <c r="D253" s="159" t="s">
        <v>4406</v>
      </c>
      <c r="E253" s="159">
        <v>4110</v>
      </c>
      <c r="F253" s="159">
        <v>633</v>
      </c>
      <c r="G253" s="159"/>
      <c r="H253" s="159" t="s">
        <v>4065</v>
      </c>
      <c r="I253" s="159" t="s">
        <v>6031</v>
      </c>
      <c r="J253" s="159" t="s">
        <v>4185</v>
      </c>
      <c r="K253" s="159" t="s">
        <v>6032</v>
      </c>
      <c r="L253" s="159" t="s">
        <v>6033</v>
      </c>
      <c r="M253" s="159" t="s">
        <v>6034</v>
      </c>
      <c r="N253" s="159" t="s">
        <v>3051</v>
      </c>
      <c r="O253" s="159" t="s">
        <v>4107</v>
      </c>
      <c r="P253" s="159" t="s">
        <v>6035</v>
      </c>
      <c r="Q253" s="159" t="s">
        <v>6036</v>
      </c>
      <c r="R253" s="159"/>
      <c r="S253" s="159" t="s">
        <v>4062</v>
      </c>
      <c r="T253" s="159" t="s">
        <v>6037</v>
      </c>
      <c r="U253" s="160"/>
    </row>
    <row r="254" spans="1:21" x14ac:dyDescent="0.25">
      <c r="A254" s="158">
        <v>45008</v>
      </c>
      <c r="B254" s="159" t="s">
        <v>6038</v>
      </c>
      <c r="C254" s="159" t="s">
        <v>630</v>
      </c>
      <c r="D254" s="159" t="s">
        <v>6039</v>
      </c>
      <c r="E254" s="159">
        <v>9586</v>
      </c>
      <c r="F254" s="159">
        <v>211</v>
      </c>
      <c r="G254" s="159">
        <v>13180.27</v>
      </c>
      <c r="H254" s="159" t="s">
        <v>4074</v>
      </c>
      <c r="I254" s="159" t="s">
        <v>6040</v>
      </c>
      <c r="J254" s="159" t="s">
        <v>4185</v>
      </c>
      <c r="K254" s="159" t="s">
        <v>5388</v>
      </c>
      <c r="L254" s="159" t="s">
        <v>6041</v>
      </c>
      <c r="M254" s="159" t="s">
        <v>6042</v>
      </c>
      <c r="N254" s="159"/>
      <c r="O254" s="159" t="s">
        <v>4107</v>
      </c>
      <c r="P254" s="159"/>
      <c r="Q254" s="159" t="s">
        <v>6043</v>
      </c>
      <c r="R254" s="159" t="s">
        <v>4262</v>
      </c>
      <c r="S254" s="159" t="s">
        <v>4062</v>
      </c>
      <c r="T254" s="159" t="s">
        <v>6044</v>
      </c>
      <c r="U254" s="160"/>
    </row>
    <row r="255" spans="1:21" x14ac:dyDescent="0.25">
      <c r="A255" s="158">
        <v>43837</v>
      </c>
      <c r="B255" s="159" t="s">
        <v>6045</v>
      </c>
      <c r="C255" s="159" t="s">
        <v>587</v>
      </c>
      <c r="D255" s="159" t="s">
        <v>6046</v>
      </c>
      <c r="E255" s="159">
        <v>9151</v>
      </c>
      <c r="F255" s="159">
        <v>562</v>
      </c>
      <c r="G255" s="159">
        <v>34138.480000000003</v>
      </c>
      <c r="H255" s="159" t="s">
        <v>4121</v>
      </c>
      <c r="I255" s="159" t="s">
        <v>6047</v>
      </c>
      <c r="J255" s="159"/>
      <c r="K255" s="159" t="s">
        <v>6048</v>
      </c>
      <c r="L255" s="159"/>
      <c r="M255" s="159" t="s">
        <v>6049</v>
      </c>
      <c r="N255" s="159" t="s">
        <v>3050</v>
      </c>
      <c r="O255" s="159" t="s">
        <v>4107</v>
      </c>
      <c r="P255" s="159"/>
      <c r="Q255" s="159" t="s">
        <v>6050</v>
      </c>
      <c r="R255" s="159"/>
      <c r="S255" s="159" t="s">
        <v>4100</v>
      </c>
      <c r="T255" s="159" t="s">
        <v>6051</v>
      </c>
      <c r="U255" s="160"/>
    </row>
    <row r="256" spans="1:21" x14ac:dyDescent="0.25">
      <c r="A256" s="158">
        <v>45043</v>
      </c>
      <c r="B256" s="159" t="s">
        <v>6052</v>
      </c>
      <c r="C256" s="159" t="s">
        <v>6053</v>
      </c>
      <c r="D256" s="159" t="s">
        <v>803</v>
      </c>
      <c r="E256" s="159">
        <v>3525</v>
      </c>
      <c r="F256" s="159">
        <v>567</v>
      </c>
      <c r="G256" s="159">
        <v>42112.62</v>
      </c>
      <c r="H256" s="159" t="s">
        <v>4093</v>
      </c>
      <c r="I256" s="159" t="s">
        <v>6054</v>
      </c>
      <c r="J256" s="159" t="s">
        <v>4185</v>
      </c>
      <c r="K256" s="159" t="s">
        <v>6055</v>
      </c>
      <c r="L256" s="159" t="s">
        <v>6056</v>
      </c>
      <c r="M256" s="159" t="s">
        <v>6057</v>
      </c>
      <c r="N256" s="159" t="s">
        <v>3051</v>
      </c>
      <c r="O256" s="159" t="s">
        <v>4107</v>
      </c>
      <c r="P256" s="159" t="s">
        <v>6058</v>
      </c>
      <c r="Q256" s="159" t="s">
        <v>6059</v>
      </c>
      <c r="R256" s="159"/>
      <c r="S256" s="159"/>
      <c r="T256" s="159" t="s">
        <v>6060</v>
      </c>
      <c r="U256" s="160"/>
    </row>
    <row r="257" spans="1:21" x14ac:dyDescent="0.25">
      <c r="A257" s="158">
        <v>44654</v>
      </c>
      <c r="B257" s="159" t="s">
        <v>6061</v>
      </c>
      <c r="C257" s="159" t="s">
        <v>733</v>
      </c>
      <c r="D257" s="159" t="s">
        <v>1028</v>
      </c>
      <c r="E257" s="159">
        <v>5638</v>
      </c>
      <c r="F257" s="159"/>
      <c r="G257" s="159">
        <v>49401.79</v>
      </c>
      <c r="H257" s="159" t="s">
        <v>4151</v>
      </c>
      <c r="I257" s="159" t="s">
        <v>6062</v>
      </c>
      <c r="J257" s="159" t="s">
        <v>4076</v>
      </c>
      <c r="K257" s="159" t="s">
        <v>4067</v>
      </c>
      <c r="L257" s="159"/>
      <c r="M257" s="159" t="s">
        <v>6063</v>
      </c>
      <c r="N257" s="159"/>
      <c r="O257" s="159"/>
      <c r="P257" s="159" t="s">
        <v>6064</v>
      </c>
      <c r="Q257" s="159" t="s">
        <v>6065</v>
      </c>
      <c r="R257" s="159" t="s">
        <v>4157</v>
      </c>
      <c r="S257" s="159"/>
      <c r="T257" s="159" t="s">
        <v>6066</v>
      </c>
      <c r="U257" s="160"/>
    </row>
    <row r="258" spans="1:21" x14ac:dyDescent="0.25">
      <c r="A258" s="158">
        <v>45244</v>
      </c>
      <c r="B258" s="159" t="s">
        <v>6067</v>
      </c>
      <c r="C258" s="159" t="s">
        <v>596</v>
      </c>
      <c r="D258" s="159" t="s">
        <v>973</v>
      </c>
      <c r="E258" s="159">
        <v>6285</v>
      </c>
      <c r="F258" s="159">
        <v>946</v>
      </c>
      <c r="G258" s="159"/>
      <c r="H258" s="159" t="s">
        <v>4065</v>
      </c>
      <c r="I258" s="159" t="s">
        <v>6068</v>
      </c>
      <c r="J258" s="159"/>
      <c r="K258" s="159" t="s">
        <v>6069</v>
      </c>
      <c r="L258" s="159" t="s">
        <v>6070</v>
      </c>
      <c r="M258" s="159" t="s">
        <v>6071</v>
      </c>
      <c r="N258" s="159"/>
      <c r="O258" s="159" t="s">
        <v>4097</v>
      </c>
      <c r="P258" s="159" t="s">
        <v>6072</v>
      </c>
      <c r="Q258" s="159" t="s">
        <v>6073</v>
      </c>
      <c r="R258" s="159" t="s">
        <v>4157</v>
      </c>
      <c r="S258" s="159"/>
      <c r="T258" s="159" t="s">
        <v>6074</v>
      </c>
      <c r="U258" s="160"/>
    </row>
    <row r="259" spans="1:21" x14ac:dyDescent="0.25">
      <c r="A259" s="158">
        <v>44717</v>
      </c>
      <c r="B259" s="159" t="s">
        <v>6075</v>
      </c>
      <c r="C259" s="159" t="s">
        <v>558</v>
      </c>
      <c r="D259" s="159" t="s">
        <v>6076</v>
      </c>
      <c r="E259" s="159">
        <v>7714</v>
      </c>
      <c r="F259" s="159">
        <v>998</v>
      </c>
      <c r="G259" s="159">
        <v>8689.44</v>
      </c>
      <c r="H259" s="159" t="s">
        <v>4074</v>
      </c>
      <c r="I259" s="159" t="s">
        <v>6077</v>
      </c>
      <c r="J259" s="159" t="s">
        <v>1566</v>
      </c>
      <c r="K259" s="159" t="s">
        <v>6078</v>
      </c>
      <c r="L259" s="159" t="s">
        <v>6079</v>
      </c>
      <c r="M259" s="159" t="s">
        <v>6080</v>
      </c>
      <c r="N259" s="159" t="s">
        <v>3051</v>
      </c>
      <c r="O259" s="159" t="s">
        <v>4107</v>
      </c>
      <c r="P259" s="159" t="s">
        <v>6081</v>
      </c>
      <c r="Q259" s="159" t="s">
        <v>6082</v>
      </c>
      <c r="R259" s="159" t="s">
        <v>4071</v>
      </c>
      <c r="S259" s="159" t="s">
        <v>4062</v>
      </c>
      <c r="T259" s="159" t="s">
        <v>6083</v>
      </c>
      <c r="U259" s="160"/>
    </row>
    <row r="260" spans="1:21" x14ac:dyDescent="0.25">
      <c r="A260" s="158">
        <v>45145</v>
      </c>
      <c r="B260" s="159" t="s">
        <v>6084</v>
      </c>
      <c r="C260" s="159" t="s">
        <v>634</v>
      </c>
      <c r="D260" s="159" t="s">
        <v>917</v>
      </c>
      <c r="E260" s="159">
        <v>6276</v>
      </c>
      <c r="F260" s="159">
        <v>143</v>
      </c>
      <c r="G260" s="159">
        <v>42741.69</v>
      </c>
      <c r="H260" s="159" t="s">
        <v>4065</v>
      </c>
      <c r="I260" s="159" t="s">
        <v>4167</v>
      </c>
      <c r="J260" s="159" t="s">
        <v>4076</v>
      </c>
      <c r="K260" s="159" t="s">
        <v>6085</v>
      </c>
      <c r="L260" s="159" t="s">
        <v>6086</v>
      </c>
      <c r="M260" s="159" t="s">
        <v>6087</v>
      </c>
      <c r="N260" s="159"/>
      <c r="O260" s="159" t="s">
        <v>4079</v>
      </c>
      <c r="P260" s="159" t="s">
        <v>6088</v>
      </c>
      <c r="Q260" s="159"/>
      <c r="R260" s="159" t="s">
        <v>4091</v>
      </c>
      <c r="S260" s="159"/>
      <c r="T260" s="159" t="s">
        <v>6089</v>
      </c>
      <c r="U260" s="160"/>
    </row>
    <row r="261" spans="1:21" x14ac:dyDescent="0.25">
      <c r="A261" s="158">
        <v>45557</v>
      </c>
      <c r="B261" s="159" t="s">
        <v>6090</v>
      </c>
      <c r="C261" s="159" t="s">
        <v>521</v>
      </c>
      <c r="D261" s="159" t="s">
        <v>892</v>
      </c>
      <c r="E261" s="159">
        <v>2809</v>
      </c>
      <c r="F261" s="159">
        <v>998</v>
      </c>
      <c r="G261" s="159">
        <v>4668.3999999999996</v>
      </c>
      <c r="H261" s="159" t="s">
        <v>4074</v>
      </c>
      <c r="I261" s="159" t="s">
        <v>6091</v>
      </c>
      <c r="J261" s="159" t="s">
        <v>4185</v>
      </c>
      <c r="K261" s="159" t="s">
        <v>6092</v>
      </c>
      <c r="L261" s="159" t="s">
        <v>6093</v>
      </c>
      <c r="M261" s="159" t="s">
        <v>6094</v>
      </c>
      <c r="N261" s="159" t="s">
        <v>3050</v>
      </c>
      <c r="O261" s="159" t="s">
        <v>4107</v>
      </c>
      <c r="P261" s="159"/>
      <c r="Q261" s="159"/>
      <c r="R261" s="159" t="s">
        <v>4071</v>
      </c>
      <c r="S261" s="159" t="s">
        <v>4100</v>
      </c>
      <c r="T261" s="159" t="s">
        <v>6095</v>
      </c>
      <c r="U261" s="160"/>
    </row>
    <row r="262" spans="1:21" x14ac:dyDescent="0.25">
      <c r="A262" s="158">
        <v>45343</v>
      </c>
      <c r="B262" s="159" t="s">
        <v>6096</v>
      </c>
      <c r="C262" s="159" t="s">
        <v>587</v>
      </c>
      <c r="D262" s="159" t="s">
        <v>6097</v>
      </c>
      <c r="E262" s="159">
        <v>2577</v>
      </c>
      <c r="F262" s="159">
        <v>351</v>
      </c>
      <c r="G262" s="159">
        <v>12803.7</v>
      </c>
      <c r="H262" s="159" t="s">
        <v>4065</v>
      </c>
      <c r="I262" s="159" t="s">
        <v>6098</v>
      </c>
      <c r="J262" s="159" t="s">
        <v>1567</v>
      </c>
      <c r="K262" s="159" t="s">
        <v>6099</v>
      </c>
      <c r="L262" s="159" t="s">
        <v>6100</v>
      </c>
      <c r="M262" s="159" t="s">
        <v>6101</v>
      </c>
      <c r="N262" s="159" t="s">
        <v>3050</v>
      </c>
      <c r="O262" s="159"/>
      <c r="P262" s="159" t="s">
        <v>6102</v>
      </c>
      <c r="Q262" s="159" t="s">
        <v>6103</v>
      </c>
      <c r="R262" s="159" t="s">
        <v>4262</v>
      </c>
      <c r="S262" s="159"/>
      <c r="T262" s="159" t="s">
        <v>6104</v>
      </c>
      <c r="U262" s="160"/>
    </row>
    <row r="263" spans="1:21" x14ac:dyDescent="0.25">
      <c r="A263" s="158">
        <v>44311</v>
      </c>
      <c r="B263" s="159" t="s">
        <v>6105</v>
      </c>
      <c r="C263" s="159"/>
      <c r="D263" s="159" t="s">
        <v>6106</v>
      </c>
      <c r="E263" s="159">
        <v>9572</v>
      </c>
      <c r="F263" s="159">
        <v>631</v>
      </c>
      <c r="G263" s="159">
        <v>3467.19</v>
      </c>
      <c r="H263" s="159" t="s">
        <v>4121</v>
      </c>
      <c r="I263" s="159" t="s">
        <v>6107</v>
      </c>
      <c r="J263" s="159" t="s">
        <v>1567</v>
      </c>
      <c r="K263" s="159" t="s">
        <v>6108</v>
      </c>
      <c r="L263" s="159" t="s">
        <v>6109</v>
      </c>
      <c r="M263" s="159" t="s">
        <v>6110</v>
      </c>
      <c r="N263" s="159" t="s">
        <v>3051</v>
      </c>
      <c r="O263" s="159" t="s">
        <v>4107</v>
      </c>
      <c r="P263" s="159" t="s">
        <v>6111</v>
      </c>
      <c r="Q263" s="159" t="s">
        <v>6112</v>
      </c>
      <c r="R263" s="159" t="s">
        <v>4262</v>
      </c>
      <c r="S263" s="159" t="s">
        <v>4082</v>
      </c>
      <c r="T263" s="159" t="s">
        <v>6113</v>
      </c>
      <c r="U263" s="160"/>
    </row>
    <row r="264" spans="1:21" x14ac:dyDescent="0.25">
      <c r="A264" s="158">
        <v>44420</v>
      </c>
      <c r="B264" s="159" t="s">
        <v>6114</v>
      </c>
      <c r="C264" s="159" t="s">
        <v>6115</v>
      </c>
      <c r="D264" s="159" t="s">
        <v>858</v>
      </c>
      <c r="E264" s="159">
        <v>2092</v>
      </c>
      <c r="F264" s="159">
        <v>650</v>
      </c>
      <c r="G264" s="159">
        <v>32522.55</v>
      </c>
      <c r="H264" s="159" t="s">
        <v>4121</v>
      </c>
      <c r="I264" s="159" t="s">
        <v>6116</v>
      </c>
      <c r="J264" s="159" t="s">
        <v>4076</v>
      </c>
      <c r="K264" s="159" t="s">
        <v>6117</v>
      </c>
      <c r="L264" s="159" t="s">
        <v>6118</v>
      </c>
      <c r="M264" s="159" t="s">
        <v>6119</v>
      </c>
      <c r="N264" s="159" t="s">
        <v>3052</v>
      </c>
      <c r="O264" s="159" t="s">
        <v>4097</v>
      </c>
      <c r="P264" s="159" t="s">
        <v>6120</v>
      </c>
      <c r="Q264" s="159" t="s">
        <v>6121</v>
      </c>
      <c r="R264" s="159" t="s">
        <v>4071</v>
      </c>
      <c r="S264" s="159" t="s">
        <v>4062</v>
      </c>
      <c r="T264" s="159" t="s">
        <v>6122</v>
      </c>
      <c r="U264" s="160"/>
    </row>
    <row r="265" spans="1:21" x14ac:dyDescent="0.25">
      <c r="A265" s="158">
        <v>44752</v>
      </c>
      <c r="B265" s="159" t="s">
        <v>6123</v>
      </c>
      <c r="C265" s="159" t="s">
        <v>621</v>
      </c>
      <c r="D265" s="159" t="s">
        <v>797</v>
      </c>
      <c r="E265" s="159">
        <v>1717</v>
      </c>
      <c r="F265" s="159"/>
      <c r="G265" s="159">
        <v>12515</v>
      </c>
      <c r="H265" s="159" t="s">
        <v>4074</v>
      </c>
      <c r="I265" s="159" t="s">
        <v>6124</v>
      </c>
      <c r="J265" s="159" t="s">
        <v>4056</v>
      </c>
      <c r="K265" s="159" t="s">
        <v>6125</v>
      </c>
      <c r="L265" s="159" t="s">
        <v>6126</v>
      </c>
      <c r="M265" s="159" t="s">
        <v>6127</v>
      </c>
      <c r="N265" s="159"/>
      <c r="O265" s="159"/>
      <c r="P265" s="159" t="s">
        <v>6128</v>
      </c>
      <c r="Q265" s="159" t="s">
        <v>6129</v>
      </c>
      <c r="R265" s="159" t="s">
        <v>4157</v>
      </c>
      <c r="S265" s="159" t="s">
        <v>4082</v>
      </c>
      <c r="T265" s="159" t="s">
        <v>6130</v>
      </c>
      <c r="U265" s="160"/>
    </row>
    <row r="266" spans="1:21" x14ac:dyDescent="0.25">
      <c r="A266" s="158">
        <v>44507</v>
      </c>
      <c r="B266" s="159" t="s">
        <v>6131</v>
      </c>
      <c r="C266" s="159" t="s">
        <v>555</v>
      </c>
      <c r="D266" s="159" t="s">
        <v>802</v>
      </c>
      <c r="E266" s="159">
        <v>3126</v>
      </c>
      <c r="F266" s="159">
        <v>505</v>
      </c>
      <c r="G266" s="159">
        <v>40261.800000000003</v>
      </c>
      <c r="H266" s="159" t="s">
        <v>4065</v>
      </c>
      <c r="I266" s="159" t="s">
        <v>6132</v>
      </c>
      <c r="J266" s="159" t="s">
        <v>4185</v>
      </c>
      <c r="K266" s="159" t="s">
        <v>6133</v>
      </c>
      <c r="L266" s="159" t="s">
        <v>6134</v>
      </c>
      <c r="M266" s="159" t="s">
        <v>6135</v>
      </c>
      <c r="N266" s="159" t="s">
        <v>3050</v>
      </c>
      <c r="O266" s="159" t="s">
        <v>4107</v>
      </c>
      <c r="P266" s="159" t="s">
        <v>6136</v>
      </c>
      <c r="Q266" s="159" t="s">
        <v>6137</v>
      </c>
      <c r="R266" s="159"/>
      <c r="S266" s="159" t="s">
        <v>4062</v>
      </c>
      <c r="T266" s="159" t="s">
        <v>6138</v>
      </c>
      <c r="U266" s="160"/>
    </row>
    <row r="267" spans="1:21" x14ac:dyDescent="0.25">
      <c r="A267" s="158">
        <v>44012</v>
      </c>
      <c r="B267" s="159" t="s">
        <v>6139</v>
      </c>
      <c r="C267" s="159" t="s">
        <v>6140</v>
      </c>
      <c r="D267" s="159" t="s">
        <v>4711</v>
      </c>
      <c r="E267" s="159">
        <v>3926</v>
      </c>
      <c r="F267" s="159">
        <v>852</v>
      </c>
      <c r="G267" s="159">
        <v>42972.87</v>
      </c>
      <c r="H267" s="159" t="s">
        <v>4121</v>
      </c>
      <c r="I267" s="159" t="s">
        <v>6141</v>
      </c>
      <c r="J267" s="159" t="s">
        <v>4185</v>
      </c>
      <c r="K267" s="159" t="s">
        <v>6142</v>
      </c>
      <c r="L267" s="159" t="s">
        <v>6143</v>
      </c>
      <c r="M267" s="159" t="s">
        <v>6144</v>
      </c>
      <c r="N267" s="159" t="s">
        <v>3050</v>
      </c>
      <c r="O267" s="159" t="s">
        <v>4107</v>
      </c>
      <c r="P267" s="159" t="s">
        <v>6145</v>
      </c>
      <c r="Q267" s="159" t="s">
        <v>6146</v>
      </c>
      <c r="R267" s="159" t="s">
        <v>4091</v>
      </c>
      <c r="S267" s="159" t="s">
        <v>4100</v>
      </c>
      <c r="T267" s="159" t="s">
        <v>6147</v>
      </c>
      <c r="U267" s="160"/>
    </row>
    <row r="268" spans="1:21" x14ac:dyDescent="0.25">
      <c r="A268" s="158">
        <v>45515</v>
      </c>
      <c r="B268" s="159" t="s">
        <v>6148</v>
      </c>
      <c r="C268" s="159" t="s">
        <v>6149</v>
      </c>
      <c r="D268" s="159" t="s">
        <v>937</v>
      </c>
      <c r="E268" s="159">
        <v>1512</v>
      </c>
      <c r="F268" s="159"/>
      <c r="G268" s="159">
        <v>6816.64</v>
      </c>
      <c r="H268" s="159" t="s">
        <v>4065</v>
      </c>
      <c r="I268" s="159" t="s">
        <v>6150</v>
      </c>
      <c r="J268" s="159" t="s">
        <v>4185</v>
      </c>
      <c r="K268" s="159" t="s">
        <v>6151</v>
      </c>
      <c r="L268" s="159" t="s">
        <v>6152</v>
      </c>
      <c r="M268" s="159"/>
      <c r="N268" s="159" t="s">
        <v>3050</v>
      </c>
      <c r="O268" s="159" t="s">
        <v>4107</v>
      </c>
      <c r="P268" s="159" t="s">
        <v>6153</v>
      </c>
      <c r="Q268" s="159" t="s">
        <v>6154</v>
      </c>
      <c r="R268" s="159" t="s">
        <v>4071</v>
      </c>
      <c r="S268" s="159" t="s">
        <v>4100</v>
      </c>
      <c r="T268" s="159" t="s">
        <v>6155</v>
      </c>
      <c r="U268" s="160"/>
    </row>
    <row r="269" spans="1:21" x14ac:dyDescent="0.25">
      <c r="A269" s="158">
        <v>44020</v>
      </c>
      <c r="B269" s="159" t="s">
        <v>6156</v>
      </c>
      <c r="C269" s="159" t="s">
        <v>544</v>
      </c>
      <c r="D269" s="159" t="s">
        <v>787</v>
      </c>
      <c r="E269" s="159">
        <v>4310</v>
      </c>
      <c r="F269" s="159">
        <v>140</v>
      </c>
      <c r="G269" s="159">
        <v>33015.279999999999</v>
      </c>
      <c r="H269" s="159" t="s">
        <v>4065</v>
      </c>
      <c r="I269" s="159" t="s">
        <v>6157</v>
      </c>
      <c r="J269" s="159" t="s">
        <v>4185</v>
      </c>
      <c r="K269" s="159" t="s">
        <v>6158</v>
      </c>
      <c r="L269" s="159" t="s">
        <v>6159</v>
      </c>
      <c r="M269" s="159" t="s">
        <v>6160</v>
      </c>
      <c r="N269" s="159" t="s">
        <v>3050</v>
      </c>
      <c r="O269" s="159" t="s">
        <v>4107</v>
      </c>
      <c r="P269" s="159" t="s">
        <v>6161</v>
      </c>
      <c r="Q269" s="159" t="s">
        <v>6162</v>
      </c>
      <c r="R269" s="159" t="s">
        <v>4091</v>
      </c>
      <c r="S269" s="159" t="s">
        <v>4082</v>
      </c>
      <c r="T269" s="159" t="s">
        <v>6163</v>
      </c>
      <c r="U269" s="160"/>
    </row>
    <row r="270" spans="1:21" x14ac:dyDescent="0.25">
      <c r="A270" s="158">
        <v>44805</v>
      </c>
      <c r="B270" s="159" t="s">
        <v>6164</v>
      </c>
      <c r="C270" s="159" t="s">
        <v>678</v>
      </c>
      <c r="D270" s="159" t="s">
        <v>797</v>
      </c>
      <c r="E270" s="159">
        <v>2753</v>
      </c>
      <c r="F270" s="159">
        <v>671</v>
      </c>
      <c r="G270" s="159">
        <v>21204.59</v>
      </c>
      <c r="H270" s="159" t="s">
        <v>4121</v>
      </c>
      <c r="I270" s="159" t="s">
        <v>6165</v>
      </c>
      <c r="J270" s="159" t="s">
        <v>1566</v>
      </c>
      <c r="K270" s="159" t="s">
        <v>6166</v>
      </c>
      <c r="L270" s="159" t="s">
        <v>6167</v>
      </c>
      <c r="M270" s="159" t="s">
        <v>6168</v>
      </c>
      <c r="N270" s="159"/>
      <c r="O270" s="159" t="s">
        <v>4097</v>
      </c>
      <c r="P270" s="159" t="s">
        <v>6169</v>
      </c>
      <c r="Q270" s="159" t="s">
        <v>6170</v>
      </c>
      <c r="R270" s="159" t="s">
        <v>4071</v>
      </c>
      <c r="S270" s="159" t="s">
        <v>4062</v>
      </c>
      <c r="T270" s="159" t="s">
        <v>6171</v>
      </c>
      <c r="U270" s="160"/>
    </row>
    <row r="271" spans="1:21" x14ac:dyDescent="0.25">
      <c r="A271" s="159"/>
      <c r="B271" s="159" t="s">
        <v>6172</v>
      </c>
      <c r="C271" s="159" t="s">
        <v>6173</v>
      </c>
      <c r="D271" s="159" t="s">
        <v>714</v>
      </c>
      <c r="E271" s="159">
        <v>8952</v>
      </c>
      <c r="F271" s="159">
        <v>496</v>
      </c>
      <c r="G271" s="159">
        <v>1008.32</v>
      </c>
      <c r="H271" s="159"/>
      <c r="I271" s="159" t="s">
        <v>6174</v>
      </c>
      <c r="J271" s="159" t="s">
        <v>4076</v>
      </c>
      <c r="K271" s="159" t="s">
        <v>6175</v>
      </c>
      <c r="L271" s="159" t="s">
        <v>6176</v>
      </c>
      <c r="M271" s="159" t="s">
        <v>6177</v>
      </c>
      <c r="N271" s="159" t="s">
        <v>3052</v>
      </c>
      <c r="O271" s="159"/>
      <c r="P271" s="159" t="s">
        <v>6178</v>
      </c>
      <c r="Q271" s="159" t="s">
        <v>6179</v>
      </c>
      <c r="R271" s="159"/>
      <c r="S271" s="159"/>
      <c r="T271" s="159" t="s">
        <v>6180</v>
      </c>
      <c r="U271" s="160"/>
    </row>
    <row r="272" spans="1:21" x14ac:dyDescent="0.25">
      <c r="A272" s="158">
        <v>44008</v>
      </c>
      <c r="B272" s="159" t="s">
        <v>6181</v>
      </c>
      <c r="C272" s="159" t="s">
        <v>596</v>
      </c>
      <c r="D272" s="159" t="s">
        <v>812</v>
      </c>
      <c r="E272" s="159">
        <v>4139</v>
      </c>
      <c r="F272" s="159">
        <v>628</v>
      </c>
      <c r="G272" s="159"/>
      <c r="H272" s="159" t="s">
        <v>4151</v>
      </c>
      <c r="I272" s="159" t="s">
        <v>6182</v>
      </c>
      <c r="J272" s="159" t="s">
        <v>4076</v>
      </c>
      <c r="K272" s="159" t="s">
        <v>6183</v>
      </c>
      <c r="L272" s="159" t="s">
        <v>6184</v>
      </c>
      <c r="M272" s="159" t="s">
        <v>6185</v>
      </c>
      <c r="N272" s="159"/>
      <c r="O272" s="159"/>
      <c r="P272" s="159" t="s">
        <v>6186</v>
      </c>
      <c r="Q272" s="159" t="s">
        <v>6187</v>
      </c>
      <c r="R272" s="159"/>
      <c r="S272" s="159" t="s">
        <v>4062</v>
      </c>
      <c r="T272" s="159"/>
      <c r="U272" s="160"/>
    </row>
    <row r="273" spans="1:21" x14ac:dyDescent="0.25">
      <c r="A273" s="158">
        <v>43986</v>
      </c>
      <c r="B273" s="159" t="s">
        <v>6188</v>
      </c>
      <c r="C273" s="159" t="s">
        <v>6189</v>
      </c>
      <c r="D273" s="159" t="s">
        <v>5658</v>
      </c>
      <c r="E273" s="159">
        <v>2617</v>
      </c>
      <c r="F273" s="159">
        <v>883</v>
      </c>
      <c r="G273" s="159">
        <v>31334.240000000002</v>
      </c>
      <c r="H273" s="159" t="s">
        <v>4151</v>
      </c>
      <c r="I273" s="159" t="s">
        <v>6190</v>
      </c>
      <c r="J273" s="159" t="s">
        <v>1566</v>
      </c>
      <c r="K273" s="159" t="s">
        <v>6191</v>
      </c>
      <c r="L273" s="159" t="s">
        <v>6192</v>
      </c>
      <c r="M273" s="159" t="s">
        <v>6193</v>
      </c>
      <c r="N273" s="159"/>
      <c r="O273" s="159" t="s">
        <v>4107</v>
      </c>
      <c r="P273" s="159" t="s">
        <v>6194</v>
      </c>
      <c r="Q273" s="159" t="s">
        <v>6195</v>
      </c>
      <c r="R273" s="159" t="s">
        <v>4091</v>
      </c>
      <c r="S273" s="159"/>
      <c r="T273" s="159" t="s">
        <v>6196</v>
      </c>
      <c r="U273" s="160"/>
    </row>
    <row r="274" spans="1:21" x14ac:dyDescent="0.25">
      <c r="A274" s="158">
        <v>45312</v>
      </c>
      <c r="B274" s="159" t="s">
        <v>6197</v>
      </c>
      <c r="C274" s="159" t="s">
        <v>4421</v>
      </c>
      <c r="D274" s="159" t="s">
        <v>6198</v>
      </c>
      <c r="E274" s="159">
        <v>1521</v>
      </c>
      <c r="F274" s="159">
        <v>745</v>
      </c>
      <c r="G274" s="159">
        <v>25908.55</v>
      </c>
      <c r="H274" s="159" t="s">
        <v>4065</v>
      </c>
      <c r="I274" s="159" t="s">
        <v>6199</v>
      </c>
      <c r="J274" s="159" t="s">
        <v>1567</v>
      </c>
      <c r="K274" s="159" t="s">
        <v>6200</v>
      </c>
      <c r="L274" s="159" t="s">
        <v>6201</v>
      </c>
      <c r="M274" s="159" t="s">
        <v>6202</v>
      </c>
      <c r="N274" s="159" t="s">
        <v>3051</v>
      </c>
      <c r="O274" s="159"/>
      <c r="P274" s="159" t="s">
        <v>6203</v>
      </c>
      <c r="Q274" s="159" t="s">
        <v>6204</v>
      </c>
      <c r="R274" s="159" t="s">
        <v>4262</v>
      </c>
      <c r="S274" s="159" t="s">
        <v>4100</v>
      </c>
      <c r="T274" s="159" t="s">
        <v>6205</v>
      </c>
      <c r="U274" s="160"/>
    </row>
    <row r="275" spans="1:21" x14ac:dyDescent="0.25">
      <c r="A275" s="158">
        <v>45393</v>
      </c>
      <c r="B275" s="159" t="s">
        <v>6206</v>
      </c>
      <c r="C275" s="159" t="s">
        <v>625</v>
      </c>
      <c r="D275" s="159" t="s">
        <v>6207</v>
      </c>
      <c r="E275" s="159">
        <v>7366</v>
      </c>
      <c r="F275" s="159"/>
      <c r="G275" s="159">
        <v>33902.239999999998</v>
      </c>
      <c r="H275" s="159" t="s">
        <v>4151</v>
      </c>
      <c r="I275" s="159" t="s">
        <v>6208</v>
      </c>
      <c r="J275" s="159" t="s">
        <v>4076</v>
      </c>
      <c r="K275" s="159" t="s">
        <v>6209</v>
      </c>
      <c r="L275" s="159" t="s">
        <v>6210</v>
      </c>
      <c r="M275" s="159" t="s">
        <v>6211</v>
      </c>
      <c r="N275" s="159" t="s">
        <v>3050</v>
      </c>
      <c r="O275" s="159" t="s">
        <v>4079</v>
      </c>
      <c r="P275" s="159"/>
      <c r="Q275" s="159" t="s">
        <v>6212</v>
      </c>
      <c r="R275" s="159" t="s">
        <v>4071</v>
      </c>
      <c r="S275" s="159" t="s">
        <v>4082</v>
      </c>
      <c r="T275" s="159" t="s">
        <v>6213</v>
      </c>
      <c r="U275" s="160"/>
    </row>
    <row r="276" spans="1:21" x14ac:dyDescent="0.25">
      <c r="A276" s="158">
        <v>45481</v>
      </c>
      <c r="B276" s="159" t="s">
        <v>6214</v>
      </c>
      <c r="C276" s="159" t="s">
        <v>537</v>
      </c>
      <c r="D276" s="159" t="s">
        <v>4751</v>
      </c>
      <c r="E276" s="159">
        <v>9026</v>
      </c>
      <c r="F276" s="159"/>
      <c r="G276" s="159">
        <v>18803.78</v>
      </c>
      <c r="H276" s="159" t="s">
        <v>4093</v>
      </c>
      <c r="I276" s="159" t="s">
        <v>6215</v>
      </c>
      <c r="J276" s="159" t="s">
        <v>4143</v>
      </c>
      <c r="K276" s="159" t="s">
        <v>6216</v>
      </c>
      <c r="L276" s="159" t="s">
        <v>6217</v>
      </c>
      <c r="M276" s="159" t="s">
        <v>6218</v>
      </c>
      <c r="N276" s="159" t="s">
        <v>3050</v>
      </c>
      <c r="O276" s="159" t="s">
        <v>4107</v>
      </c>
      <c r="P276" s="159" t="s">
        <v>6219</v>
      </c>
      <c r="Q276" s="159" t="s">
        <v>6220</v>
      </c>
      <c r="R276" s="159" t="s">
        <v>4091</v>
      </c>
      <c r="S276" s="159"/>
      <c r="T276" s="159" t="s">
        <v>6221</v>
      </c>
      <c r="U276" s="160"/>
    </row>
    <row r="277" spans="1:21" x14ac:dyDescent="0.25">
      <c r="A277" s="158">
        <v>44320</v>
      </c>
      <c r="B277" s="159" t="s">
        <v>6222</v>
      </c>
      <c r="C277" s="159" t="s">
        <v>616</v>
      </c>
      <c r="D277" s="159" t="s">
        <v>6223</v>
      </c>
      <c r="E277" s="159">
        <v>9615</v>
      </c>
      <c r="F277" s="159">
        <v>150</v>
      </c>
      <c r="G277" s="159"/>
      <c r="H277" s="159" t="s">
        <v>4121</v>
      </c>
      <c r="I277" s="159" t="s">
        <v>6224</v>
      </c>
      <c r="J277" s="159" t="s">
        <v>4076</v>
      </c>
      <c r="K277" s="159" t="s">
        <v>4067</v>
      </c>
      <c r="L277" s="159" t="s">
        <v>6225</v>
      </c>
      <c r="M277" s="159"/>
      <c r="N277" s="159" t="s">
        <v>3052</v>
      </c>
      <c r="O277" s="159"/>
      <c r="P277" s="159" t="s">
        <v>6226</v>
      </c>
      <c r="Q277" s="159" t="s">
        <v>6227</v>
      </c>
      <c r="R277" s="159" t="s">
        <v>4128</v>
      </c>
      <c r="S277" s="159" t="s">
        <v>4100</v>
      </c>
      <c r="T277" s="159"/>
      <c r="U277" s="160"/>
    </row>
    <row r="278" spans="1:21" x14ac:dyDescent="0.25">
      <c r="A278" s="158">
        <v>44007</v>
      </c>
      <c r="B278" s="159" t="s">
        <v>6228</v>
      </c>
      <c r="C278" s="159" t="s">
        <v>709</v>
      </c>
      <c r="D278" s="159" t="s">
        <v>980</v>
      </c>
      <c r="E278" s="159">
        <v>5193</v>
      </c>
      <c r="F278" s="159">
        <v>294</v>
      </c>
      <c r="G278" s="159">
        <v>23268.54</v>
      </c>
      <c r="H278" s="159" t="s">
        <v>4151</v>
      </c>
      <c r="I278" s="159" t="s">
        <v>6229</v>
      </c>
      <c r="J278" s="159" t="s">
        <v>4056</v>
      </c>
      <c r="K278" s="159" t="s">
        <v>6230</v>
      </c>
      <c r="L278" s="159" t="s">
        <v>6231</v>
      </c>
      <c r="M278" s="159" t="s">
        <v>6232</v>
      </c>
      <c r="N278" s="159" t="s">
        <v>3052</v>
      </c>
      <c r="O278" s="159"/>
      <c r="P278" s="159" t="s">
        <v>6233</v>
      </c>
      <c r="Q278" s="159" t="s">
        <v>6234</v>
      </c>
      <c r="R278" s="159" t="s">
        <v>4091</v>
      </c>
      <c r="S278" s="159" t="s">
        <v>4082</v>
      </c>
      <c r="T278" s="159" t="s">
        <v>6235</v>
      </c>
      <c r="U278" s="160"/>
    </row>
    <row r="279" spans="1:21" x14ac:dyDescent="0.25">
      <c r="A279" s="158">
        <v>45408</v>
      </c>
      <c r="B279" s="159" t="s">
        <v>6236</v>
      </c>
      <c r="C279" s="159" t="s">
        <v>6237</v>
      </c>
      <c r="D279" s="159" t="s">
        <v>994</v>
      </c>
      <c r="E279" s="159">
        <v>1804</v>
      </c>
      <c r="F279" s="159"/>
      <c r="G279" s="159">
        <v>31368.14</v>
      </c>
      <c r="H279" s="159"/>
      <c r="I279" s="159" t="s">
        <v>6238</v>
      </c>
      <c r="J279" s="159" t="s">
        <v>4076</v>
      </c>
      <c r="K279" s="159" t="s">
        <v>6239</v>
      </c>
      <c r="L279" s="159" t="s">
        <v>6240</v>
      </c>
      <c r="M279" s="159" t="s">
        <v>6241</v>
      </c>
      <c r="N279" s="159" t="s">
        <v>3051</v>
      </c>
      <c r="O279" s="159"/>
      <c r="P279" s="159" t="s">
        <v>6242</v>
      </c>
      <c r="Q279" s="159" t="s">
        <v>6243</v>
      </c>
      <c r="R279" s="159" t="s">
        <v>4071</v>
      </c>
      <c r="S279" s="159"/>
      <c r="T279" s="159" t="s">
        <v>6244</v>
      </c>
      <c r="U279" s="160"/>
    </row>
    <row r="280" spans="1:21" x14ac:dyDescent="0.25">
      <c r="A280" s="158">
        <v>44079</v>
      </c>
      <c r="B280" s="159" t="s">
        <v>6245</v>
      </c>
      <c r="C280" s="159" t="s">
        <v>643</v>
      </c>
      <c r="D280" s="159" t="s">
        <v>6246</v>
      </c>
      <c r="E280" s="159">
        <v>7002</v>
      </c>
      <c r="F280" s="159">
        <v>398</v>
      </c>
      <c r="G280" s="159">
        <v>33201.19</v>
      </c>
      <c r="H280" s="159" t="s">
        <v>4151</v>
      </c>
      <c r="I280" s="159" t="s">
        <v>5157</v>
      </c>
      <c r="J280" s="159"/>
      <c r="K280" s="159" t="s">
        <v>4067</v>
      </c>
      <c r="L280" s="159" t="s">
        <v>6247</v>
      </c>
      <c r="M280" s="159" t="s">
        <v>6248</v>
      </c>
      <c r="N280" s="159" t="s">
        <v>3051</v>
      </c>
      <c r="O280" s="159"/>
      <c r="P280" s="159" t="s">
        <v>6249</v>
      </c>
      <c r="Q280" s="159" t="s">
        <v>6250</v>
      </c>
      <c r="R280" s="159" t="s">
        <v>4091</v>
      </c>
      <c r="S280" s="159" t="s">
        <v>4062</v>
      </c>
      <c r="T280" s="159" t="s">
        <v>6251</v>
      </c>
      <c r="U280" s="160"/>
    </row>
    <row r="281" spans="1:21" x14ac:dyDescent="0.25">
      <c r="A281" s="158">
        <v>44408</v>
      </c>
      <c r="B281" s="159" t="s">
        <v>6252</v>
      </c>
      <c r="C281" s="159" t="s">
        <v>4230</v>
      </c>
      <c r="D281" s="159" t="s">
        <v>827</v>
      </c>
      <c r="E281" s="159">
        <v>4616</v>
      </c>
      <c r="F281" s="159">
        <v>550</v>
      </c>
      <c r="G281" s="159">
        <v>6587.14</v>
      </c>
      <c r="H281" s="159" t="s">
        <v>4065</v>
      </c>
      <c r="I281" s="159" t="s">
        <v>6253</v>
      </c>
      <c r="J281" s="159"/>
      <c r="K281" s="159" t="s">
        <v>6254</v>
      </c>
      <c r="L281" s="159" t="s">
        <v>6255</v>
      </c>
      <c r="M281" s="159" t="s">
        <v>6256</v>
      </c>
      <c r="N281" s="159" t="s">
        <v>3051</v>
      </c>
      <c r="O281" s="159" t="s">
        <v>4107</v>
      </c>
      <c r="P281" s="159" t="s">
        <v>6257</v>
      </c>
      <c r="Q281" s="159" t="s">
        <v>6258</v>
      </c>
      <c r="R281" s="159" t="s">
        <v>4071</v>
      </c>
      <c r="S281" s="159"/>
      <c r="T281" s="159" t="s">
        <v>6259</v>
      </c>
      <c r="U281" s="160"/>
    </row>
    <row r="282" spans="1:21" x14ac:dyDescent="0.25">
      <c r="A282" s="158">
        <v>44043</v>
      </c>
      <c r="B282" s="159" t="s">
        <v>6260</v>
      </c>
      <c r="C282" s="159"/>
      <c r="D282" s="159" t="s">
        <v>925</v>
      </c>
      <c r="E282" s="159">
        <v>2161</v>
      </c>
      <c r="F282" s="159">
        <v>507</v>
      </c>
      <c r="G282" s="159">
        <v>11865.61</v>
      </c>
      <c r="H282" s="159" t="s">
        <v>4074</v>
      </c>
      <c r="I282" s="159" t="s">
        <v>6261</v>
      </c>
      <c r="J282" s="159" t="s">
        <v>1567</v>
      </c>
      <c r="K282" s="159" t="s">
        <v>6262</v>
      </c>
      <c r="L282" s="159" t="s">
        <v>6263</v>
      </c>
      <c r="M282" s="159"/>
      <c r="N282" s="159" t="s">
        <v>3050</v>
      </c>
      <c r="O282" s="159" t="s">
        <v>4097</v>
      </c>
      <c r="P282" s="159" t="s">
        <v>6264</v>
      </c>
      <c r="Q282" s="159" t="s">
        <v>6265</v>
      </c>
      <c r="R282" s="159" t="s">
        <v>4071</v>
      </c>
      <c r="S282" s="159" t="s">
        <v>4082</v>
      </c>
      <c r="T282" s="159" t="s">
        <v>6266</v>
      </c>
      <c r="U282" s="160"/>
    </row>
    <row r="283" spans="1:21" x14ac:dyDescent="0.25">
      <c r="A283" s="158">
        <v>44042</v>
      </c>
      <c r="B283" s="159" t="s">
        <v>6267</v>
      </c>
      <c r="C283" s="159"/>
      <c r="D283" s="159" t="s">
        <v>858</v>
      </c>
      <c r="E283" s="159">
        <v>1214</v>
      </c>
      <c r="F283" s="159">
        <v>411</v>
      </c>
      <c r="G283" s="159">
        <v>41664.31</v>
      </c>
      <c r="H283" s="159" t="s">
        <v>4151</v>
      </c>
      <c r="I283" s="159" t="s">
        <v>6268</v>
      </c>
      <c r="J283" s="159" t="s">
        <v>1566</v>
      </c>
      <c r="K283" s="159" t="s">
        <v>6269</v>
      </c>
      <c r="L283" s="159" t="s">
        <v>6270</v>
      </c>
      <c r="M283" s="159" t="s">
        <v>6271</v>
      </c>
      <c r="N283" s="159" t="s">
        <v>3050</v>
      </c>
      <c r="O283" s="159" t="s">
        <v>4107</v>
      </c>
      <c r="P283" s="159" t="s">
        <v>6272</v>
      </c>
      <c r="Q283" s="159" t="s">
        <v>6273</v>
      </c>
      <c r="R283" s="159" t="s">
        <v>4071</v>
      </c>
      <c r="S283" s="159" t="s">
        <v>4082</v>
      </c>
      <c r="T283" s="159" t="s">
        <v>6274</v>
      </c>
      <c r="U283" s="160"/>
    </row>
    <row r="284" spans="1:21" x14ac:dyDescent="0.25">
      <c r="A284" s="158">
        <v>44561</v>
      </c>
      <c r="B284" s="159" t="s">
        <v>6275</v>
      </c>
      <c r="C284" s="159" t="s">
        <v>536</v>
      </c>
      <c r="D284" s="159" t="s">
        <v>4638</v>
      </c>
      <c r="E284" s="159">
        <v>4419</v>
      </c>
      <c r="F284" s="159">
        <v>892</v>
      </c>
      <c r="G284" s="159">
        <v>15307.19</v>
      </c>
      <c r="H284" s="159" t="s">
        <v>4074</v>
      </c>
      <c r="I284" s="159" t="s">
        <v>5054</v>
      </c>
      <c r="J284" s="159" t="s">
        <v>1567</v>
      </c>
      <c r="K284" s="159" t="s">
        <v>6276</v>
      </c>
      <c r="L284" s="159" t="s">
        <v>6277</v>
      </c>
      <c r="M284" s="159" t="s">
        <v>6278</v>
      </c>
      <c r="N284" s="159" t="s">
        <v>3052</v>
      </c>
      <c r="O284" s="159"/>
      <c r="P284" s="159"/>
      <c r="Q284" s="159" t="s">
        <v>6279</v>
      </c>
      <c r="R284" s="159" t="s">
        <v>4157</v>
      </c>
      <c r="S284" s="159" t="s">
        <v>4062</v>
      </c>
      <c r="T284" s="159" t="s">
        <v>6280</v>
      </c>
      <c r="U284" s="160"/>
    </row>
    <row r="285" spans="1:21" x14ac:dyDescent="0.25">
      <c r="A285" s="158">
        <v>45085</v>
      </c>
      <c r="B285" s="159" t="s">
        <v>6281</v>
      </c>
      <c r="C285" s="159" t="s">
        <v>6282</v>
      </c>
      <c r="D285" s="159" t="s">
        <v>6283</v>
      </c>
      <c r="E285" s="159">
        <v>9051</v>
      </c>
      <c r="F285" s="159">
        <v>947</v>
      </c>
      <c r="G285" s="159">
        <v>35402.71</v>
      </c>
      <c r="H285" s="159" t="s">
        <v>4121</v>
      </c>
      <c r="I285" s="159" t="s">
        <v>6284</v>
      </c>
      <c r="J285" s="159" t="s">
        <v>1567</v>
      </c>
      <c r="K285" s="159" t="s">
        <v>4792</v>
      </c>
      <c r="L285" s="159" t="s">
        <v>6285</v>
      </c>
      <c r="M285" s="159"/>
      <c r="N285" s="159" t="s">
        <v>3052</v>
      </c>
      <c r="O285" s="159" t="s">
        <v>4097</v>
      </c>
      <c r="P285" s="159" t="s">
        <v>6286</v>
      </c>
      <c r="Q285" s="159" t="s">
        <v>6287</v>
      </c>
      <c r="R285" s="159" t="s">
        <v>4091</v>
      </c>
      <c r="S285" s="159" t="s">
        <v>4062</v>
      </c>
      <c r="T285" s="159" t="s">
        <v>6288</v>
      </c>
      <c r="U285" s="160"/>
    </row>
    <row r="286" spans="1:21" x14ac:dyDescent="0.25">
      <c r="A286" s="158">
        <v>44203</v>
      </c>
      <c r="B286" s="159" t="s">
        <v>6289</v>
      </c>
      <c r="C286" s="159" t="s">
        <v>596</v>
      </c>
      <c r="D286" s="159" t="s">
        <v>669</v>
      </c>
      <c r="E286" s="159">
        <v>2310</v>
      </c>
      <c r="F286" s="159">
        <v>392</v>
      </c>
      <c r="G286" s="159"/>
      <c r="H286" s="159" t="s">
        <v>4074</v>
      </c>
      <c r="I286" s="159" t="s">
        <v>6290</v>
      </c>
      <c r="J286" s="159" t="s">
        <v>1566</v>
      </c>
      <c r="K286" s="159" t="s">
        <v>6291</v>
      </c>
      <c r="L286" s="159" t="s">
        <v>6292</v>
      </c>
      <c r="M286" s="159" t="s">
        <v>6293</v>
      </c>
      <c r="N286" s="159" t="s">
        <v>3051</v>
      </c>
      <c r="O286" s="159" t="s">
        <v>4079</v>
      </c>
      <c r="P286" s="159" t="s">
        <v>6294</v>
      </c>
      <c r="Q286" s="159" t="s">
        <v>6295</v>
      </c>
      <c r="R286" s="159"/>
      <c r="S286" s="159"/>
      <c r="T286" s="159" t="s">
        <v>6296</v>
      </c>
      <c r="U286" s="160"/>
    </row>
    <row r="287" spans="1:21" x14ac:dyDescent="0.25">
      <c r="A287" s="158">
        <v>44595</v>
      </c>
      <c r="B287" s="159" t="s">
        <v>6297</v>
      </c>
      <c r="C287" s="159" t="s">
        <v>529</v>
      </c>
      <c r="D287" s="159" t="s">
        <v>6298</v>
      </c>
      <c r="E287" s="159">
        <v>8668</v>
      </c>
      <c r="F287" s="159">
        <v>572</v>
      </c>
      <c r="G287" s="159">
        <v>7882.01</v>
      </c>
      <c r="H287" s="159" t="s">
        <v>4151</v>
      </c>
      <c r="I287" s="159" t="s">
        <v>6299</v>
      </c>
      <c r="J287" s="159" t="s">
        <v>4056</v>
      </c>
      <c r="K287" s="159" t="s">
        <v>6300</v>
      </c>
      <c r="L287" s="159" t="s">
        <v>6301</v>
      </c>
      <c r="M287" s="159" t="s">
        <v>6302</v>
      </c>
      <c r="N287" s="159"/>
      <c r="O287" s="159" t="s">
        <v>4107</v>
      </c>
      <c r="P287" s="159" t="s">
        <v>6303</v>
      </c>
      <c r="Q287" s="159" t="s">
        <v>6304</v>
      </c>
      <c r="R287" s="159" t="s">
        <v>4071</v>
      </c>
      <c r="S287" s="159" t="s">
        <v>4062</v>
      </c>
      <c r="T287" s="159" t="s">
        <v>6305</v>
      </c>
      <c r="U287" s="160"/>
    </row>
    <row r="288" spans="1:21" x14ac:dyDescent="0.25">
      <c r="A288" s="158">
        <v>43954</v>
      </c>
      <c r="B288" s="159" t="s">
        <v>6306</v>
      </c>
      <c r="C288" s="159" t="s">
        <v>519</v>
      </c>
      <c r="D288" s="159" t="s">
        <v>926</v>
      </c>
      <c r="E288" s="159">
        <v>1994</v>
      </c>
      <c r="F288" s="159">
        <v>270</v>
      </c>
      <c r="G288" s="159">
        <v>36356.400000000001</v>
      </c>
      <c r="H288" s="159"/>
      <c r="I288" s="159" t="s">
        <v>6307</v>
      </c>
      <c r="J288" s="159" t="s">
        <v>4143</v>
      </c>
      <c r="K288" s="159" t="s">
        <v>6308</v>
      </c>
      <c r="L288" s="159" t="s">
        <v>6309</v>
      </c>
      <c r="M288" s="159" t="s">
        <v>6310</v>
      </c>
      <c r="N288" s="159" t="s">
        <v>3052</v>
      </c>
      <c r="O288" s="159" t="s">
        <v>4107</v>
      </c>
      <c r="P288" s="159" t="s">
        <v>6311</v>
      </c>
      <c r="Q288" s="159" t="s">
        <v>6312</v>
      </c>
      <c r="R288" s="159"/>
      <c r="S288" s="159"/>
      <c r="T288" s="159" t="s">
        <v>6313</v>
      </c>
      <c r="U288" s="160"/>
    </row>
    <row r="289" spans="1:21" x14ac:dyDescent="0.25">
      <c r="A289" s="158">
        <v>44085</v>
      </c>
      <c r="B289" s="159" t="s">
        <v>6314</v>
      </c>
      <c r="C289" s="159" t="s">
        <v>4890</v>
      </c>
      <c r="D289" s="159" t="s">
        <v>4131</v>
      </c>
      <c r="E289" s="159">
        <v>6913</v>
      </c>
      <c r="F289" s="159">
        <v>532</v>
      </c>
      <c r="G289" s="159">
        <v>30931.74</v>
      </c>
      <c r="H289" s="159" t="s">
        <v>4093</v>
      </c>
      <c r="I289" s="159" t="s">
        <v>6315</v>
      </c>
      <c r="J289" s="159" t="s">
        <v>1566</v>
      </c>
      <c r="K289" s="159" t="s">
        <v>6316</v>
      </c>
      <c r="L289" s="159" t="s">
        <v>6317</v>
      </c>
      <c r="M289" s="159"/>
      <c r="N289" s="159" t="s">
        <v>3050</v>
      </c>
      <c r="O289" s="159" t="s">
        <v>4107</v>
      </c>
      <c r="P289" s="159" t="s">
        <v>6318</v>
      </c>
      <c r="Q289" s="159" t="s">
        <v>6319</v>
      </c>
      <c r="R289" s="159" t="s">
        <v>4262</v>
      </c>
      <c r="S289" s="159" t="s">
        <v>4062</v>
      </c>
      <c r="T289" s="159" t="s">
        <v>6320</v>
      </c>
      <c r="U289" s="160"/>
    </row>
    <row r="290" spans="1:21" x14ac:dyDescent="0.25">
      <c r="A290" s="158">
        <v>45133</v>
      </c>
      <c r="B290" s="159" t="s">
        <v>6321</v>
      </c>
      <c r="C290" s="159" t="s">
        <v>712</v>
      </c>
      <c r="D290" s="159" t="s">
        <v>861</v>
      </c>
      <c r="E290" s="159">
        <v>7814</v>
      </c>
      <c r="F290" s="159">
        <v>401</v>
      </c>
      <c r="G290" s="159">
        <v>46580.6</v>
      </c>
      <c r="H290" s="159"/>
      <c r="I290" s="159" t="s">
        <v>6322</v>
      </c>
      <c r="J290" s="159" t="s">
        <v>1567</v>
      </c>
      <c r="K290" s="159" t="s">
        <v>6323</v>
      </c>
      <c r="L290" s="159" t="s">
        <v>6324</v>
      </c>
      <c r="M290" s="159" t="s">
        <v>6325</v>
      </c>
      <c r="N290" s="159" t="s">
        <v>3052</v>
      </c>
      <c r="O290" s="159" t="s">
        <v>4107</v>
      </c>
      <c r="P290" s="159" t="s">
        <v>6326</v>
      </c>
      <c r="Q290" s="159" t="s">
        <v>6327</v>
      </c>
      <c r="R290" s="159" t="s">
        <v>4128</v>
      </c>
      <c r="S290" s="159" t="s">
        <v>4100</v>
      </c>
      <c r="T290" s="159" t="s">
        <v>6328</v>
      </c>
      <c r="U290" s="160"/>
    </row>
    <row r="291" spans="1:21" x14ac:dyDescent="0.25">
      <c r="A291" s="158">
        <v>45455</v>
      </c>
      <c r="B291" s="159" t="s">
        <v>6329</v>
      </c>
      <c r="C291" s="159" t="s">
        <v>603</v>
      </c>
      <c r="D291" s="159" t="s">
        <v>6330</v>
      </c>
      <c r="E291" s="159">
        <v>7046</v>
      </c>
      <c r="F291" s="159"/>
      <c r="G291" s="159">
        <v>23395.25</v>
      </c>
      <c r="H291" s="159"/>
      <c r="I291" s="159" t="s">
        <v>6331</v>
      </c>
      <c r="J291" s="159"/>
      <c r="K291" s="159" t="s">
        <v>6332</v>
      </c>
      <c r="L291" s="159" t="s">
        <v>6333</v>
      </c>
      <c r="M291" s="159" t="s">
        <v>6334</v>
      </c>
      <c r="N291" s="159" t="s">
        <v>3050</v>
      </c>
      <c r="O291" s="159" t="s">
        <v>4079</v>
      </c>
      <c r="P291" s="159" t="s">
        <v>6335</v>
      </c>
      <c r="Q291" s="159" t="s">
        <v>6336</v>
      </c>
      <c r="R291" s="159" t="s">
        <v>4262</v>
      </c>
      <c r="S291" s="159" t="s">
        <v>4062</v>
      </c>
      <c r="T291" s="159" t="s">
        <v>6337</v>
      </c>
      <c r="U291" s="160"/>
    </row>
    <row r="292" spans="1:21" x14ac:dyDescent="0.25">
      <c r="A292" s="159"/>
      <c r="B292" s="159" t="s">
        <v>6338</v>
      </c>
      <c r="C292" s="159" t="s">
        <v>4669</v>
      </c>
      <c r="D292" s="159" t="s">
        <v>996</v>
      </c>
      <c r="E292" s="159">
        <v>1955</v>
      </c>
      <c r="F292" s="159">
        <v>727</v>
      </c>
      <c r="G292" s="159">
        <v>36122.61</v>
      </c>
      <c r="H292" s="159" t="s">
        <v>4093</v>
      </c>
      <c r="I292" s="159" t="s">
        <v>6098</v>
      </c>
      <c r="J292" s="159" t="s">
        <v>1566</v>
      </c>
      <c r="K292" s="159" t="s">
        <v>6339</v>
      </c>
      <c r="L292" s="159" t="s">
        <v>6340</v>
      </c>
      <c r="M292" s="159" t="s">
        <v>6341</v>
      </c>
      <c r="N292" s="159"/>
      <c r="O292" s="159" t="s">
        <v>4079</v>
      </c>
      <c r="P292" s="159" t="s">
        <v>6342</v>
      </c>
      <c r="Q292" s="159" t="s">
        <v>6343</v>
      </c>
      <c r="R292" s="159" t="s">
        <v>4071</v>
      </c>
      <c r="S292" s="159" t="s">
        <v>4062</v>
      </c>
      <c r="T292" s="159" t="s">
        <v>6344</v>
      </c>
      <c r="U292" s="160"/>
    </row>
    <row r="293" spans="1:21" x14ac:dyDescent="0.25">
      <c r="A293" s="158">
        <v>44813</v>
      </c>
      <c r="B293" s="159" t="s">
        <v>6345</v>
      </c>
      <c r="C293" s="159" t="s">
        <v>570</v>
      </c>
      <c r="D293" s="159" t="s">
        <v>916</v>
      </c>
      <c r="E293" s="159">
        <v>5355</v>
      </c>
      <c r="F293" s="159">
        <v>155</v>
      </c>
      <c r="G293" s="159">
        <v>21309.05</v>
      </c>
      <c r="H293" s="159" t="s">
        <v>4121</v>
      </c>
      <c r="I293" s="159" t="s">
        <v>6346</v>
      </c>
      <c r="J293" s="159" t="s">
        <v>4056</v>
      </c>
      <c r="K293" s="159" t="s">
        <v>6347</v>
      </c>
      <c r="L293" s="159" t="s">
        <v>6348</v>
      </c>
      <c r="M293" s="159" t="s">
        <v>6349</v>
      </c>
      <c r="N293" s="159" t="s">
        <v>3051</v>
      </c>
      <c r="O293" s="159" t="s">
        <v>4097</v>
      </c>
      <c r="P293" s="159" t="s">
        <v>6350</v>
      </c>
      <c r="Q293" s="159" t="s">
        <v>6351</v>
      </c>
      <c r="R293" s="159" t="s">
        <v>4071</v>
      </c>
      <c r="S293" s="159" t="s">
        <v>4082</v>
      </c>
      <c r="T293" s="159" t="s">
        <v>6352</v>
      </c>
      <c r="U293" s="160"/>
    </row>
    <row r="294" spans="1:21" x14ac:dyDescent="0.25">
      <c r="A294" s="158">
        <v>44641</v>
      </c>
      <c r="B294" s="159" t="s">
        <v>6353</v>
      </c>
      <c r="C294" s="159" t="s">
        <v>6354</v>
      </c>
      <c r="D294" s="159" t="s">
        <v>880</v>
      </c>
      <c r="E294" s="159">
        <v>9667</v>
      </c>
      <c r="F294" s="159">
        <v>806</v>
      </c>
      <c r="G294" s="159">
        <v>42035.85</v>
      </c>
      <c r="H294" s="159" t="s">
        <v>4151</v>
      </c>
      <c r="I294" s="159" t="s">
        <v>6355</v>
      </c>
      <c r="J294" s="159" t="s">
        <v>4076</v>
      </c>
      <c r="K294" s="159" t="s">
        <v>6356</v>
      </c>
      <c r="L294" s="159" t="s">
        <v>6357</v>
      </c>
      <c r="M294" s="159" t="s">
        <v>6358</v>
      </c>
      <c r="N294" s="159" t="s">
        <v>3051</v>
      </c>
      <c r="O294" s="159" t="s">
        <v>4097</v>
      </c>
      <c r="P294" s="159"/>
      <c r="Q294" s="159" t="s">
        <v>6359</v>
      </c>
      <c r="R294" s="159" t="s">
        <v>4091</v>
      </c>
      <c r="S294" s="159" t="s">
        <v>4100</v>
      </c>
      <c r="T294" s="159" t="s">
        <v>6360</v>
      </c>
      <c r="U294" s="160"/>
    </row>
    <row r="295" spans="1:21" x14ac:dyDescent="0.25">
      <c r="A295" s="158">
        <v>44465</v>
      </c>
      <c r="B295" s="159" t="s">
        <v>6361</v>
      </c>
      <c r="C295" s="159" t="s">
        <v>560</v>
      </c>
      <c r="D295" s="159" t="s">
        <v>885</v>
      </c>
      <c r="E295" s="159">
        <v>1666</v>
      </c>
      <c r="F295" s="159">
        <v>629</v>
      </c>
      <c r="G295" s="159">
        <v>38835.11</v>
      </c>
      <c r="H295" s="159" t="s">
        <v>4121</v>
      </c>
      <c r="I295" s="159" t="s">
        <v>6362</v>
      </c>
      <c r="J295" s="159"/>
      <c r="K295" s="159" t="s">
        <v>6363</v>
      </c>
      <c r="L295" s="159" t="s">
        <v>6364</v>
      </c>
      <c r="M295" s="159" t="s">
        <v>6365</v>
      </c>
      <c r="N295" s="159" t="s">
        <v>3051</v>
      </c>
      <c r="O295" s="159"/>
      <c r="P295" s="159" t="s">
        <v>6366</v>
      </c>
      <c r="Q295" s="159" t="s">
        <v>6367</v>
      </c>
      <c r="R295" s="159"/>
      <c r="S295" s="159" t="s">
        <v>4100</v>
      </c>
      <c r="T295" s="159" t="s">
        <v>6368</v>
      </c>
      <c r="U295" s="160"/>
    </row>
    <row r="296" spans="1:21" x14ac:dyDescent="0.25">
      <c r="A296" s="158">
        <v>44807</v>
      </c>
      <c r="B296" s="159" t="s">
        <v>6369</v>
      </c>
      <c r="C296" s="159" t="s">
        <v>694</v>
      </c>
      <c r="D296" s="159" t="s">
        <v>827</v>
      </c>
      <c r="E296" s="159">
        <v>2153</v>
      </c>
      <c r="F296" s="159">
        <v>245</v>
      </c>
      <c r="G296" s="159">
        <v>33264.379999999997</v>
      </c>
      <c r="H296" s="159" t="s">
        <v>4065</v>
      </c>
      <c r="I296" s="159" t="s">
        <v>6370</v>
      </c>
      <c r="J296" s="159" t="s">
        <v>4076</v>
      </c>
      <c r="K296" s="159" t="s">
        <v>6371</v>
      </c>
      <c r="L296" s="159" t="s">
        <v>6372</v>
      </c>
      <c r="M296" s="159" t="s">
        <v>6373</v>
      </c>
      <c r="N296" s="159" t="s">
        <v>3052</v>
      </c>
      <c r="O296" s="159"/>
      <c r="P296" s="159" t="s">
        <v>6374</v>
      </c>
      <c r="Q296" s="159" t="s">
        <v>6375</v>
      </c>
      <c r="R296" s="159" t="s">
        <v>4157</v>
      </c>
      <c r="S296" s="159" t="s">
        <v>4082</v>
      </c>
      <c r="T296" s="159" t="s">
        <v>6376</v>
      </c>
      <c r="U296" s="160"/>
    </row>
    <row r="297" spans="1:21" x14ac:dyDescent="0.25">
      <c r="A297" s="158">
        <v>44572</v>
      </c>
      <c r="B297" s="159" t="s">
        <v>6377</v>
      </c>
      <c r="C297" s="159" t="s">
        <v>519</v>
      </c>
      <c r="D297" s="159" t="s">
        <v>782</v>
      </c>
      <c r="E297" s="159">
        <v>5979</v>
      </c>
      <c r="F297" s="159">
        <v>574</v>
      </c>
      <c r="G297" s="159">
        <v>7597.16</v>
      </c>
      <c r="H297" s="159" t="s">
        <v>4065</v>
      </c>
      <c r="I297" s="159" t="s">
        <v>6378</v>
      </c>
      <c r="J297" s="159" t="s">
        <v>4143</v>
      </c>
      <c r="K297" s="159" t="s">
        <v>4067</v>
      </c>
      <c r="L297" s="159" t="s">
        <v>6379</v>
      </c>
      <c r="M297" s="159" t="s">
        <v>6380</v>
      </c>
      <c r="N297" s="159" t="s">
        <v>3051</v>
      </c>
      <c r="O297" s="159"/>
      <c r="P297" s="159"/>
      <c r="Q297" s="159" t="s">
        <v>6381</v>
      </c>
      <c r="R297" s="159" t="s">
        <v>4071</v>
      </c>
      <c r="S297" s="159" t="s">
        <v>4100</v>
      </c>
      <c r="T297" s="159" t="s">
        <v>6382</v>
      </c>
      <c r="U297" s="160"/>
    </row>
    <row r="298" spans="1:21" x14ac:dyDescent="0.25">
      <c r="A298" s="158">
        <v>44656</v>
      </c>
      <c r="B298" s="159" t="s">
        <v>6383</v>
      </c>
      <c r="C298" s="159" t="s">
        <v>723</v>
      </c>
      <c r="D298" s="159" t="s">
        <v>6384</v>
      </c>
      <c r="E298" s="159">
        <v>2276</v>
      </c>
      <c r="F298" s="159">
        <v>949</v>
      </c>
      <c r="G298" s="159">
        <v>26987.85</v>
      </c>
      <c r="H298" s="159" t="s">
        <v>4074</v>
      </c>
      <c r="I298" s="159" t="s">
        <v>6385</v>
      </c>
      <c r="J298" s="159" t="s">
        <v>4143</v>
      </c>
      <c r="K298" s="159" t="s">
        <v>6386</v>
      </c>
      <c r="L298" s="159" t="s">
        <v>6387</v>
      </c>
      <c r="M298" s="159" t="s">
        <v>6388</v>
      </c>
      <c r="N298" s="159" t="s">
        <v>3050</v>
      </c>
      <c r="O298" s="159" t="s">
        <v>4079</v>
      </c>
      <c r="P298" s="159" t="s">
        <v>6389</v>
      </c>
      <c r="Q298" s="159" t="s">
        <v>6390</v>
      </c>
      <c r="R298" s="159" t="s">
        <v>4128</v>
      </c>
      <c r="S298" s="159" t="s">
        <v>4100</v>
      </c>
      <c r="T298" s="159" t="s">
        <v>6391</v>
      </c>
      <c r="U298" s="160"/>
    </row>
    <row r="299" spans="1:21" x14ac:dyDescent="0.25">
      <c r="A299" s="159"/>
      <c r="B299" s="159" t="s">
        <v>6392</v>
      </c>
      <c r="C299" s="159" t="s">
        <v>883</v>
      </c>
      <c r="D299" s="159" t="s">
        <v>1022</v>
      </c>
      <c r="E299" s="159">
        <v>4537</v>
      </c>
      <c r="F299" s="159">
        <v>761</v>
      </c>
      <c r="G299" s="159"/>
      <c r="H299" s="159"/>
      <c r="I299" s="159" t="s">
        <v>6393</v>
      </c>
      <c r="J299" s="159" t="s">
        <v>1566</v>
      </c>
      <c r="K299" s="159" t="s">
        <v>6394</v>
      </c>
      <c r="L299" s="159" t="s">
        <v>6395</v>
      </c>
      <c r="M299" s="159" t="s">
        <v>6396</v>
      </c>
      <c r="N299" s="159" t="s">
        <v>3052</v>
      </c>
      <c r="O299" s="159" t="s">
        <v>4079</v>
      </c>
      <c r="P299" s="159" t="s">
        <v>6397</v>
      </c>
      <c r="Q299" s="159" t="s">
        <v>6398</v>
      </c>
      <c r="R299" s="159" t="s">
        <v>4071</v>
      </c>
      <c r="S299" s="159" t="s">
        <v>4082</v>
      </c>
      <c r="T299" s="159" t="s">
        <v>6399</v>
      </c>
      <c r="U299" s="160"/>
    </row>
    <row r="300" spans="1:21" x14ac:dyDescent="0.25">
      <c r="A300" s="158">
        <v>45060</v>
      </c>
      <c r="B300" s="159" t="s">
        <v>6400</v>
      </c>
      <c r="C300" s="159" t="s">
        <v>5595</v>
      </c>
      <c r="D300" s="159" t="s">
        <v>835</v>
      </c>
      <c r="E300" s="159">
        <v>9511</v>
      </c>
      <c r="F300" s="159">
        <v>562</v>
      </c>
      <c r="G300" s="159">
        <v>42101.99</v>
      </c>
      <c r="H300" s="159" t="s">
        <v>4121</v>
      </c>
      <c r="I300" s="159" t="s">
        <v>6401</v>
      </c>
      <c r="J300" s="159" t="s">
        <v>1566</v>
      </c>
      <c r="K300" s="159" t="s">
        <v>6402</v>
      </c>
      <c r="L300" s="159" t="s">
        <v>6403</v>
      </c>
      <c r="M300" s="159" t="s">
        <v>6404</v>
      </c>
      <c r="N300" s="159" t="s">
        <v>3052</v>
      </c>
      <c r="O300" s="159" t="s">
        <v>4079</v>
      </c>
      <c r="P300" s="159" t="s">
        <v>6405</v>
      </c>
      <c r="Q300" s="159" t="s">
        <v>6406</v>
      </c>
      <c r="R300" s="159" t="s">
        <v>4128</v>
      </c>
      <c r="S300" s="159"/>
      <c r="T300" s="159" t="s">
        <v>6407</v>
      </c>
      <c r="U300" s="160"/>
    </row>
    <row r="301" spans="1:21" x14ac:dyDescent="0.25">
      <c r="A301" s="158">
        <v>44237</v>
      </c>
      <c r="B301" s="159" t="s">
        <v>6408</v>
      </c>
      <c r="C301" s="159" t="s">
        <v>677</v>
      </c>
      <c r="D301" s="159" t="s">
        <v>727</v>
      </c>
      <c r="E301" s="159">
        <v>2591</v>
      </c>
      <c r="F301" s="159">
        <v>192</v>
      </c>
      <c r="G301" s="159">
        <v>25908.31</v>
      </c>
      <c r="H301" s="159" t="s">
        <v>4093</v>
      </c>
      <c r="I301" s="159" t="s">
        <v>6409</v>
      </c>
      <c r="J301" s="159" t="s">
        <v>1566</v>
      </c>
      <c r="K301" s="159" t="s">
        <v>6410</v>
      </c>
      <c r="L301" s="159" t="s">
        <v>6411</v>
      </c>
      <c r="M301" s="159" t="s">
        <v>6412</v>
      </c>
      <c r="N301" s="159"/>
      <c r="O301" s="159" t="s">
        <v>4107</v>
      </c>
      <c r="P301" s="159" t="s">
        <v>6413</v>
      </c>
      <c r="Q301" s="159"/>
      <c r="R301" s="159" t="s">
        <v>4091</v>
      </c>
      <c r="S301" s="159"/>
      <c r="T301" s="159" t="s">
        <v>6414</v>
      </c>
      <c r="U301" s="160"/>
    </row>
    <row r="302" spans="1:21" x14ac:dyDescent="0.25">
      <c r="A302" s="158">
        <v>44763</v>
      </c>
      <c r="B302" s="159" t="s">
        <v>6415</v>
      </c>
      <c r="C302" s="159" t="s">
        <v>641</v>
      </c>
      <c r="D302" s="159" t="s">
        <v>6416</v>
      </c>
      <c r="E302" s="159">
        <v>2658</v>
      </c>
      <c r="F302" s="159">
        <v>839</v>
      </c>
      <c r="G302" s="159">
        <v>9682.92</v>
      </c>
      <c r="H302" s="159" t="s">
        <v>4121</v>
      </c>
      <c r="I302" s="159" t="s">
        <v>6417</v>
      </c>
      <c r="J302" s="159" t="s">
        <v>4185</v>
      </c>
      <c r="K302" s="159" t="s">
        <v>6418</v>
      </c>
      <c r="L302" s="159" t="s">
        <v>6419</v>
      </c>
      <c r="M302" s="159" t="s">
        <v>6420</v>
      </c>
      <c r="N302" s="159"/>
      <c r="O302" s="159" t="s">
        <v>4107</v>
      </c>
      <c r="P302" s="159" t="s">
        <v>6421</v>
      </c>
      <c r="Q302" s="159" t="s">
        <v>6422</v>
      </c>
      <c r="R302" s="159" t="s">
        <v>4071</v>
      </c>
      <c r="S302" s="159"/>
      <c r="T302" s="159" t="s">
        <v>6423</v>
      </c>
      <c r="U302" s="160"/>
    </row>
    <row r="303" spans="1:21" x14ac:dyDescent="0.25">
      <c r="A303" s="158">
        <v>45251</v>
      </c>
      <c r="B303" s="159" t="s">
        <v>6424</v>
      </c>
      <c r="C303" s="159" t="s">
        <v>6425</v>
      </c>
      <c r="D303" s="159" t="s">
        <v>996</v>
      </c>
      <c r="E303" s="159">
        <v>4784</v>
      </c>
      <c r="F303" s="159">
        <v>612</v>
      </c>
      <c r="G303" s="159">
        <v>36794.239999999998</v>
      </c>
      <c r="H303" s="159" t="s">
        <v>4074</v>
      </c>
      <c r="I303" s="159" t="s">
        <v>6426</v>
      </c>
      <c r="J303" s="159" t="s">
        <v>1567</v>
      </c>
      <c r="K303" s="159" t="s">
        <v>6427</v>
      </c>
      <c r="L303" s="159" t="s">
        <v>6428</v>
      </c>
      <c r="M303" s="159" t="s">
        <v>6429</v>
      </c>
      <c r="N303" s="159" t="s">
        <v>3052</v>
      </c>
      <c r="O303" s="159" t="s">
        <v>4079</v>
      </c>
      <c r="P303" s="159" t="s">
        <v>6430</v>
      </c>
      <c r="Q303" s="159" t="s">
        <v>6431</v>
      </c>
      <c r="R303" s="159" t="s">
        <v>4091</v>
      </c>
      <c r="S303" s="159"/>
      <c r="T303" s="159" t="s">
        <v>6432</v>
      </c>
      <c r="U303" s="160"/>
    </row>
    <row r="304" spans="1:21" x14ac:dyDescent="0.25">
      <c r="A304" s="158">
        <v>44813</v>
      </c>
      <c r="B304" s="159" t="s">
        <v>6433</v>
      </c>
      <c r="C304" s="159" t="s">
        <v>6434</v>
      </c>
      <c r="D304" s="159"/>
      <c r="E304" s="159">
        <v>9710</v>
      </c>
      <c r="F304" s="159">
        <v>215</v>
      </c>
      <c r="G304" s="159">
        <v>19982.87</v>
      </c>
      <c r="H304" s="159" t="s">
        <v>4151</v>
      </c>
      <c r="I304" s="159" t="s">
        <v>6435</v>
      </c>
      <c r="J304" s="159" t="s">
        <v>1567</v>
      </c>
      <c r="K304" s="159" t="s">
        <v>6436</v>
      </c>
      <c r="L304" s="159"/>
      <c r="M304" s="159" t="s">
        <v>6437</v>
      </c>
      <c r="N304" s="159" t="s">
        <v>3052</v>
      </c>
      <c r="O304" s="159" t="s">
        <v>4097</v>
      </c>
      <c r="P304" s="159" t="s">
        <v>6438</v>
      </c>
      <c r="Q304" s="159" t="s">
        <v>6439</v>
      </c>
      <c r="R304" s="159"/>
      <c r="S304" s="159" t="s">
        <v>4100</v>
      </c>
      <c r="T304" s="159"/>
      <c r="U304" s="160"/>
    </row>
    <row r="305" spans="1:21" x14ac:dyDescent="0.25">
      <c r="A305" s="158">
        <v>44056</v>
      </c>
      <c r="B305" s="159" t="s">
        <v>6440</v>
      </c>
      <c r="C305" s="159" t="s">
        <v>609</v>
      </c>
      <c r="D305" s="159" t="s">
        <v>6441</v>
      </c>
      <c r="E305" s="159">
        <v>7313</v>
      </c>
      <c r="F305" s="159">
        <v>284</v>
      </c>
      <c r="G305" s="159">
        <v>44252.1</v>
      </c>
      <c r="H305" s="159"/>
      <c r="I305" s="159" t="s">
        <v>6442</v>
      </c>
      <c r="J305" s="159" t="s">
        <v>4056</v>
      </c>
      <c r="K305" s="159" t="s">
        <v>6443</v>
      </c>
      <c r="L305" s="159" t="s">
        <v>6444</v>
      </c>
      <c r="M305" s="159" t="s">
        <v>6445</v>
      </c>
      <c r="N305" s="159" t="s">
        <v>3052</v>
      </c>
      <c r="O305" s="159"/>
      <c r="P305" s="159" t="s">
        <v>6446</v>
      </c>
      <c r="Q305" s="159" t="s">
        <v>6447</v>
      </c>
      <c r="R305" s="159" t="s">
        <v>4091</v>
      </c>
      <c r="S305" s="159" t="s">
        <v>4100</v>
      </c>
      <c r="T305" s="159" t="s">
        <v>6448</v>
      </c>
      <c r="U305" s="160"/>
    </row>
    <row r="306" spans="1:21" x14ac:dyDescent="0.25">
      <c r="A306" s="158">
        <v>43859</v>
      </c>
      <c r="B306" s="159" t="s">
        <v>6449</v>
      </c>
      <c r="C306" s="159" t="s">
        <v>534</v>
      </c>
      <c r="D306" s="159" t="s">
        <v>6450</v>
      </c>
      <c r="E306" s="159">
        <v>4104</v>
      </c>
      <c r="F306" s="159">
        <v>897</v>
      </c>
      <c r="G306" s="159">
        <v>19848.47</v>
      </c>
      <c r="H306" s="159"/>
      <c r="I306" s="159" t="s">
        <v>6451</v>
      </c>
      <c r="J306" s="159" t="s">
        <v>4143</v>
      </c>
      <c r="K306" s="159" t="s">
        <v>6452</v>
      </c>
      <c r="L306" s="159" t="s">
        <v>6453</v>
      </c>
      <c r="M306" s="159"/>
      <c r="N306" s="159" t="s">
        <v>3052</v>
      </c>
      <c r="O306" s="159" t="s">
        <v>4097</v>
      </c>
      <c r="P306" s="159" t="s">
        <v>6454</v>
      </c>
      <c r="Q306" s="159" t="s">
        <v>6455</v>
      </c>
      <c r="R306" s="159" t="s">
        <v>4128</v>
      </c>
      <c r="S306" s="159"/>
      <c r="T306" s="159" t="s">
        <v>6456</v>
      </c>
      <c r="U306" s="160"/>
    </row>
    <row r="307" spans="1:21" x14ac:dyDescent="0.25">
      <c r="A307" s="158">
        <v>45254</v>
      </c>
      <c r="B307" s="159" t="s">
        <v>6457</v>
      </c>
      <c r="C307" s="159" t="s">
        <v>553</v>
      </c>
      <c r="D307" s="159" t="s">
        <v>6458</v>
      </c>
      <c r="E307" s="159">
        <v>4164</v>
      </c>
      <c r="F307" s="159">
        <v>699</v>
      </c>
      <c r="G307" s="159">
        <v>45879.6</v>
      </c>
      <c r="H307" s="159" t="s">
        <v>4121</v>
      </c>
      <c r="I307" s="159" t="s">
        <v>6459</v>
      </c>
      <c r="J307" s="159" t="s">
        <v>4076</v>
      </c>
      <c r="K307" s="159" t="s">
        <v>6460</v>
      </c>
      <c r="L307" s="159" t="s">
        <v>6461</v>
      </c>
      <c r="M307" s="159" t="s">
        <v>6462</v>
      </c>
      <c r="N307" s="159" t="s">
        <v>3052</v>
      </c>
      <c r="O307" s="159" t="s">
        <v>4097</v>
      </c>
      <c r="P307" s="159" t="s">
        <v>6463</v>
      </c>
      <c r="Q307" s="159"/>
      <c r="R307" s="159"/>
      <c r="S307" s="159" t="s">
        <v>4100</v>
      </c>
      <c r="T307" s="159" t="s">
        <v>6464</v>
      </c>
      <c r="U307" s="160"/>
    </row>
    <row r="308" spans="1:21" x14ac:dyDescent="0.25">
      <c r="A308" s="158">
        <v>44141</v>
      </c>
      <c r="B308" s="159" t="s">
        <v>6465</v>
      </c>
      <c r="C308" s="159" t="s">
        <v>522</v>
      </c>
      <c r="D308" s="159" t="s">
        <v>1000</v>
      </c>
      <c r="E308" s="159">
        <v>9621</v>
      </c>
      <c r="F308" s="159">
        <v>812</v>
      </c>
      <c r="G308" s="159">
        <v>14406.2</v>
      </c>
      <c r="H308" s="159" t="s">
        <v>4074</v>
      </c>
      <c r="I308" s="159"/>
      <c r="J308" s="159" t="s">
        <v>4056</v>
      </c>
      <c r="K308" s="159" t="s">
        <v>6466</v>
      </c>
      <c r="L308" s="159" t="s">
        <v>6467</v>
      </c>
      <c r="M308" s="159" t="s">
        <v>6468</v>
      </c>
      <c r="N308" s="159" t="s">
        <v>3050</v>
      </c>
      <c r="O308" s="159" t="s">
        <v>4079</v>
      </c>
      <c r="P308" s="159" t="s">
        <v>6469</v>
      </c>
      <c r="Q308" s="159" t="s">
        <v>6470</v>
      </c>
      <c r="R308" s="159" t="s">
        <v>4157</v>
      </c>
      <c r="S308" s="159" t="s">
        <v>4082</v>
      </c>
      <c r="T308" s="159" t="s">
        <v>6471</v>
      </c>
      <c r="U308" s="160"/>
    </row>
    <row r="309" spans="1:21" x14ac:dyDescent="0.25">
      <c r="A309" s="158">
        <v>44058</v>
      </c>
      <c r="B309" s="159" t="s">
        <v>6472</v>
      </c>
      <c r="C309" s="159" t="s">
        <v>755</v>
      </c>
      <c r="D309" s="159"/>
      <c r="E309" s="159">
        <v>5075</v>
      </c>
      <c r="F309" s="159"/>
      <c r="G309" s="159">
        <v>48554.09</v>
      </c>
      <c r="H309" s="159" t="s">
        <v>4065</v>
      </c>
      <c r="I309" s="159"/>
      <c r="J309" s="159" t="s">
        <v>4056</v>
      </c>
      <c r="K309" s="159" t="s">
        <v>6473</v>
      </c>
      <c r="L309" s="159" t="s">
        <v>6474</v>
      </c>
      <c r="M309" s="159" t="s">
        <v>6475</v>
      </c>
      <c r="N309" s="159" t="s">
        <v>3052</v>
      </c>
      <c r="O309" s="159" t="s">
        <v>4079</v>
      </c>
      <c r="P309" s="159" t="s">
        <v>6476</v>
      </c>
      <c r="Q309" s="159" t="s">
        <v>6477</v>
      </c>
      <c r="R309" s="159" t="s">
        <v>4071</v>
      </c>
      <c r="S309" s="159" t="s">
        <v>4062</v>
      </c>
      <c r="T309" s="159" t="s">
        <v>6478</v>
      </c>
      <c r="U309" s="160"/>
    </row>
    <row r="310" spans="1:21" x14ac:dyDescent="0.25">
      <c r="A310" s="158">
        <v>45501</v>
      </c>
      <c r="B310" s="159" t="s">
        <v>6479</v>
      </c>
      <c r="C310" s="159" t="s">
        <v>673</v>
      </c>
      <c r="D310" s="159" t="s">
        <v>1020</v>
      </c>
      <c r="E310" s="159">
        <v>3931</v>
      </c>
      <c r="F310" s="159">
        <v>659</v>
      </c>
      <c r="G310" s="159">
        <v>7535.22</v>
      </c>
      <c r="H310" s="159" t="s">
        <v>4093</v>
      </c>
      <c r="I310" s="159" t="s">
        <v>6480</v>
      </c>
      <c r="J310" s="159" t="s">
        <v>4056</v>
      </c>
      <c r="K310" s="159" t="s">
        <v>6481</v>
      </c>
      <c r="L310" s="159" t="s">
        <v>6482</v>
      </c>
      <c r="M310" s="159" t="s">
        <v>6483</v>
      </c>
      <c r="N310" s="159" t="s">
        <v>3050</v>
      </c>
      <c r="O310" s="159"/>
      <c r="P310" s="159" t="s">
        <v>6484</v>
      </c>
      <c r="Q310" s="159" t="s">
        <v>6485</v>
      </c>
      <c r="R310" s="159"/>
      <c r="S310" s="159"/>
      <c r="T310" s="159" t="s">
        <v>6486</v>
      </c>
      <c r="U310" s="160"/>
    </row>
    <row r="311" spans="1:21" x14ac:dyDescent="0.25">
      <c r="A311" s="158">
        <v>44493</v>
      </c>
      <c r="B311" s="159" t="s">
        <v>6487</v>
      </c>
      <c r="C311" s="159" t="s">
        <v>575</v>
      </c>
      <c r="D311" s="159" t="s">
        <v>6488</v>
      </c>
      <c r="E311" s="159">
        <v>7802</v>
      </c>
      <c r="F311" s="159">
        <v>238</v>
      </c>
      <c r="G311" s="159">
        <v>35300.699999999997</v>
      </c>
      <c r="H311" s="159" t="s">
        <v>4151</v>
      </c>
      <c r="I311" s="159"/>
      <c r="J311" s="159" t="s">
        <v>4076</v>
      </c>
      <c r="K311" s="159" t="s">
        <v>4067</v>
      </c>
      <c r="L311" s="159" t="s">
        <v>6489</v>
      </c>
      <c r="M311" s="159" t="s">
        <v>6490</v>
      </c>
      <c r="N311" s="159" t="s">
        <v>3051</v>
      </c>
      <c r="O311" s="159" t="s">
        <v>4097</v>
      </c>
      <c r="P311" s="159" t="s">
        <v>6491</v>
      </c>
      <c r="Q311" s="159" t="s">
        <v>6492</v>
      </c>
      <c r="R311" s="159" t="s">
        <v>4128</v>
      </c>
      <c r="S311" s="159"/>
      <c r="T311" s="159" t="s">
        <v>6493</v>
      </c>
      <c r="U311" s="160"/>
    </row>
    <row r="312" spans="1:21" x14ac:dyDescent="0.25">
      <c r="A312" s="158">
        <v>45402</v>
      </c>
      <c r="B312" s="159" t="s">
        <v>6494</v>
      </c>
      <c r="C312" s="159" t="s">
        <v>6495</v>
      </c>
      <c r="D312" s="159" t="s">
        <v>957</v>
      </c>
      <c r="E312" s="159">
        <v>2728</v>
      </c>
      <c r="F312" s="159"/>
      <c r="G312" s="159">
        <v>15646.74</v>
      </c>
      <c r="H312" s="159" t="s">
        <v>4121</v>
      </c>
      <c r="I312" s="159" t="s">
        <v>6496</v>
      </c>
      <c r="J312" s="159" t="s">
        <v>4076</v>
      </c>
      <c r="K312" s="159" t="s">
        <v>6497</v>
      </c>
      <c r="L312" s="159" t="s">
        <v>6498</v>
      </c>
      <c r="M312" s="159" t="s">
        <v>6499</v>
      </c>
      <c r="N312" s="159" t="s">
        <v>3050</v>
      </c>
      <c r="O312" s="159" t="s">
        <v>4097</v>
      </c>
      <c r="P312" s="159" t="s">
        <v>6500</v>
      </c>
      <c r="Q312" s="159" t="s">
        <v>6501</v>
      </c>
      <c r="R312" s="159" t="s">
        <v>4157</v>
      </c>
      <c r="S312" s="159" t="s">
        <v>4100</v>
      </c>
      <c r="T312" s="159" t="s">
        <v>6502</v>
      </c>
      <c r="U312" s="160"/>
    </row>
    <row r="313" spans="1:21" x14ac:dyDescent="0.25">
      <c r="A313" s="158">
        <v>44654</v>
      </c>
      <c r="B313" s="159" t="s">
        <v>6503</v>
      </c>
      <c r="C313" s="159" t="s">
        <v>582</v>
      </c>
      <c r="D313" s="159" t="s">
        <v>1031</v>
      </c>
      <c r="E313" s="159">
        <v>6864</v>
      </c>
      <c r="F313" s="159">
        <v>502</v>
      </c>
      <c r="G313" s="159">
        <v>43174.67</v>
      </c>
      <c r="H313" s="159" t="s">
        <v>4121</v>
      </c>
      <c r="I313" s="159" t="s">
        <v>6504</v>
      </c>
      <c r="J313" s="159"/>
      <c r="K313" s="159" t="s">
        <v>6505</v>
      </c>
      <c r="L313" s="159" t="s">
        <v>6506</v>
      </c>
      <c r="M313" s="159" t="s">
        <v>6507</v>
      </c>
      <c r="N313" s="159" t="s">
        <v>3051</v>
      </c>
      <c r="O313" s="159" t="s">
        <v>4097</v>
      </c>
      <c r="P313" s="159" t="s">
        <v>6508</v>
      </c>
      <c r="Q313" s="159" t="s">
        <v>6509</v>
      </c>
      <c r="R313" s="159" t="s">
        <v>4128</v>
      </c>
      <c r="S313" s="159" t="s">
        <v>4062</v>
      </c>
      <c r="T313" s="159"/>
      <c r="U313" s="160"/>
    </row>
    <row r="314" spans="1:21" x14ac:dyDescent="0.25">
      <c r="A314" s="158">
        <v>44242</v>
      </c>
      <c r="B314" s="159" t="s">
        <v>6510</v>
      </c>
      <c r="C314" s="159" t="s">
        <v>582</v>
      </c>
      <c r="D314" s="159" t="s">
        <v>801</v>
      </c>
      <c r="E314" s="159">
        <v>8515</v>
      </c>
      <c r="F314" s="159">
        <v>523</v>
      </c>
      <c r="G314" s="159">
        <v>46840.09</v>
      </c>
      <c r="H314" s="159" t="s">
        <v>4093</v>
      </c>
      <c r="I314" s="159"/>
      <c r="J314" s="159" t="s">
        <v>4076</v>
      </c>
      <c r="K314" s="159" t="s">
        <v>4067</v>
      </c>
      <c r="L314" s="159" t="s">
        <v>6511</v>
      </c>
      <c r="M314" s="159" t="s">
        <v>6512</v>
      </c>
      <c r="N314" s="159"/>
      <c r="O314" s="159" t="s">
        <v>4097</v>
      </c>
      <c r="P314" s="159" t="s">
        <v>6513</v>
      </c>
      <c r="Q314" s="159" t="s">
        <v>6514</v>
      </c>
      <c r="R314" s="159" t="s">
        <v>4091</v>
      </c>
      <c r="S314" s="159" t="s">
        <v>4062</v>
      </c>
      <c r="T314" s="159" t="s">
        <v>6515</v>
      </c>
      <c r="U314" s="160"/>
    </row>
    <row r="315" spans="1:21" x14ac:dyDescent="0.25">
      <c r="A315" s="158">
        <v>44915</v>
      </c>
      <c r="B315" s="159" t="s">
        <v>6516</v>
      </c>
      <c r="C315" s="159" t="s">
        <v>5889</v>
      </c>
      <c r="D315" s="159" t="s">
        <v>797</v>
      </c>
      <c r="E315" s="159">
        <v>7997</v>
      </c>
      <c r="F315" s="159">
        <v>431</v>
      </c>
      <c r="G315" s="159">
        <v>10843.57</v>
      </c>
      <c r="H315" s="159" t="s">
        <v>4065</v>
      </c>
      <c r="I315" s="159" t="s">
        <v>6517</v>
      </c>
      <c r="J315" s="159" t="s">
        <v>1567</v>
      </c>
      <c r="K315" s="159" t="s">
        <v>6518</v>
      </c>
      <c r="L315" s="159" t="s">
        <v>6519</v>
      </c>
      <c r="M315" s="159" t="s">
        <v>6520</v>
      </c>
      <c r="N315" s="159"/>
      <c r="O315" s="159" t="s">
        <v>4107</v>
      </c>
      <c r="P315" s="159" t="s">
        <v>6521</v>
      </c>
      <c r="Q315" s="159" t="s">
        <v>6522</v>
      </c>
      <c r="R315" s="159" t="s">
        <v>4091</v>
      </c>
      <c r="S315" s="159"/>
      <c r="T315" s="159" t="s">
        <v>6523</v>
      </c>
      <c r="U315" s="160"/>
    </row>
    <row r="316" spans="1:21" x14ac:dyDescent="0.25">
      <c r="A316" s="158">
        <v>44044</v>
      </c>
      <c r="B316" s="159" t="s">
        <v>6524</v>
      </c>
      <c r="C316" s="159" t="s">
        <v>4930</v>
      </c>
      <c r="D316" s="159" t="s">
        <v>4857</v>
      </c>
      <c r="E316" s="159">
        <v>2705</v>
      </c>
      <c r="F316" s="159">
        <v>561</v>
      </c>
      <c r="G316" s="159">
        <v>15238.4</v>
      </c>
      <c r="H316" s="159" t="s">
        <v>4121</v>
      </c>
      <c r="I316" s="159" t="s">
        <v>6525</v>
      </c>
      <c r="J316" s="159" t="s">
        <v>4185</v>
      </c>
      <c r="K316" s="159" t="s">
        <v>6526</v>
      </c>
      <c r="L316" s="159" t="s">
        <v>6527</v>
      </c>
      <c r="M316" s="159" t="s">
        <v>6528</v>
      </c>
      <c r="N316" s="159" t="s">
        <v>3052</v>
      </c>
      <c r="O316" s="159" t="s">
        <v>4079</v>
      </c>
      <c r="P316" s="159" t="s">
        <v>6529</v>
      </c>
      <c r="Q316" s="159" t="s">
        <v>6530</v>
      </c>
      <c r="R316" s="159" t="s">
        <v>4128</v>
      </c>
      <c r="S316" s="159"/>
      <c r="T316" s="159" t="s">
        <v>6531</v>
      </c>
      <c r="U316" s="160"/>
    </row>
    <row r="317" spans="1:21" x14ac:dyDescent="0.25">
      <c r="A317" s="158">
        <v>44589</v>
      </c>
      <c r="B317" s="159" t="s">
        <v>6532</v>
      </c>
      <c r="C317" s="159" t="s">
        <v>525</v>
      </c>
      <c r="D317" s="159" t="s">
        <v>827</v>
      </c>
      <c r="E317" s="159">
        <v>3733</v>
      </c>
      <c r="F317" s="159">
        <v>125</v>
      </c>
      <c r="G317" s="159">
        <v>33946.31</v>
      </c>
      <c r="H317" s="159" t="s">
        <v>4093</v>
      </c>
      <c r="I317" s="159" t="s">
        <v>6533</v>
      </c>
      <c r="J317" s="159" t="s">
        <v>4056</v>
      </c>
      <c r="K317" s="159" t="s">
        <v>6534</v>
      </c>
      <c r="L317" s="159" t="s">
        <v>6535</v>
      </c>
      <c r="M317" s="159" t="s">
        <v>6536</v>
      </c>
      <c r="N317" s="159" t="s">
        <v>3050</v>
      </c>
      <c r="O317" s="159" t="s">
        <v>4107</v>
      </c>
      <c r="P317" s="159" t="s">
        <v>6537</v>
      </c>
      <c r="Q317" s="159"/>
      <c r="R317" s="159" t="s">
        <v>4128</v>
      </c>
      <c r="S317" s="159" t="s">
        <v>4100</v>
      </c>
      <c r="T317" s="159" t="s">
        <v>6538</v>
      </c>
      <c r="U317" s="160"/>
    </row>
    <row r="318" spans="1:21" x14ac:dyDescent="0.25">
      <c r="A318" s="158">
        <v>44979</v>
      </c>
      <c r="B318" s="159" t="s">
        <v>6539</v>
      </c>
      <c r="C318" s="159"/>
      <c r="D318" s="159" t="s">
        <v>6540</v>
      </c>
      <c r="E318" s="159">
        <v>3955</v>
      </c>
      <c r="F318" s="159">
        <v>283</v>
      </c>
      <c r="G318" s="159">
        <v>32854.230000000003</v>
      </c>
      <c r="H318" s="159"/>
      <c r="I318" s="159" t="s">
        <v>6541</v>
      </c>
      <c r="J318" s="159" t="s">
        <v>4076</v>
      </c>
      <c r="K318" s="159" t="s">
        <v>6542</v>
      </c>
      <c r="L318" s="159" t="s">
        <v>6543</v>
      </c>
      <c r="M318" s="159" t="s">
        <v>6544</v>
      </c>
      <c r="N318" s="159" t="s">
        <v>3051</v>
      </c>
      <c r="O318" s="159" t="s">
        <v>4079</v>
      </c>
      <c r="P318" s="159" t="s">
        <v>6545</v>
      </c>
      <c r="Q318" s="159" t="s">
        <v>6546</v>
      </c>
      <c r="R318" s="159" t="s">
        <v>4128</v>
      </c>
      <c r="S318" s="159"/>
      <c r="T318" s="159" t="s">
        <v>6547</v>
      </c>
      <c r="U318" s="160"/>
    </row>
    <row r="319" spans="1:21" x14ac:dyDescent="0.25">
      <c r="A319" s="158">
        <v>44716</v>
      </c>
      <c r="B319" s="159"/>
      <c r="C319" s="159" t="s">
        <v>533</v>
      </c>
      <c r="D319" s="159" t="s">
        <v>6548</v>
      </c>
      <c r="E319" s="159">
        <v>7579</v>
      </c>
      <c r="F319" s="159"/>
      <c r="G319" s="159">
        <v>25690.78</v>
      </c>
      <c r="H319" s="159"/>
      <c r="I319" s="159" t="s">
        <v>6549</v>
      </c>
      <c r="J319" s="159" t="s">
        <v>4143</v>
      </c>
      <c r="K319" s="159" t="s">
        <v>6550</v>
      </c>
      <c r="L319" s="159" t="s">
        <v>6551</v>
      </c>
      <c r="M319" s="159" t="s">
        <v>6552</v>
      </c>
      <c r="N319" s="159" t="s">
        <v>3051</v>
      </c>
      <c r="O319" s="159" t="s">
        <v>4107</v>
      </c>
      <c r="P319" s="159" t="s">
        <v>6553</v>
      </c>
      <c r="Q319" s="159" t="s">
        <v>6554</v>
      </c>
      <c r="R319" s="159"/>
      <c r="S319" s="159" t="s">
        <v>4100</v>
      </c>
      <c r="T319" s="159" t="s">
        <v>6555</v>
      </c>
      <c r="U319" s="160"/>
    </row>
    <row r="320" spans="1:21" x14ac:dyDescent="0.25">
      <c r="A320" s="158">
        <v>44321</v>
      </c>
      <c r="B320" s="159" t="s">
        <v>6556</v>
      </c>
      <c r="C320" s="159" t="s">
        <v>4767</v>
      </c>
      <c r="D320" s="159" t="s">
        <v>6557</v>
      </c>
      <c r="E320" s="159">
        <v>9268</v>
      </c>
      <c r="F320" s="159">
        <v>564</v>
      </c>
      <c r="G320" s="159">
        <v>16796.689999999999</v>
      </c>
      <c r="H320" s="159" t="s">
        <v>4093</v>
      </c>
      <c r="I320" s="159" t="s">
        <v>6558</v>
      </c>
      <c r="J320" s="159" t="s">
        <v>1566</v>
      </c>
      <c r="K320" s="159" t="s">
        <v>6559</v>
      </c>
      <c r="L320" s="159" t="s">
        <v>6560</v>
      </c>
      <c r="M320" s="159" t="s">
        <v>6561</v>
      </c>
      <c r="N320" s="159" t="s">
        <v>3050</v>
      </c>
      <c r="O320" s="159"/>
      <c r="P320" s="159" t="s">
        <v>6562</v>
      </c>
      <c r="Q320" s="159" t="s">
        <v>6563</v>
      </c>
      <c r="R320" s="159" t="s">
        <v>4128</v>
      </c>
      <c r="S320" s="159" t="s">
        <v>4082</v>
      </c>
      <c r="T320" s="159"/>
      <c r="U320" s="160"/>
    </row>
    <row r="321" spans="1:21" x14ac:dyDescent="0.25">
      <c r="A321" s="158">
        <v>45192</v>
      </c>
      <c r="B321" s="159" t="s">
        <v>6564</v>
      </c>
      <c r="C321" s="159" t="s">
        <v>649</v>
      </c>
      <c r="D321" s="159"/>
      <c r="E321" s="159">
        <v>6529</v>
      </c>
      <c r="F321" s="159">
        <v>704</v>
      </c>
      <c r="G321" s="159">
        <v>18259.650000000001</v>
      </c>
      <c r="H321" s="159" t="s">
        <v>4151</v>
      </c>
      <c r="I321" s="159" t="s">
        <v>6565</v>
      </c>
      <c r="J321" s="159" t="s">
        <v>1566</v>
      </c>
      <c r="K321" s="159" t="s">
        <v>6566</v>
      </c>
      <c r="L321" s="159" t="s">
        <v>6567</v>
      </c>
      <c r="M321" s="159"/>
      <c r="N321" s="159" t="s">
        <v>3052</v>
      </c>
      <c r="O321" s="159" t="s">
        <v>4097</v>
      </c>
      <c r="P321" s="159" t="s">
        <v>6568</v>
      </c>
      <c r="Q321" s="159" t="s">
        <v>6569</v>
      </c>
      <c r="R321" s="159" t="s">
        <v>4071</v>
      </c>
      <c r="S321" s="159" t="s">
        <v>4082</v>
      </c>
      <c r="T321" s="159" t="s">
        <v>6570</v>
      </c>
      <c r="U321" s="160"/>
    </row>
    <row r="322" spans="1:21" x14ac:dyDescent="0.25">
      <c r="A322" s="158">
        <v>45518</v>
      </c>
      <c r="B322" s="159" t="s">
        <v>6571</v>
      </c>
      <c r="C322" s="159" t="s">
        <v>538</v>
      </c>
      <c r="D322" s="159" t="s">
        <v>937</v>
      </c>
      <c r="E322" s="159">
        <v>3591</v>
      </c>
      <c r="F322" s="159">
        <v>829</v>
      </c>
      <c r="G322" s="159">
        <v>28961.27</v>
      </c>
      <c r="H322" s="159"/>
      <c r="I322" s="159" t="s">
        <v>6572</v>
      </c>
      <c r="J322" s="159"/>
      <c r="K322" s="159" t="s">
        <v>6573</v>
      </c>
      <c r="L322" s="159" t="s">
        <v>6574</v>
      </c>
      <c r="M322" s="159" t="s">
        <v>6575</v>
      </c>
      <c r="N322" s="159" t="s">
        <v>3050</v>
      </c>
      <c r="O322" s="159" t="s">
        <v>4079</v>
      </c>
      <c r="P322" s="159" t="s">
        <v>6576</v>
      </c>
      <c r="Q322" s="159"/>
      <c r="R322" s="159" t="s">
        <v>4071</v>
      </c>
      <c r="S322" s="159" t="s">
        <v>4082</v>
      </c>
      <c r="T322" s="159" t="s">
        <v>6577</v>
      </c>
      <c r="U322" s="160"/>
    </row>
    <row r="323" spans="1:21" x14ac:dyDescent="0.25">
      <c r="A323" s="158">
        <v>44770</v>
      </c>
      <c r="B323" s="159" t="s">
        <v>6578</v>
      </c>
      <c r="C323" s="159" t="s">
        <v>597</v>
      </c>
      <c r="D323" s="159" t="s">
        <v>843</v>
      </c>
      <c r="E323" s="159">
        <v>9747</v>
      </c>
      <c r="F323" s="159">
        <v>306</v>
      </c>
      <c r="G323" s="159">
        <v>21456.42</v>
      </c>
      <c r="H323" s="159" t="s">
        <v>4093</v>
      </c>
      <c r="I323" s="159" t="s">
        <v>6579</v>
      </c>
      <c r="J323" s="159" t="s">
        <v>4143</v>
      </c>
      <c r="K323" s="159" t="s">
        <v>6580</v>
      </c>
      <c r="L323" s="159" t="s">
        <v>6581</v>
      </c>
      <c r="M323" s="159" t="s">
        <v>6582</v>
      </c>
      <c r="N323" s="159"/>
      <c r="O323" s="159" t="s">
        <v>4079</v>
      </c>
      <c r="P323" s="159" t="s">
        <v>6583</v>
      </c>
      <c r="Q323" s="159"/>
      <c r="R323" s="159" t="s">
        <v>4128</v>
      </c>
      <c r="S323" s="159" t="s">
        <v>4082</v>
      </c>
      <c r="T323" s="159"/>
      <c r="U323" s="160"/>
    </row>
    <row r="324" spans="1:21" x14ac:dyDescent="0.25">
      <c r="A324" s="158">
        <v>45474</v>
      </c>
      <c r="B324" s="159" t="s">
        <v>6584</v>
      </c>
      <c r="C324" s="159"/>
      <c r="D324" s="159" t="s">
        <v>6585</v>
      </c>
      <c r="E324" s="159">
        <v>8258</v>
      </c>
      <c r="F324" s="159">
        <v>565</v>
      </c>
      <c r="G324" s="159">
        <v>42228.08</v>
      </c>
      <c r="H324" s="159" t="s">
        <v>4093</v>
      </c>
      <c r="I324" s="159" t="s">
        <v>6586</v>
      </c>
      <c r="J324" s="159" t="s">
        <v>4143</v>
      </c>
      <c r="K324" s="159" t="s">
        <v>2176</v>
      </c>
      <c r="L324" s="159" t="s">
        <v>6587</v>
      </c>
      <c r="M324" s="159" t="s">
        <v>6588</v>
      </c>
      <c r="N324" s="159"/>
      <c r="O324" s="159" t="s">
        <v>4079</v>
      </c>
      <c r="P324" s="159" t="s">
        <v>6589</v>
      </c>
      <c r="Q324" s="159" t="s">
        <v>6590</v>
      </c>
      <c r="R324" s="159" t="s">
        <v>4262</v>
      </c>
      <c r="S324" s="159" t="s">
        <v>4082</v>
      </c>
      <c r="T324" s="159" t="s">
        <v>6591</v>
      </c>
      <c r="U324" s="160"/>
    </row>
    <row r="325" spans="1:21" x14ac:dyDescent="0.25">
      <c r="A325" s="158">
        <v>43855</v>
      </c>
      <c r="B325" s="159" t="s">
        <v>6592</v>
      </c>
      <c r="C325" s="159" t="s">
        <v>6189</v>
      </c>
      <c r="D325" s="159" t="s">
        <v>4711</v>
      </c>
      <c r="E325" s="159"/>
      <c r="F325" s="159">
        <v>192</v>
      </c>
      <c r="G325" s="159">
        <v>42517.75</v>
      </c>
      <c r="H325" s="159"/>
      <c r="I325" s="159" t="s">
        <v>6593</v>
      </c>
      <c r="J325" s="159" t="s">
        <v>4143</v>
      </c>
      <c r="K325" s="159" t="s">
        <v>6594</v>
      </c>
      <c r="L325" s="159" t="s">
        <v>6126</v>
      </c>
      <c r="M325" s="159" t="s">
        <v>6595</v>
      </c>
      <c r="N325" s="159" t="s">
        <v>3052</v>
      </c>
      <c r="O325" s="159" t="s">
        <v>4107</v>
      </c>
      <c r="P325" s="159" t="s">
        <v>6596</v>
      </c>
      <c r="Q325" s="159" t="s">
        <v>6597</v>
      </c>
      <c r="R325" s="159" t="s">
        <v>4071</v>
      </c>
      <c r="S325" s="159"/>
      <c r="T325" s="159" t="s">
        <v>6598</v>
      </c>
      <c r="U325" s="160"/>
    </row>
    <row r="326" spans="1:21" x14ac:dyDescent="0.25">
      <c r="A326" s="159"/>
      <c r="B326" s="159" t="s">
        <v>6599</v>
      </c>
      <c r="C326" s="159" t="s">
        <v>697</v>
      </c>
      <c r="D326" s="159" t="s">
        <v>812</v>
      </c>
      <c r="E326" s="159">
        <v>6772</v>
      </c>
      <c r="F326" s="159">
        <v>356</v>
      </c>
      <c r="G326" s="159">
        <v>26613.77</v>
      </c>
      <c r="H326" s="159" t="s">
        <v>4093</v>
      </c>
      <c r="I326" s="159" t="s">
        <v>6600</v>
      </c>
      <c r="J326" s="159" t="s">
        <v>4185</v>
      </c>
      <c r="K326" s="159" t="s">
        <v>6601</v>
      </c>
      <c r="L326" s="159"/>
      <c r="M326" s="159" t="s">
        <v>6602</v>
      </c>
      <c r="N326" s="159" t="s">
        <v>3050</v>
      </c>
      <c r="O326" s="159" t="s">
        <v>4097</v>
      </c>
      <c r="P326" s="159" t="s">
        <v>6603</v>
      </c>
      <c r="Q326" s="159" t="s">
        <v>6604</v>
      </c>
      <c r="R326" s="159"/>
      <c r="S326" s="159" t="s">
        <v>4082</v>
      </c>
      <c r="T326" s="159" t="s">
        <v>6605</v>
      </c>
      <c r="U326" s="160"/>
    </row>
    <row r="327" spans="1:21" x14ac:dyDescent="0.25">
      <c r="A327" s="158">
        <v>45554</v>
      </c>
      <c r="B327" s="159" t="s">
        <v>6606</v>
      </c>
      <c r="C327" s="159" t="s">
        <v>577</v>
      </c>
      <c r="D327" s="159" t="s">
        <v>6607</v>
      </c>
      <c r="E327" s="159">
        <v>6163</v>
      </c>
      <c r="F327" s="159"/>
      <c r="G327" s="159"/>
      <c r="H327" s="159" t="s">
        <v>4121</v>
      </c>
      <c r="I327" s="159" t="s">
        <v>6608</v>
      </c>
      <c r="J327" s="159"/>
      <c r="K327" s="159" t="s">
        <v>6609</v>
      </c>
      <c r="L327" s="159" t="s">
        <v>6610</v>
      </c>
      <c r="M327" s="159" t="s">
        <v>6611</v>
      </c>
      <c r="N327" s="159"/>
      <c r="O327" s="159" t="s">
        <v>4079</v>
      </c>
      <c r="P327" s="159" t="s">
        <v>6612</v>
      </c>
      <c r="Q327" s="159" t="s">
        <v>6613</v>
      </c>
      <c r="R327" s="159" t="s">
        <v>4157</v>
      </c>
      <c r="S327" s="159"/>
      <c r="T327" s="159" t="s">
        <v>6614</v>
      </c>
      <c r="U327" s="160"/>
    </row>
    <row r="328" spans="1:21" x14ac:dyDescent="0.25">
      <c r="A328" s="158">
        <v>44761</v>
      </c>
      <c r="B328" s="159"/>
      <c r="C328" s="159" t="s">
        <v>6615</v>
      </c>
      <c r="D328" s="159" t="s">
        <v>887</v>
      </c>
      <c r="E328" s="159">
        <v>6319</v>
      </c>
      <c r="F328" s="159">
        <v>431</v>
      </c>
      <c r="G328" s="159">
        <v>33842.449999999997</v>
      </c>
      <c r="H328" s="159" t="s">
        <v>4093</v>
      </c>
      <c r="I328" s="159" t="s">
        <v>6616</v>
      </c>
      <c r="J328" s="159" t="s">
        <v>1566</v>
      </c>
      <c r="K328" s="159" t="s">
        <v>6617</v>
      </c>
      <c r="L328" s="159" t="s">
        <v>6618</v>
      </c>
      <c r="M328" s="159" t="s">
        <v>6619</v>
      </c>
      <c r="N328" s="159" t="s">
        <v>3051</v>
      </c>
      <c r="O328" s="159"/>
      <c r="P328" s="159" t="s">
        <v>6620</v>
      </c>
      <c r="Q328" s="159" t="s">
        <v>6621</v>
      </c>
      <c r="R328" s="159" t="s">
        <v>4128</v>
      </c>
      <c r="S328" s="159" t="s">
        <v>4082</v>
      </c>
      <c r="T328" s="159" t="s">
        <v>6622</v>
      </c>
      <c r="U328" s="160"/>
    </row>
    <row r="329" spans="1:21" x14ac:dyDescent="0.25">
      <c r="A329" s="158">
        <v>44152</v>
      </c>
      <c r="B329" s="159" t="s">
        <v>6623</v>
      </c>
      <c r="C329" s="159" t="s">
        <v>6624</v>
      </c>
      <c r="D329" s="159" t="s">
        <v>925</v>
      </c>
      <c r="E329" s="159">
        <v>7090</v>
      </c>
      <c r="F329" s="159">
        <v>808</v>
      </c>
      <c r="G329" s="159">
        <v>37759.07</v>
      </c>
      <c r="H329" s="159" t="s">
        <v>4093</v>
      </c>
      <c r="I329" s="159" t="s">
        <v>6625</v>
      </c>
      <c r="J329" s="159"/>
      <c r="K329" s="159" t="s">
        <v>6626</v>
      </c>
      <c r="L329" s="159"/>
      <c r="M329" s="159" t="s">
        <v>6627</v>
      </c>
      <c r="N329" s="159" t="s">
        <v>3051</v>
      </c>
      <c r="O329" s="159"/>
      <c r="P329" s="159" t="s">
        <v>6628</v>
      </c>
      <c r="Q329" s="159" t="s">
        <v>6629</v>
      </c>
      <c r="R329" s="159" t="s">
        <v>4128</v>
      </c>
      <c r="S329" s="159"/>
      <c r="T329" s="159" t="s">
        <v>6630</v>
      </c>
      <c r="U329" s="160"/>
    </row>
    <row r="330" spans="1:21" x14ac:dyDescent="0.25">
      <c r="A330" s="158">
        <v>44248</v>
      </c>
      <c r="B330" s="159" t="s">
        <v>6631</v>
      </c>
      <c r="C330" s="159" t="s">
        <v>657</v>
      </c>
      <c r="D330" s="159" t="s">
        <v>6632</v>
      </c>
      <c r="E330" s="159">
        <v>7755</v>
      </c>
      <c r="F330" s="159">
        <v>764</v>
      </c>
      <c r="G330" s="159">
        <v>15044.16</v>
      </c>
      <c r="H330" s="159" t="s">
        <v>4093</v>
      </c>
      <c r="I330" s="159" t="s">
        <v>6633</v>
      </c>
      <c r="J330" s="159" t="s">
        <v>4185</v>
      </c>
      <c r="K330" s="159" t="s">
        <v>2147</v>
      </c>
      <c r="L330" s="159" t="s">
        <v>6634</v>
      </c>
      <c r="M330" s="159" t="s">
        <v>6635</v>
      </c>
      <c r="N330" s="159" t="s">
        <v>3050</v>
      </c>
      <c r="O330" s="159" t="s">
        <v>4097</v>
      </c>
      <c r="P330" s="159"/>
      <c r="Q330" s="159" t="s">
        <v>6636</v>
      </c>
      <c r="R330" s="159" t="s">
        <v>4128</v>
      </c>
      <c r="S330" s="159" t="s">
        <v>4082</v>
      </c>
      <c r="T330" s="159" t="s">
        <v>6637</v>
      </c>
      <c r="U330" s="160"/>
    </row>
    <row r="331" spans="1:21" x14ac:dyDescent="0.25">
      <c r="A331" s="158">
        <v>44652</v>
      </c>
      <c r="B331" s="159" t="s">
        <v>6638</v>
      </c>
      <c r="C331" s="159" t="s">
        <v>573</v>
      </c>
      <c r="D331" s="159" t="s">
        <v>6639</v>
      </c>
      <c r="E331" s="159">
        <v>8054</v>
      </c>
      <c r="F331" s="159">
        <v>828</v>
      </c>
      <c r="G331" s="159">
        <v>42129.71</v>
      </c>
      <c r="H331" s="159" t="s">
        <v>4093</v>
      </c>
      <c r="I331" s="159" t="s">
        <v>6640</v>
      </c>
      <c r="J331" s="159"/>
      <c r="K331" s="159" t="s">
        <v>6641</v>
      </c>
      <c r="L331" s="159" t="s">
        <v>6642</v>
      </c>
      <c r="M331" s="159" t="s">
        <v>6643</v>
      </c>
      <c r="N331" s="159" t="s">
        <v>3052</v>
      </c>
      <c r="O331" s="159" t="s">
        <v>4097</v>
      </c>
      <c r="P331" s="159" t="s">
        <v>6644</v>
      </c>
      <c r="Q331" s="159" t="s">
        <v>6645</v>
      </c>
      <c r="R331" s="159" t="s">
        <v>4157</v>
      </c>
      <c r="S331" s="159" t="s">
        <v>4100</v>
      </c>
      <c r="T331" s="159" t="s">
        <v>6646</v>
      </c>
      <c r="U331" s="160"/>
    </row>
    <row r="332" spans="1:21" x14ac:dyDescent="0.25">
      <c r="A332" s="158">
        <v>44189</v>
      </c>
      <c r="B332" s="159" t="s">
        <v>6647</v>
      </c>
      <c r="C332" s="159" t="s">
        <v>626</v>
      </c>
      <c r="D332" s="159" t="s">
        <v>827</v>
      </c>
      <c r="E332" s="159"/>
      <c r="F332" s="159">
        <v>915</v>
      </c>
      <c r="G332" s="159">
        <v>15461.89</v>
      </c>
      <c r="H332" s="159" t="s">
        <v>4065</v>
      </c>
      <c r="I332" s="159" t="s">
        <v>6648</v>
      </c>
      <c r="J332" s="159" t="s">
        <v>4076</v>
      </c>
      <c r="K332" s="159" t="s">
        <v>4067</v>
      </c>
      <c r="L332" s="159" t="s">
        <v>6649</v>
      </c>
      <c r="M332" s="159" t="s">
        <v>6650</v>
      </c>
      <c r="N332" s="159" t="s">
        <v>3051</v>
      </c>
      <c r="O332" s="159" t="s">
        <v>4097</v>
      </c>
      <c r="P332" s="159" t="s">
        <v>6651</v>
      </c>
      <c r="Q332" s="159" t="s">
        <v>6652</v>
      </c>
      <c r="R332" s="159"/>
      <c r="S332" s="159"/>
      <c r="T332" s="159" t="s">
        <v>6653</v>
      </c>
      <c r="U332" s="160"/>
    </row>
    <row r="333" spans="1:21" x14ac:dyDescent="0.25">
      <c r="A333" s="158">
        <v>44163</v>
      </c>
      <c r="B333" s="159" t="s">
        <v>6654</v>
      </c>
      <c r="C333" s="159" t="s">
        <v>527</v>
      </c>
      <c r="D333" s="159" t="s">
        <v>6655</v>
      </c>
      <c r="E333" s="159">
        <v>6299</v>
      </c>
      <c r="F333" s="159">
        <v>267</v>
      </c>
      <c r="G333" s="159">
        <v>2583.0100000000002</v>
      </c>
      <c r="H333" s="159" t="s">
        <v>4121</v>
      </c>
      <c r="I333" s="159" t="s">
        <v>6656</v>
      </c>
      <c r="J333" s="159" t="s">
        <v>1566</v>
      </c>
      <c r="K333" s="159" t="s">
        <v>6657</v>
      </c>
      <c r="L333" s="159" t="s">
        <v>6658</v>
      </c>
      <c r="M333" s="159" t="s">
        <v>6659</v>
      </c>
      <c r="N333" s="159" t="s">
        <v>3051</v>
      </c>
      <c r="O333" s="159"/>
      <c r="P333" s="159" t="s">
        <v>6660</v>
      </c>
      <c r="Q333" s="159" t="s">
        <v>6661</v>
      </c>
      <c r="R333" s="159" t="s">
        <v>4262</v>
      </c>
      <c r="S333" s="159" t="s">
        <v>4062</v>
      </c>
      <c r="T333" s="159" t="s">
        <v>6662</v>
      </c>
      <c r="U333" s="160"/>
    </row>
    <row r="334" spans="1:21" x14ac:dyDescent="0.25">
      <c r="A334" s="158">
        <v>45549</v>
      </c>
      <c r="B334" s="159" t="s">
        <v>6663</v>
      </c>
      <c r="C334" s="159" t="s">
        <v>577</v>
      </c>
      <c r="D334" s="159" t="s">
        <v>1015</v>
      </c>
      <c r="E334" s="159">
        <v>4943</v>
      </c>
      <c r="F334" s="159">
        <v>835</v>
      </c>
      <c r="G334" s="159">
        <v>6021.52</v>
      </c>
      <c r="H334" s="159" t="s">
        <v>4093</v>
      </c>
      <c r="I334" s="159" t="s">
        <v>6664</v>
      </c>
      <c r="J334" s="159" t="s">
        <v>4143</v>
      </c>
      <c r="K334" s="159" t="s">
        <v>2308</v>
      </c>
      <c r="L334" s="159" t="s">
        <v>6665</v>
      </c>
      <c r="M334" s="159" t="s">
        <v>6666</v>
      </c>
      <c r="N334" s="159"/>
      <c r="O334" s="159" t="s">
        <v>4097</v>
      </c>
      <c r="P334" s="159" t="s">
        <v>6667</v>
      </c>
      <c r="Q334" s="159" t="s">
        <v>6668</v>
      </c>
      <c r="R334" s="159"/>
      <c r="S334" s="159" t="s">
        <v>4062</v>
      </c>
      <c r="T334" s="159" t="s">
        <v>6669</v>
      </c>
      <c r="U334" s="160"/>
    </row>
    <row r="335" spans="1:21" x14ac:dyDescent="0.25">
      <c r="A335" s="158">
        <v>44313</v>
      </c>
      <c r="B335" s="159" t="s">
        <v>6670</v>
      </c>
      <c r="C335" s="159" t="s">
        <v>636</v>
      </c>
      <c r="D335" s="159" t="s">
        <v>4751</v>
      </c>
      <c r="E335" s="159">
        <v>9939</v>
      </c>
      <c r="F335" s="159">
        <v>850</v>
      </c>
      <c r="G335" s="159">
        <v>37235.129999999997</v>
      </c>
      <c r="H335" s="159" t="s">
        <v>4074</v>
      </c>
      <c r="I335" s="159" t="s">
        <v>6671</v>
      </c>
      <c r="J335" s="159" t="s">
        <v>4185</v>
      </c>
      <c r="K335" s="159" t="s">
        <v>6672</v>
      </c>
      <c r="L335" s="159" t="s">
        <v>6673</v>
      </c>
      <c r="M335" s="159" t="s">
        <v>6674</v>
      </c>
      <c r="N335" s="159" t="s">
        <v>3051</v>
      </c>
      <c r="O335" s="159" t="s">
        <v>4079</v>
      </c>
      <c r="P335" s="159" t="s">
        <v>6675</v>
      </c>
      <c r="Q335" s="159" t="s">
        <v>6676</v>
      </c>
      <c r="R335" s="159" t="s">
        <v>4128</v>
      </c>
      <c r="S335" s="159"/>
      <c r="T335" s="159" t="s">
        <v>6677</v>
      </c>
      <c r="U335" s="160"/>
    </row>
    <row r="336" spans="1:21" x14ac:dyDescent="0.25">
      <c r="A336" s="158">
        <v>44677</v>
      </c>
      <c r="B336" s="159" t="s">
        <v>6678</v>
      </c>
      <c r="C336" s="159" t="s">
        <v>667</v>
      </c>
      <c r="D336" s="159" t="s">
        <v>743</v>
      </c>
      <c r="E336" s="159">
        <v>4504</v>
      </c>
      <c r="F336" s="159">
        <v>226</v>
      </c>
      <c r="G336" s="159">
        <v>37378.22</v>
      </c>
      <c r="H336" s="159" t="s">
        <v>4074</v>
      </c>
      <c r="I336" s="159" t="s">
        <v>6679</v>
      </c>
      <c r="J336" s="159" t="s">
        <v>1567</v>
      </c>
      <c r="K336" s="159" t="s">
        <v>6680</v>
      </c>
      <c r="L336" s="159" t="s">
        <v>6681</v>
      </c>
      <c r="M336" s="159"/>
      <c r="N336" s="159" t="s">
        <v>3050</v>
      </c>
      <c r="O336" s="159" t="s">
        <v>4107</v>
      </c>
      <c r="P336" s="159" t="s">
        <v>6682</v>
      </c>
      <c r="Q336" s="159" t="s">
        <v>6683</v>
      </c>
      <c r="R336" s="159" t="s">
        <v>4071</v>
      </c>
      <c r="S336" s="159"/>
      <c r="T336" s="159" t="s">
        <v>6684</v>
      </c>
      <c r="U336" s="160"/>
    </row>
    <row r="337" spans="1:21" x14ac:dyDescent="0.25">
      <c r="A337" s="158">
        <v>44706</v>
      </c>
      <c r="B337" s="159" t="s">
        <v>6685</v>
      </c>
      <c r="C337" s="159" t="s">
        <v>597</v>
      </c>
      <c r="D337" s="159" t="s">
        <v>6686</v>
      </c>
      <c r="E337" s="159">
        <v>7145</v>
      </c>
      <c r="F337" s="159">
        <v>193</v>
      </c>
      <c r="G337" s="159">
        <v>12642.18</v>
      </c>
      <c r="H337" s="159" t="s">
        <v>4074</v>
      </c>
      <c r="I337" s="159" t="s">
        <v>6687</v>
      </c>
      <c r="J337" s="159" t="s">
        <v>1566</v>
      </c>
      <c r="K337" s="159" t="s">
        <v>6688</v>
      </c>
      <c r="L337" s="159" t="s">
        <v>6689</v>
      </c>
      <c r="M337" s="159" t="s">
        <v>6690</v>
      </c>
      <c r="N337" s="159" t="s">
        <v>3050</v>
      </c>
      <c r="O337" s="159"/>
      <c r="P337" s="159" t="s">
        <v>6691</v>
      </c>
      <c r="Q337" s="159" t="s">
        <v>6692</v>
      </c>
      <c r="R337" s="159" t="s">
        <v>4071</v>
      </c>
      <c r="S337" s="159" t="s">
        <v>4082</v>
      </c>
      <c r="T337" s="159"/>
      <c r="U337" s="160"/>
    </row>
    <row r="338" spans="1:21" x14ac:dyDescent="0.25">
      <c r="A338" s="158">
        <v>44485</v>
      </c>
      <c r="B338" s="159" t="s">
        <v>6693</v>
      </c>
      <c r="C338" s="159" t="s">
        <v>729</v>
      </c>
      <c r="D338" s="159"/>
      <c r="E338" s="159">
        <v>5162</v>
      </c>
      <c r="F338" s="159"/>
      <c r="G338" s="159">
        <v>40142.269999999997</v>
      </c>
      <c r="H338" s="159"/>
      <c r="I338" s="159" t="s">
        <v>6694</v>
      </c>
      <c r="J338" s="159" t="s">
        <v>4056</v>
      </c>
      <c r="K338" s="159" t="s">
        <v>6695</v>
      </c>
      <c r="L338" s="159" t="s">
        <v>6696</v>
      </c>
      <c r="M338" s="159" t="s">
        <v>6697</v>
      </c>
      <c r="N338" s="159"/>
      <c r="O338" s="159" t="s">
        <v>4107</v>
      </c>
      <c r="P338" s="159" t="s">
        <v>6698</v>
      </c>
      <c r="Q338" s="159" t="s">
        <v>6699</v>
      </c>
      <c r="R338" s="159" t="s">
        <v>4091</v>
      </c>
      <c r="S338" s="159" t="s">
        <v>4062</v>
      </c>
      <c r="T338" s="159" t="s">
        <v>6700</v>
      </c>
      <c r="U338" s="160"/>
    </row>
    <row r="339" spans="1:21" x14ac:dyDescent="0.25">
      <c r="A339" s="158">
        <v>44896</v>
      </c>
      <c r="B339" s="159" t="s">
        <v>6701</v>
      </c>
      <c r="C339" s="159" t="s">
        <v>587</v>
      </c>
      <c r="D339" s="159" t="s">
        <v>6702</v>
      </c>
      <c r="E339" s="159">
        <v>6898</v>
      </c>
      <c r="F339" s="159"/>
      <c r="G339" s="159">
        <v>33560.18</v>
      </c>
      <c r="H339" s="159"/>
      <c r="I339" s="159" t="s">
        <v>6703</v>
      </c>
      <c r="J339" s="159"/>
      <c r="K339" s="159" t="s">
        <v>6704</v>
      </c>
      <c r="L339" s="159" t="s">
        <v>6705</v>
      </c>
      <c r="M339" s="159"/>
      <c r="N339" s="159" t="s">
        <v>3050</v>
      </c>
      <c r="O339" s="159"/>
      <c r="P339" s="159" t="s">
        <v>6706</v>
      </c>
      <c r="Q339" s="159" t="s">
        <v>6707</v>
      </c>
      <c r="R339" s="159" t="s">
        <v>4157</v>
      </c>
      <c r="S339" s="159"/>
      <c r="T339" s="159" t="s">
        <v>6708</v>
      </c>
      <c r="U339" s="160"/>
    </row>
    <row r="340" spans="1:21" x14ac:dyDescent="0.25">
      <c r="A340" s="158">
        <v>44463</v>
      </c>
      <c r="B340" s="159" t="s">
        <v>6709</v>
      </c>
      <c r="C340" s="159" t="s">
        <v>5537</v>
      </c>
      <c r="D340" s="159" t="s">
        <v>6710</v>
      </c>
      <c r="E340" s="159">
        <v>8412</v>
      </c>
      <c r="F340" s="159">
        <v>216</v>
      </c>
      <c r="G340" s="159">
        <v>19990.18</v>
      </c>
      <c r="H340" s="159" t="s">
        <v>4151</v>
      </c>
      <c r="I340" s="159" t="s">
        <v>6711</v>
      </c>
      <c r="J340" s="159" t="s">
        <v>4143</v>
      </c>
      <c r="K340" s="159" t="s">
        <v>6712</v>
      </c>
      <c r="L340" s="159"/>
      <c r="M340" s="159" t="s">
        <v>6713</v>
      </c>
      <c r="N340" s="159" t="s">
        <v>3050</v>
      </c>
      <c r="O340" s="159" t="s">
        <v>4079</v>
      </c>
      <c r="P340" s="159" t="s">
        <v>6714</v>
      </c>
      <c r="Q340" s="159" t="s">
        <v>6715</v>
      </c>
      <c r="R340" s="159" t="s">
        <v>4091</v>
      </c>
      <c r="S340" s="159" t="s">
        <v>4082</v>
      </c>
      <c r="T340" s="159" t="s">
        <v>6716</v>
      </c>
      <c r="U340" s="160"/>
    </row>
    <row r="341" spans="1:21" x14ac:dyDescent="0.25">
      <c r="A341" s="158">
        <v>44651</v>
      </c>
      <c r="B341" s="159" t="s">
        <v>6717</v>
      </c>
      <c r="C341" s="159" t="s">
        <v>710</v>
      </c>
      <c r="D341" s="159" t="s">
        <v>6718</v>
      </c>
      <c r="E341" s="159">
        <v>8331</v>
      </c>
      <c r="F341" s="159">
        <v>823</v>
      </c>
      <c r="G341" s="159">
        <v>48815.31</v>
      </c>
      <c r="H341" s="159" t="s">
        <v>4065</v>
      </c>
      <c r="I341" s="159" t="s">
        <v>6719</v>
      </c>
      <c r="J341" s="159" t="s">
        <v>4143</v>
      </c>
      <c r="K341" s="159" t="s">
        <v>6720</v>
      </c>
      <c r="L341" s="159" t="s">
        <v>6721</v>
      </c>
      <c r="M341" s="159" t="s">
        <v>6722</v>
      </c>
      <c r="N341" s="159"/>
      <c r="O341" s="159" t="s">
        <v>4107</v>
      </c>
      <c r="P341" s="159" t="s">
        <v>6723</v>
      </c>
      <c r="Q341" s="159" t="s">
        <v>6724</v>
      </c>
      <c r="R341" s="159" t="s">
        <v>4071</v>
      </c>
      <c r="S341" s="159" t="s">
        <v>4100</v>
      </c>
      <c r="T341" s="159" t="s">
        <v>6725</v>
      </c>
      <c r="U341" s="160"/>
    </row>
    <row r="342" spans="1:21" x14ac:dyDescent="0.25">
      <c r="A342" s="158">
        <v>45401</v>
      </c>
      <c r="B342" s="159" t="s">
        <v>6726</v>
      </c>
      <c r="C342" s="159" t="s">
        <v>6727</v>
      </c>
      <c r="D342" s="159" t="s">
        <v>941</v>
      </c>
      <c r="E342" s="159">
        <v>7505</v>
      </c>
      <c r="F342" s="159">
        <v>560</v>
      </c>
      <c r="G342" s="159">
        <v>28054.11</v>
      </c>
      <c r="H342" s="159" t="s">
        <v>4074</v>
      </c>
      <c r="I342" s="159" t="s">
        <v>6728</v>
      </c>
      <c r="J342" s="159" t="s">
        <v>4076</v>
      </c>
      <c r="K342" s="159" t="s">
        <v>6729</v>
      </c>
      <c r="L342" s="159" t="s">
        <v>6730</v>
      </c>
      <c r="M342" s="159" t="s">
        <v>6731</v>
      </c>
      <c r="N342" s="159"/>
      <c r="O342" s="159" t="s">
        <v>4079</v>
      </c>
      <c r="P342" s="159" t="s">
        <v>6732</v>
      </c>
      <c r="Q342" s="159" t="s">
        <v>6733</v>
      </c>
      <c r="R342" s="159" t="s">
        <v>4262</v>
      </c>
      <c r="S342" s="159"/>
      <c r="T342" s="159" t="s">
        <v>6734</v>
      </c>
      <c r="U342" s="160"/>
    </row>
    <row r="343" spans="1:21" x14ac:dyDescent="0.25">
      <c r="A343" s="158">
        <v>45348</v>
      </c>
      <c r="B343" s="159" t="s">
        <v>6735</v>
      </c>
      <c r="C343" s="159" t="s">
        <v>520</v>
      </c>
      <c r="D343" s="159" t="s">
        <v>895</v>
      </c>
      <c r="E343" s="159">
        <v>1003</v>
      </c>
      <c r="F343" s="159">
        <v>749</v>
      </c>
      <c r="G343" s="159"/>
      <c r="H343" s="159" t="s">
        <v>4065</v>
      </c>
      <c r="I343" s="159" t="s">
        <v>6736</v>
      </c>
      <c r="J343" s="159" t="s">
        <v>4185</v>
      </c>
      <c r="K343" s="159" t="s">
        <v>2157</v>
      </c>
      <c r="L343" s="159" t="s">
        <v>6737</v>
      </c>
      <c r="M343" s="159" t="s">
        <v>6738</v>
      </c>
      <c r="N343" s="159"/>
      <c r="O343" s="159" t="s">
        <v>4079</v>
      </c>
      <c r="P343" s="159" t="s">
        <v>6739</v>
      </c>
      <c r="Q343" s="159" t="s">
        <v>6740</v>
      </c>
      <c r="R343" s="159" t="s">
        <v>4262</v>
      </c>
      <c r="S343" s="159"/>
      <c r="T343" s="159" t="s">
        <v>6741</v>
      </c>
      <c r="U343" s="160"/>
    </row>
    <row r="344" spans="1:21" x14ac:dyDescent="0.25">
      <c r="A344" s="159"/>
      <c r="B344" s="159" t="s">
        <v>6742</v>
      </c>
      <c r="C344" s="159" t="s">
        <v>734</v>
      </c>
      <c r="D344" s="159" t="s">
        <v>6743</v>
      </c>
      <c r="E344" s="159"/>
      <c r="F344" s="159">
        <v>471</v>
      </c>
      <c r="G344" s="159">
        <v>31407.52</v>
      </c>
      <c r="H344" s="159" t="s">
        <v>4074</v>
      </c>
      <c r="I344" s="159" t="s">
        <v>6744</v>
      </c>
      <c r="J344" s="159" t="s">
        <v>4076</v>
      </c>
      <c r="K344" s="159" t="s">
        <v>6745</v>
      </c>
      <c r="L344" s="159" t="s">
        <v>6746</v>
      </c>
      <c r="M344" s="159" t="s">
        <v>6747</v>
      </c>
      <c r="N344" s="159"/>
      <c r="O344" s="159"/>
      <c r="P344" s="159" t="s">
        <v>6748</v>
      </c>
      <c r="Q344" s="159" t="s">
        <v>6749</v>
      </c>
      <c r="R344" s="159" t="s">
        <v>4091</v>
      </c>
      <c r="S344" s="159"/>
      <c r="T344" s="159" t="s">
        <v>6750</v>
      </c>
      <c r="U344" s="160"/>
    </row>
    <row r="345" spans="1:21" x14ac:dyDescent="0.25">
      <c r="A345" s="158">
        <v>44611</v>
      </c>
      <c r="B345" s="159" t="s">
        <v>6751</v>
      </c>
      <c r="C345" s="159" t="s">
        <v>537</v>
      </c>
      <c r="D345" s="159" t="s">
        <v>6752</v>
      </c>
      <c r="E345" s="159">
        <v>1567</v>
      </c>
      <c r="F345" s="159">
        <v>187</v>
      </c>
      <c r="G345" s="159">
        <v>43635.79</v>
      </c>
      <c r="H345" s="159" t="s">
        <v>4151</v>
      </c>
      <c r="I345" s="159"/>
      <c r="J345" s="159" t="s">
        <v>1567</v>
      </c>
      <c r="K345" s="159" t="s">
        <v>6753</v>
      </c>
      <c r="L345" s="159" t="s">
        <v>6754</v>
      </c>
      <c r="M345" s="159" t="s">
        <v>6755</v>
      </c>
      <c r="N345" s="159" t="s">
        <v>3051</v>
      </c>
      <c r="O345" s="159" t="s">
        <v>4079</v>
      </c>
      <c r="P345" s="159"/>
      <c r="Q345" s="159" t="s">
        <v>6756</v>
      </c>
      <c r="R345" s="159" t="s">
        <v>4071</v>
      </c>
      <c r="S345" s="159" t="s">
        <v>4082</v>
      </c>
      <c r="T345" s="159" t="s">
        <v>6757</v>
      </c>
      <c r="U345" s="160"/>
    </row>
    <row r="346" spans="1:21" x14ac:dyDescent="0.25">
      <c r="A346" s="158">
        <v>43988</v>
      </c>
      <c r="B346" s="159" t="s">
        <v>6758</v>
      </c>
      <c r="C346" s="159" t="s">
        <v>639</v>
      </c>
      <c r="D346" s="159" t="s">
        <v>879</v>
      </c>
      <c r="E346" s="159">
        <v>5660</v>
      </c>
      <c r="F346" s="159"/>
      <c r="G346" s="159">
        <v>45662.83</v>
      </c>
      <c r="H346" s="159" t="s">
        <v>4121</v>
      </c>
      <c r="I346" s="159" t="s">
        <v>6759</v>
      </c>
      <c r="J346" s="159" t="s">
        <v>4056</v>
      </c>
      <c r="K346" s="159" t="s">
        <v>6760</v>
      </c>
      <c r="L346" s="159" t="s">
        <v>6761</v>
      </c>
      <c r="M346" s="159" t="s">
        <v>6762</v>
      </c>
      <c r="N346" s="159" t="s">
        <v>3052</v>
      </c>
      <c r="O346" s="159" t="s">
        <v>4079</v>
      </c>
      <c r="P346" s="159" t="s">
        <v>6763</v>
      </c>
      <c r="Q346" s="159" t="s">
        <v>6764</v>
      </c>
      <c r="R346" s="159" t="s">
        <v>4071</v>
      </c>
      <c r="S346" s="159" t="s">
        <v>4100</v>
      </c>
      <c r="T346" s="159" t="s">
        <v>6765</v>
      </c>
      <c r="U346" s="160"/>
    </row>
    <row r="347" spans="1:21" x14ac:dyDescent="0.25">
      <c r="A347" s="158">
        <v>44117</v>
      </c>
      <c r="B347" s="159" t="s">
        <v>6766</v>
      </c>
      <c r="C347" s="159" t="s">
        <v>590</v>
      </c>
      <c r="D347" s="159" t="s">
        <v>892</v>
      </c>
      <c r="E347" s="159">
        <v>1267</v>
      </c>
      <c r="F347" s="159">
        <v>636</v>
      </c>
      <c r="G347" s="159">
        <v>32733.99</v>
      </c>
      <c r="H347" s="159" t="s">
        <v>4065</v>
      </c>
      <c r="I347" s="159" t="s">
        <v>6767</v>
      </c>
      <c r="J347" s="159" t="s">
        <v>1567</v>
      </c>
      <c r="K347" s="159" t="s">
        <v>6768</v>
      </c>
      <c r="L347" s="159" t="s">
        <v>6769</v>
      </c>
      <c r="M347" s="159" t="s">
        <v>6770</v>
      </c>
      <c r="N347" s="159"/>
      <c r="O347" s="159"/>
      <c r="P347" s="159" t="s">
        <v>6771</v>
      </c>
      <c r="Q347" s="159" t="s">
        <v>6772</v>
      </c>
      <c r="R347" s="159" t="s">
        <v>4128</v>
      </c>
      <c r="S347" s="159" t="s">
        <v>4062</v>
      </c>
      <c r="T347" s="159" t="s">
        <v>6773</v>
      </c>
      <c r="U347" s="160"/>
    </row>
    <row r="348" spans="1:21" x14ac:dyDescent="0.25">
      <c r="A348" s="158">
        <v>45147</v>
      </c>
      <c r="B348" s="159" t="s">
        <v>6774</v>
      </c>
      <c r="C348" s="159" t="s">
        <v>533</v>
      </c>
      <c r="D348" s="159" t="s">
        <v>887</v>
      </c>
      <c r="E348" s="159">
        <v>9480</v>
      </c>
      <c r="F348" s="159">
        <v>824</v>
      </c>
      <c r="G348" s="159">
        <v>27784.14</v>
      </c>
      <c r="H348" s="159" t="s">
        <v>4121</v>
      </c>
      <c r="I348" s="159" t="s">
        <v>6775</v>
      </c>
      <c r="J348" s="159" t="s">
        <v>4076</v>
      </c>
      <c r="K348" s="159" t="s">
        <v>6776</v>
      </c>
      <c r="L348" s="159" t="s">
        <v>6777</v>
      </c>
      <c r="M348" s="159" t="s">
        <v>6778</v>
      </c>
      <c r="N348" s="159" t="s">
        <v>3050</v>
      </c>
      <c r="O348" s="159" t="s">
        <v>4097</v>
      </c>
      <c r="P348" s="159" t="s">
        <v>6779</v>
      </c>
      <c r="Q348" s="159" t="s">
        <v>6780</v>
      </c>
      <c r="R348" s="159" t="s">
        <v>4157</v>
      </c>
      <c r="S348" s="159" t="s">
        <v>4100</v>
      </c>
      <c r="T348" s="159" t="s">
        <v>6781</v>
      </c>
      <c r="U348" s="160"/>
    </row>
    <row r="349" spans="1:21" x14ac:dyDescent="0.25">
      <c r="A349" s="158">
        <v>44690</v>
      </c>
      <c r="B349" s="159" t="s">
        <v>6782</v>
      </c>
      <c r="C349" s="159" t="s">
        <v>529</v>
      </c>
      <c r="D349" s="159" t="s">
        <v>853</v>
      </c>
      <c r="E349" s="159">
        <v>3213</v>
      </c>
      <c r="F349" s="159">
        <v>493</v>
      </c>
      <c r="G349" s="159">
        <v>39031.19</v>
      </c>
      <c r="H349" s="159" t="s">
        <v>4151</v>
      </c>
      <c r="I349" s="159" t="s">
        <v>6783</v>
      </c>
      <c r="J349" s="159" t="s">
        <v>1566</v>
      </c>
      <c r="K349" s="159" t="s">
        <v>6784</v>
      </c>
      <c r="L349" s="159"/>
      <c r="M349" s="159" t="s">
        <v>6785</v>
      </c>
      <c r="N349" s="159" t="s">
        <v>3052</v>
      </c>
      <c r="O349" s="159"/>
      <c r="P349" s="159" t="s">
        <v>6786</v>
      </c>
      <c r="Q349" s="159" t="s">
        <v>6787</v>
      </c>
      <c r="R349" s="159"/>
      <c r="S349" s="159" t="s">
        <v>4100</v>
      </c>
      <c r="T349" s="159" t="s">
        <v>6788</v>
      </c>
      <c r="U349" s="160"/>
    </row>
    <row r="350" spans="1:21" x14ac:dyDescent="0.25">
      <c r="A350" s="158">
        <v>43967</v>
      </c>
      <c r="B350" s="159" t="s">
        <v>6789</v>
      </c>
      <c r="C350" s="159" t="s">
        <v>707</v>
      </c>
      <c r="D350" s="159" t="s">
        <v>5658</v>
      </c>
      <c r="E350" s="159">
        <v>5945</v>
      </c>
      <c r="F350" s="159">
        <v>844</v>
      </c>
      <c r="G350" s="159">
        <v>15414.71</v>
      </c>
      <c r="H350" s="159" t="s">
        <v>4065</v>
      </c>
      <c r="I350" s="159" t="s">
        <v>6790</v>
      </c>
      <c r="J350" s="159" t="s">
        <v>1566</v>
      </c>
      <c r="K350" s="159" t="s">
        <v>6791</v>
      </c>
      <c r="L350" s="159" t="s">
        <v>6792</v>
      </c>
      <c r="M350" s="159" t="s">
        <v>6793</v>
      </c>
      <c r="N350" s="159" t="s">
        <v>3052</v>
      </c>
      <c r="O350" s="159" t="s">
        <v>4079</v>
      </c>
      <c r="P350" s="159" t="s">
        <v>6794</v>
      </c>
      <c r="Q350" s="159" t="s">
        <v>6795</v>
      </c>
      <c r="R350" s="159" t="s">
        <v>4262</v>
      </c>
      <c r="S350" s="159" t="s">
        <v>4100</v>
      </c>
      <c r="T350" s="159" t="s">
        <v>6796</v>
      </c>
      <c r="U350" s="160"/>
    </row>
    <row r="351" spans="1:21" x14ac:dyDescent="0.25">
      <c r="A351" s="158">
        <v>43842</v>
      </c>
      <c r="B351" s="159" t="s">
        <v>6797</v>
      </c>
      <c r="C351" s="159" t="s">
        <v>677</v>
      </c>
      <c r="D351" s="159" t="s">
        <v>885</v>
      </c>
      <c r="E351" s="159">
        <v>1107</v>
      </c>
      <c r="F351" s="159">
        <v>910</v>
      </c>
      <c r="G351" s="159">
        <v>34450.28</v>
      </c>
      <c r="H351" s="159" t="s">
        <v>4121</v>
      </c>
      <c r="I351" s="159" t="s">
        <v>6798</v>
      </c>
      <c r="J351" s="159" t="s">
        <v>4076</v>
      </c>
      <c r="K351" s="159" t="s">
        <v>6799</v>
      </c>
      <c r="L351" s="159" t="s">
        <v>6800</v>
      </c>
      <c r="M351" s="159"/>
      <c r="N351" s="159" t="s">
        <v>3052</v>
      </c>
      <c r="O351" s="159"/>
      <c r="P351" s="159" t="s">
        <v>6801</v>
      </c>
      <c r="Q351" s="159" t="s">
        <v>6802</v>
      </c>
      <c r="R351" s="159"/>
      <c r="S351" s="159" t="s">
        <v>4100</v>
      </c>
      <c r="T351" s="159" t="s">
        <v>6803</v>
      </c>
      <c r="U351" s="160"/>
    </row>
    <row r="352" spans="1:21" x14ac:dyDescent="0.25">
      <c r="A352" s="158">
        <v>44867</v>
      </c>
      <c r="B352" s="159" t="s">
        <v>6804</v>
      </c>
      <c r="C352" s="159" t="s">
        <v>6805</v>
      </c>
      <c r="D352" s="159" t="s">
        <v>6806</v>
      </c>
      <c r="E352" s="159">
        <v>5920</v>
      </c>
      <c r="F352" s="159"/>
      <c r="G352" s="159">
        <v>9515.9599999999991</v>
      </c>
      <c r="H352" s="159" t="s">
        <v>4151</v>
      </c>
      <c r="I352" s="159" t="s">
        <v>6807</v>
      </c>
      <c r="J352" s="159" t="s">
        <v>4056</v>
      </c>
      <c r="K352" s="159" t="s">
        <v>4067</v>
      </c>
      <c r="L352" s="159" t="s">
        <v>6808</v>
      </c>
      <c r="M352" s="159" t="s">
        <v>6809</v>
      </c>
      <c r="N352" s="159" t="s">
        <v>3051</v>
      </c>
      <c r="O352" s="159" t="s">
        <v>4079</v>
      </c>
      <c r="P352" s="159" t="s">
        <v>6810</v>
      </c>
      <c r="Q352" s="159" t="s">
        <v>6811</v>
      </c>
      <c r="R352" s="159" t="s">
        <v>4157</v>
      </c>
      <c r="S352" s="159"/>
      <c r="T352" s="159" t="s">
        <v>6812</v>
      </c>
      <c r="U352" s="160"/>
    </row>
    <row r="353" spans="1:21" x14ac:dyDescent="0.25">
      <c r="A353" s="158">
        <v>44237</v>
      </c>
      <c r="B353" s="159"/>
      <c r="C353" s="159" t="s">
        <v>5681</v>
      </c>
      <c r="D353" s="159" t="s">
        <v>6813</v>
      </c>
      <c r="E353" s="159">
        <v>4635</v>
      </c>
      <c r="F353" s="159">
        <v>623</v>
      </c>
      <c r="G353" s="159">
        <v>19482.71</v>
      </c>
      <c r="H353" s="159" t="s">
        <v>4093</v>
      </c>
      <c r="I353" s="159" t="s">
        <v>6814</v>
      </c>
      <c r="J353" s="159" t="s">
        <v>4056</v>
      </c>
      <c r="K353" s="159" t="s">
        <v>4067</v>
      </c>
      <c r="L353" s="159" t="s">
        <v>6815</v>
      </c>
      <c r="M353" s="159" t="s">
        <v>6816</v>
      </c>
      <c r="N353" s="159" t="s">
        <v>3051</v>
      </c>
      <c r="O353" s="159" t="s">
        <v>4107</v>
      </c>
      <c r="P353" s="159" t="s">
        <v>6817</v>
      </c>
      <c r="Q353" s="159" t="s">
        <v>6818</v>
      </c>
      <c r="R353" s="159" t="s">
        <v>4128</v>
      </c>
      <c r="S353" s="159" t="s">
        <v>4062</v>
      </c>
      <c r="T353" s="159" t="s">
        <v>6819</v>
      </c>
      <c r="U353" s="160"/>
    </row>
    <row r="354" spans="1:21" x14ac:dyDescent="0.25">
      <c r="A354" s="158">
        <v>44644</v>
      </c>
      <c r="B354" s="159" t="s">
        <v>6820</v>
      </c>
      <c r="C354" s="159" t="s">
        <v>6821</v>
      </c>
      <c r="D354" s="159" t="s">
        <v>6822</v>
      </c>
      <c r="E354" s="159">
        <v>4519</v>
      </c>
      <c r="F354" s="159">
        <v>726</v>
      </c>
      <c r="G354" s="159">
        <v>28273.33</v>
      </c>
      <c r="H354" s="159" t="s">
        <v>4065</v>
      </c>
      <c r="I354" s="159" t="s">
        <v>6823</v>
      </c>
      <c r="J354" s="159" t="s">
        <v>4076</v>
      </c>
      <c r="K354" s="159" t="s">
        <v>4067</v>
      </c>
      <c r="L354" s="159" t="s">
        <v>6824</v>
      </c>
      <c r="M354" s="159" t="s">
        <v>6825</v>
      </c>
      <c r="N354" s="159"/>
      <c r="O354" s="159" t="s">
        <v>4097</v>
      </c>
      <c r="P354" s="159" t="s">
        <v>6826</v>
      </c>
      <c r="Q354" s="159" t="s">
        <v>6827</v>
      </c>
      <c r="R354" s="159" t="s">
        <v>4128</v>
      </c>
      <c r="S354" s="159" t="s">
        <v>4082</v>
      </c>
      <c r="T354" s="159" t="s">
        <v>6828</v>
      </c>
      <c r="U354" s="160"/>
    </row>
    <row r="355" spans="1:21" x14ac:dyDescent="0.25">
      <c r="A355" s="158">
        <v>44333</v>
      </c>
      <c r="B355" s="159" t="s">
        <v>6829</v>
      </c>
      <c r="C355" s="159" t="s">
        <v>709</v>
      </c>
      <c r="D355" s="159" t="s">
        <v>701</v>
      </c>
      <c r="E355" s="159">
        <v>6159</v>
      </c>
      <c r="F355" s="159">
        <v>263</v>
      </c>
      <c r="G355" s="159">
        <v>29615.32</v>
      </c>
      <c r="H355" s="159" t="s">
        <v>4121</v>
      </c>
      <c r="I355" s="159" t="s">
        <v>6830</v>
      </c>
      <c r="J355" s="159" t="s">
        <v>1566</v>
      </c>
      <c r="K355" s="159" t="s">
        <v>6831</v>
      </c>
      <c r="L355" s="159"/>
      <c r="M355" s="159" t="s">
        <v>6832</v>
      </c>
      <c r="N355" s="159" t="s">
        <v>3050</v>
      </c>
      <c r="O355" s="159" t="s">
        <v>4107</v>
      </c>
      <c r="P355" s="159" t="s">
        <v>6833</v>
      </c>
      <c r="Q355" s="159" t="s">
        <v>6834</v>
      </c>
      <c r="R355" s="159" t="s">
        <v>4128</v>
      </c>
      <c r="S355" s="159"/>
      <c r="T355" s="159" t="s">
        <v>6835</v>
      </c>
      <c r="U355" s="160"/>
    </row>
    <row r="356" spans="1:21" x14ac:dyDescent="0.25">
      <c r="A356" s="158">
        <v>45203</v>
      </c>
      <c r="B356" s="159" t="s">
        <v>6836</v>
      </c>
      <c r="C356" s="159" t="s">
        <v>579</v>
      </c>
      <c r="D356" s="159" t="s">
        <v>6837</v>
      </c>
      <c r="E356" s="159">
        <v>1355</v>
      </c>
      <c r="F356" s="159">
        <v>487</v>
      </c>
      <c r="G356" s="159">
        <v>17197.580000000002</v>
      </c>
      <c r="H356" s="159" t="s">
        <v>4151</v>
      </c>
      <c r="I356" s="159" t="s">
        <v>6838</v>
      </c>
      <c r="J356" s="159" t="s">
        <v>4185</v>
      </c>
      <c r="K356" s="159" t="s">
        <v>6839</v>
      </c>
      <c r="L356" s="159" t="s">
        <v>6840</v>
      </c>
      <c r="M356" s="159" t="s">
        <v>6841</v>
      </c>
      <c r="N356" s="159"/>
      <c r="O356" s="159" t="s">
        <v>4107</v>
      </c>
      <c r="P356" s="159"/>
      <c r="Q356" s="159" t="s">
        <v>6842</v>
      </c>
      <c r="R356" s="159" t="s">
        <v>4128</v>
      </c>
      <c r="S356" s="159" t="s">
        <v>4082</v>
      </c>
      <c r="T356" s="159" t="s">
        <v>6843</v>
      </c>
      <c r="U356" s="160"/>
    </row>
    <row r="357" spans="1:21" x14ac:dyDescent="0.25">
      <c r="A357" s="158">
        <v>45545</v>
      </c>
      <c r="B357" s="159" t="s">
        <v>6844</v>
      </c>
      <c r="C357" s="159" t="s">
        <v>733</v>
      </c>
      <c r="D357" s="159" t="s">
        <v>943</v>
      </c>
      <c r="E357" s="159">
        <v>5521</v>
      </c>
      <c r="F357" s="159">
        <v>663</v>
      </c>
      <c r="G357" s="159">
        <v>8585.48</v>
      </c>
      <c r="H357" s="159" t="s">
        <v>4093</v>
      </c>
      <c r="I357" s="159" t="s">
        <v>6845</v>
      </c>
      <c r="J357" s="159" t="s">
        <v>4056</v>
      </c>
      <c r="K357" s="159" t="s">
        <v>6846</v>
      </c>
      <c r="L357" s="159" t="s">
        <v>6847</v>
      </c>
      <c r="M357" s="159" t="s">
        <v>6848</v>
      </c>
      <c r="N357" s="159" t="s">
        <v>3052</v>
      </c>
      <c r="O357" s="159" t="s">
        <v>4097</v>
      </c>
      <c r="P357" s="159" t="s">
        <v>6849</v>
      </c>
      <c r="Q357" s="159" t="s">
        <v>6850</v>
      </c>
      <c r="R357" s="159" t="s">
        <v>4157</v>
      </c>
      <c r="S357" s="159" t="s">
        <v>4082</v>
      </c>
      <c r="T357" s="159" t="s">
        <v>6851</v>
      </c>
      <c r="U357" s="160"/>
    </row>
    <row r="358" spans="1:21" x14ac:dyDescent="0.25">
      <c r="A358" s="158">
        <v>45159</v>
      </c>
      <c r="B358" s="159" t="s">
        <v>6852</v>
      </c>
      <c r="C358" s="159" t="s">
        <v>603</v>
      </c>
      <c r="D358" s="159" t="s">
        <v>1048</v>
      </c>
      <c r="E358" s="159">
        <v>9376</v>
      </c>
      <c r="F358" s="159">
        <v>489</v>
      </c>
      <c r="G358" s="159">
        <v>16808.87</v>
      </c>
      <c r="H358" s="159" t="s">
        <v>4065</v>
      </c>
      <c r="I358" s="159" t="s">
        <v>6853</v>
      </c>
      <c r="J358" s="159" t="s">
        <v>4056</v>
      </c>
      <c r="K358" s="159" t="s">
        <v>5907</v>
      </c>
      <c r="L358" s="159" t="s">
        <v>6854</v>
      </c>
      <c r="M358" s="159" t="s">
        <v>6855</v>
      </c>
      <c r="N358" s="159"/>
      <c r="O358" s="159" t="s">
        <v>4107</v>
      </c>
      <c r="P358" s="159" t="s">
        <v>6856</v>
      </c>
      <c r="Q358" s="159"/>
      <c r="R358" s="159" t="s">
        <v>4262</v>
      </c>
      <c r="S358" s="159" t="s">
        <v>4082</v>
      </c>
      <c r="T358" s="159" t="s">
        <v>6857</v>
      </c>
      <c r="U358" s="160"/>
    </row>
    <row r="359" spans="1:21" x14ac:dyDescent="0.25">
      <c r="A359" s="158">
        <v>45573</v>
      </c>
      <c r="B359" s="159" t="s">
        <v>6858</v>
      </c>
      <c r="C359" s="159" t="s">
        <v>6859</v>
      </c>
      <c r="D359" s="159" t="s">
        <v>4774</v>
      </c>
      <c r="E359" s="159">
        <v>3534</v>
      </c>
      <c r="F359" s="159"/>
      <c r="G359" s="159"/>
      <c r="H359" s="159" t="s">
        <v>4093</v>
      </c>
      <c r="I359" s="159" t="s">
        <v>6860</v>
      </c>
      <c r="J359" s="159" t="s">
        <v>4076</v>
      </c>
      <c r="K359" s="159" t="s">
        <v>6861</v>
      </c>
      <c r="L359" s="159" t="s">
        <v>6862</v>
      </c>
      <c r="M359" s="159" t="s">
        <v>6863</v>
      </c>
      <c r="N359" s="159" t="s">
        <v>3052</v>
      </c>
      <c r="O359" s="159" t="s">
        <v>4107</v>
      </c>
      <c r="P359" s="159" t="s">
        <v>6864</v>
      </c>
      <c r="Q359" s="159" t="s">
        <v>6865</v>
      </c>
      <c r="R359" s="159" t="s">
        <v>4128</v>
      </c>
      <c r="S359" s="159" t="s">
        <v>4062</v>
      </c>
      <c r="T359" s="159" t="s">
        <v>6866</v>
      </c>
      <c r="U359" s="160"/>
    </row>
    <row r="360" spans="1:21" x14ac:dyDescent="0.25">
      <c r="A360" s="158">
        <v>43861</v>
      </c>
      <c r="B360" s="159" t="s">
        <v>6867</v>
      </c>
      <c r="C360" s="159" t="s">
        <v>609</v>
      </c>
      <c r="D360" s="159" t="s">
        <v>6868</v>
      </c>
      <c r="E360" s="159">
        <v>2544</v>
      </c>
      <c r="F360" s="159">
        <v>144</v>
      </c>
      <c r="G360" s="159">
        <v>31164.83</v>
      </c>
      <c r="H360" s="159" t="s">
        <v>4074</v>
      </c>
      <c r="I360" s="159" t="s">
        <v>6869</v>
      </c>
      <c r="J360" s="159"/>
      <c r="K360" s="159" t="s">
        <v>6870</v>
      </c>
      <c r="L360" s="159" t="s">
        <v>6871</v>
      </c>
      <c r="M360" s="159" t="s">
        <v>6872</v>
      </c>
      <c r="N360" s="159" t="s">
        <v>3050</v>
      </c>
      <c r="O360" s="159" t="s">
        <v>4079</v>
      </c>
      <c r="P360" s="159" t="s">
        <v>6873</v>
      </c>
      <c r="Q360" s="159" t="s">
        <v>6874</v>
      </c>
      <c r="R360" s="159" t="s">
        <v>4157</v>
      </c>
      <c r="S360" s="159" t="s">
        <v>4100</v>
      </c>
      <c r="T360" s="159" t="s">
        <v>6875</v>
      </c>
      <c r="U360" s="160"/>
    </row>
    <row r="361" spans="1:21" x14ac:dyDescent="0.25">
      <c r="A361" s="158">
        <v>44178</v>
      </c>
      <c r="B361" s="159" t="s">
        <v>6876</v>
      </c>
      <c r="C361" s="159" t="s">
        <v>668</v>
      </c>
      <c r="D361" s="159" t="s">
        <v>863</v>
      </c>
      <c r="E361" s="159">
        <v>1618</v>
      </c>
      <c r="F361" s="159">
        <v>886</v>
      </c>
      <c r="G361" s="159">
        <v>25037</v>
      </c>
      <c r="H361" s="159" t="s">
        <v>4065</v>
      </c>
      <c r="I361" s="159" t="s">
        <v>6877</v>
      </c>
      <c r="J361" s="159" t="s">
        <v>4056</v>
      </c>
      <c r="K361" s="159" t="s">
        <v>4067</v>
      </c>
      <c r="L361" s="159" t="s">
        <v>6878</v>
      </c>
      <c r="M361" s="159" t="s">
        <v>6879</v>
      </c>
      <c r="N361" s="159" t="s">
        <v>3052</v>
      </c>
      <c r="O361" s="159" t="s">
        <v>4097</v>
      </c>
      <c r="P361" s="159" t="s">
        <v>6880</v>
      </c>
      <c r="Q361" s="159" t="s">
        <v>6881</v>
      </c>
      <c r="R361" s="159" t="s">
        <v>4091</v>
      </c>
      <c r="S361" s="159" t="s">
        <v>4100</v>
      </c>
      <c r="T361" s="159" t="s">
        <v>6882</v>
      </c>
      <c r="U361" s="160"/>
    </row>
    <row r="362" spans="1:21" x14ac:dyDescent="0.25">
      <c r="A362" s="158">
        <v>44064</v>
      </c>
      <c r="B362" s="159" t="s">
        <v>6883</v>
      </c>
      <c r="C362" s="159" t="s">
        <v>639</v>
      </c>
      <c r="D362" s="159" t="s">
        <v>1043</v>
      </c>
      <c r="E362" s="159">
        <v>8542</v>
      </c>
      <c r="F362" s="159">
        <v>274</v>
      </c>
      <c r="G362" s="159">
        <v>18546.189999999999</v>
      </c>
      <c r="H362" s="159" t="s">
        <v>4151</v>
      </c>
      <c r="I362" s="159" t="s">
        <v>6884</v>
      </c>
      <c r="J362" s="159" t="s">
        <v>4143</v>
      </c>
      <c r="K362" s="159" t="s">
        <v>6885</v>
      </c>
      <c r="L362" s="159" t="s">
        <v>6886</v>
      </c>
      <c r="M362" s="159" t="s">
        <v>6887</v>
      </c>
      <c r="N362" s="159" t="s">
        <v>3051</v>
      </c>
      <c r="O362" s="159"/>
      <c r="P362" s="159" t="s">
        <v>6888</v>
      </c>
      <c r="Q362" s="159" t="s">
        <v>6889</v>
      </c>
      <c r="R362" s="159" t="s">
        <v>4071</v>
      </c>
      <c r="S362" s="159" t="s">
        <v>4100</v>
      </c>
      <c r="T362" s="159" t="s">
        <v>6890</v>
      </c>
      <c r="U362" s="160"/>
    </row>
    <row r="363" spans="1:21" x14ac:dyDescent="0.25">
      <c r="A363" s="158">
        <v>44294</v>
      </c>
      <c r="B363" s="159" t="s">
        <v>6891</v>
      </c>
      <c r="C363" s="159" t="s">
        <v>844</v>
      </c>
      <c r="D363" s="159" t="s">
        <v>5386</v>
      </c>
      <c r="E363" s="159">
        <v>6827</v>
      </c>
      <c r="F363" s="159">
        <v>443</v>
      </c>
      <c r="G363" s="159">
        <v>16575.09</v>
      </c>
      <c r="H363" s="159" t="s">
        <v>4151</v>
      </c>
      <c r="I363" s="159" t="s">
        <v>6892</v>
      </c>
      <c r="J363" s="159" t="s">
        <v>4185</v>
      </c>
      <c r="K363" s="159" t="s">
        <v>4067</v>
      </c>
      <c r="L363" s="159" t="s">
        <v>6893</v>
      </c>
      <c r="M363" s="159" t="s">
        <v>6894</v>
      </c>
      <c r="N363" s="159"/>
      <c r="O363" s="159" t="s">
        <v>4079</v>
      </c>
      <c r="P363" s="159" t="s">
        <v>6895</v>
      </c>
      <c r="Q363" s="159"/>
      <c r="R363" s="159" t="s">
        <v>4128</v>
      </c>
      <c r="S363" s="159" t="s">
        <v>4062</v>
      </c>
      <c r="T363" s="159"/>
      <c r="U363" s="160"/>
    </row>
    <row r="364" spans="1:21" x14ac:dyDescent="0.25">
      <c r="A364" s="158">
        <v>45526</v>
      </c>
      <c r="B364" s="159" t="s">
        <v>6896</v>
      </c>
      <c r="C364" s="159" t="s">
        <v>568</v>
      </c>
      <c r="D364" s="159"/>
      <c r="E364" s="159">
        <v>3557</v>
      </c>
      <c r="F364" s="159">
        <v>679</v>
      </c>
      <c r="G364" s="159">
        <v>10009.59</v>
      </c>
      <c r="H364" s="159" t="s">
        <v>4065</v>
      </c>
      <c r="I364" s="159" t="s">
        <v>6897</v>
      </c>
      <c r="J364" s="159" t="s">
        <v>4076</v>
      </c>
      <c r="K364" s="159" t="s">
        <v>6898</v>
      </c>
      <c r="L364" s="159" t="s">
        <v>6899</v>
      </c>
      <c r="M364" s="159" t="s">
        <v>6900</v>
      </c>
      <c r="N364" s="159"/>
      <c r="O364" s="159" t="s">
        <v>4097</v>
      </c>
      <c r="P364" s="159" t="s">
        <v>6901</v>
      </c>
      <c r="Q364" s="159" t="s">
        <v>6902</v>
      </c>
      <c r="R364" s="159" t="s">
        <v>4071</v>
      </c>
      <c r="S364" s="159"/>
      <c r="T364" s="159" t="s">
        <v>6903</v>
      </c>
      <c r="U364" s="160"/>
    </row>
    <row r="365" spans="1:21" x14ac:dyDescent="0.25">
      <c r="A365" s="158">
        <v>43942</v>
      </c>
      <c r="B365" s="159" t="s">
        <v>6904</v>
      </c>
      <c r="C365" s="159" t="s">
        <v>630</v>
      </c>
      <c r="D365" s="159" t="s">
        <v>6905</v>
      </c>
      <c r="E365" s="159">
        <v>3267</v>
      </c>
      <c r="F365" s="159"/>
      <c r="G365" s="159"/>
      <c r="H365" s="159" t="s">
        <v>4074</v>
      </c>
      <c r="I365" s="159" t="s">
        <v>6906</v>
      </c>
      <c r="J365" s="159"/>
      <c r="K365" s="159" t="s">
        <v>6907</v>
      </c>
      <c r="L365" s="159" t="s">
        <v>6908</v>
      </c>
      <c r="M365" s="159" t="s">
        <v>6909</v>
      </c>
      <c r="N365" s="159" t="s">
        <v>3051</v>
      </c>
      <c r="O365" s="159" t="s">
        <v>4107</v>
      </c>
      <c r="P365" s="159" t="s">
        <v>6910</v>
      </c>
      <c r="Q365" s="159"/>
      <c r="R365" s="159" t="s">
        <v>4128</v>
      </c>
      <c r="S365" s="159" t="s">
        <v>4062</v>
      </c>
      <c r="T365" s="159" t="s">
        <v>6911</v>
      </c>
      <c r="U365" s="160"/>
    </row>
    <row r="366" spans="1:21" x14ac:dyDescent="0.25">
      <c r="A366" s="158">
        <v>44978</v>
      </c>
      <c r="B366" s="159"/>
      <c r="C366" s="159" t="s">
        <v>6434</v>
      </c>
      <c r="D366" s="159" t="s">
        <v>1051</v>
      </c>
      <c r="E366" s="159">
        <v>5341</v>
      </c>
      <c r="F366" s="159">
        <v>992</v>
      </c>
      <c r="G366" s="159">
        <v>21380.63</v>
      </c>
      <c r="H366" s="159" t="s">
        <v>4065</v>
      </c>
      <c r="I366" s="159" t="s">
        <v>6912</v>
      </c>
      <c r="J366" s="159" t="s">
        <v>4143</v>
      </c>
      <c r="K366" s="159" t="s">
        <v>6913</v>
      </c>
      <c r="L366" s="159" t="s">
        <v>6914</v>
      </c>
      <c r="M366" s="159" t="s">
        <v>6915</v>
      </c>
      <c r="N366" s="159" t="s">
        <v>3051</v>
      </c>
      <c r="O366" s="159" t="s">
        <v>4107</v>
      </c>
      <c r="P366" s="159" t="s">
        <v>6916</v>
      </c>
      <c r="Q366" s="159" t="s">
        <v>6917</v>
      </c>
      <c r="R366" s="159" t="s">
        <v>4071</v>
      </c>
      <c r="S366" s="159"/>
      <c r="T366" s="159" t="s">
        <v>6918</v>
      </c>
      <c r="U366" s="160"/>
    </row>
    <row r="367" spans="1:21" x14ac:dyDescent="0.25">
      <c r="A367" s="158">
        <v>45547</v>
      </c>
      <c r="B367" s="159" t="s">
        <v>6919</v>
      </c>
      <c r="C367" s="159" t="s">
        <v>6920</v>
      </c>
      <c r="D367" s="159" t="s">
        <v>549</v>
      </c>
      <c r="E367" s="159">
        <v>7014</v>
      </c>
      <c r="F367" s="159">
        <v>775</v>
      </c>
      <c r="G367" s="159">
        <v>5505.33</v>
      </c>
      <c r="H367" s="159" t="s">
        <v>4121</v>
      </c>
      <c r="I367" s="159" t="s">
        <v>6921</v>
      </c>
      <c r="J367" s="159" t="s">
        <v>4143</v>
      </c>
      <c r="K367" s="159" t="s">
        <v>6922</v>
      </c>
      <c r="L367" s="159" t="s">
        <v>6923</v>
      </c>
      <c r="M367" s="159"/>
      <c r="N367" s="159" t="s">
        <v>3051</v>
      </c>
      <c r="O367" s="159" t="s">
        <v>4079</v>
      </c>
      <c r="P367" s="159" t="s">
        <v>6924</v>
      </c>
      <c r="Q367" s="159"/>
      <c r="R367" s="159" t="s">
        <v>4091</v>
      </c>
      <c r="S367" s="159" t="s">
        <v>4062</v>
      </c>
      <c r="T367" s="159" t="s">
        <v>6925</v>
      </c>
      <c r="U367" s="160"/>
    </row>
    <row r="368" spans="1:21" x14ac:dyDescent="0.25">
      <c r="A368" s="158">
        <v>44291</v>
      </c>
      <c r="B368" s="159" t="s">
        <v>6926</v>
      </c>
      <c r="C368" s="159" t="s">
        <v>6927</v>
      </c>
      <c r="D368" s="159" t="s">
        <v>6928</v>
      </c>
      <c r="E368" s="159">
        <v>5093</v>
      </c>
      <c r="F368" s="159">
        <v>983</v>
      </c>
      <c r="G368" s="159">
        <v>11454.34</v>
      </c>
      <c r="H368" s="159" t="s">
        <v>4151</v>
      </c>
      <c r="I368" s="159" t="s">
        <v>6929</v>
      </c>
      <c r="J368" s="159" t="s">
        <v>4076</v>
      </c>
      <c r="K368" s="159" t="s">
        <v>6930</v>
      </c>
      <c r="L368" s="159" t="s">
        <v>6931</v>
      </c>
      <c r="M368" s="159" t="s">
        <v>6932</v>
      </c>
      <c r="N368" s="159" t="s">
        <v>3052</v>
      </c>
      <c r="O368" s="159" t="s">
        <v>4079</v>
      </c>
      <c r="P368" s="159" t="s">
        <v>6933</v>
      </c>
      <c r="Q368" s="159" t="s">
        <v>6934</v>
      </c>
      <c r="R368" s="159" t="s">
        <v>4091</v>
      </c>
      <c r="S368" s="159"/>
      <c r="T368" s="159" t="s">
        <v>6935</v>
      </c>
      <c r="U368" s="160"/>
    </row>
    <row r="369" spans="1:21" x14ac:dyDescent="0.25">
      <c r="A369" s="158">
        <v>45166</v>
      </c>
      <c r="B369" s="159" t="s">
        <v>6936</v>
      </c>
      <c r="C369" s="159" t="s">
        <v>628</v>
      </c>
      <c r="D369" s="159" t="s">
        <v>776</v>
      </c>
      <c r="E369" s="159">
        <v>4817</v>
      </c>
      <c r="F369" s="159">
        <v>253</v>
      </c>
      <c r="G369" s="159">
        <v>18679.09</v>
      </c>
      <c r="H369" s="159"/>
      <c r="I369" s="159" t="s">
        <v>6937</v>
      </c>
      <c r="J369" s="159" t="s">
        <v>4076</v>
      </c>
      <c r="K369" s="159" t="s">
        <v>6938</v>
      </c>
      <c r="L369" s="159" t="s">
        <v>6939</v>
      </c>
      <c r="M369" s="159" t="s">
        <v>6940</v>
      </c>
      <c r="N369" s="159" t="s">
        <v>3051</v>
      </c>
      <c r="O369" s="159" t="s">
        <v>4097</v>
      </c>
      <c r="P369" s="159" t="s">
        <v>6941</v>
      </c>
      <c r="Q369" s="159" t="s">
        <v>6942</v>
      </c>
      <c r="R369" s="159" t="s">
        <v>4071</v>
      </c>
      <c r="S369" s="159" t="s">
        <v>4082</v>
      </c>
      <c r="T369" s="159" t="s">
        <v>6943</v>
      </c>
      <c r="U369" s="160"/>
    </row>
    <row r="370" spans="1:21" x14ac:dyDescent="0.25">
      <c r="A370" s="159"/>
      <c r="B370" s="159" t="s">
        <v>6944</v>
      </c>
      <c r="C370" s="159" t="s">
        <v>626</v>
      </c>
      <c r="D370" s="159" t="s">
        <v>952</v>
      </c>
      <c r="E370" s="159">
        <v>5198</v>
      </c>
      <c r="F370" s="159">
        <v>266</v>
      </c>
      <c r="G370" s="159">
        <v>37880.129999999997</v>
      </c>
      <c r="H370" s="159" t="s">
        <v>4093</v>
      </c>
      <c r="I370" s="159" t="s">
        <v>6945</v>
      </c>
      <c r="J370" s="159" t="s">
        <v>4076</v>
      </c>
      <c r="K370" s="159" t="s">
        <v>4067</v>
      </c>
      <c r="L370" s="159" t="s">
        <v>6946</v>
      </c>
      <c r="M370" s="159" t="s">
        <v>6947</v>
      </c>
      <c r="N370" s="159" t="s">
        <v>3050</v>
      </c>
      <c r="O370" s="159" t="s">
        <v>4079</v>
      </c>
      <c r="P370" s="159"/>
      <c r="Q370" s="159" t="s">
        <v>6948</v>
      </c>
      <c r="R370" s="159" t="s">
        <v>4262</v>
      </c>
      <c r="S370" s="159"/>
      <c r="T370" s="159" t="s">
        <v>6949</v>
      </c>
      <c r="U370" s="160"/>
    </row>
    <row r="371" spans="1:21" x14ac:dyDescent="0.25">
      <c r="A371" s="158">
        <v>44226</v>
      </c>
      <c r="B371" s="159" t="s">
        <v>6950</v>
      </c>
      <c r="C371" s="159" t="s">
        <v>6951</v>
      </c>
      <c r="D371" s="159" t="s">
        <v>762</v>
      </c>
      <c r="E371" s="159">
        <v>5920</v>
      </c>
      <c r="F371" s="159">
        <v>989</v>
      </c>
      <c r="G371" s="159">
        <v>49834.92</v>
      </c>
      <c r="H371" s="159" t="s">
        <v>4151</v>
      </c>
      <c r="I371" s="159" t="s">
        <v>6952</v>
      </c>
      <c r="J371" s="159" t="s">
        <v>4143</v>
      </c>
      <c r="K371" s="159" t="s">
        <v>6953</v>
      </c>
      <c r="L371" s="159" t="s">
        <v>6954</v>
      </c>
      <c r="M371" s="159" t="s">
        <v>6955</v>
      </c>
      <c r="N371" s="159"/>
      <c r="O371" s="159" t="s">
        <v>4079</v>
      </c>
      <c r="P371" s="159" t="s">
        <v>6956</v>
      </c>
      <c r="Q371" s="159"/>
      <c r="R371" s="159"/>
      <c r="S371" s="159" t="s">
        <v>4062</v>
      </c>
      <c r="T371" s="159" t="s">
        <v>6957</v>
      </c>
      <c r="U371" s="160"/>
    </row>
    <row r="372" spans="1:21" x14ac:dyDescent="0.25">
      <c r="A372" s="158">
        <v>43960</v>
      </c>
      <c r="B372" s="159" t="s">
        <v>6958</v>
      </c>
      <c r="C372" s="159" t="s">
        <v>690</v>
      </c>
      <c r="D372" s="159" t="s">
        <v>807</v>
      </c>
      <c r="E372" s="159">
        <v>2505</v>
      </c>
      <c r="F372" s="159">
        <v>248</v>
      </c>
      <c r="G372" s="159">
        <v>49075.53</v>
      </c>
      <c r="H372" s="159" t="s">
        <v>4074</v>
      </c>
      <c r="I372" s="159" t="s">
        <v>6959</v>
      </c>
      <c r="J372" s="159" t="s">
        <v>1567</v>
      </c>
      <c r="K372" s="159" t="s">
        <v>6960</v>
      </c>
      <c r="L372" s="159" t="s">
        <v>6961</v>
      </c>
      <c r="M372" s="159" t="s">
        <v>6962</v>
      </c>
      <c r="N372" s="159"/>
      <c r="O372" s="159" t="s">
        <v>4097</v>
      </c>
      <c r="P372" s="159" t="s">
        <v>6963</v>
      </c>
      <c r="Q372" s="159" t="s">
        <v>6964</v>
      </c>
      <c r="R372" s="159" t="s">
        <v>4262</v>
      </c>
      <c r="S372" s="159"/>
      <c r="T372" s="159" t="s">
        <v>6965</v>
      </c>
      <c r="U372" s="160"/>
    </row>
    <row r="373" spans="1:21" x14ac:dyDescent="0.25">
      <c r="A373" s="158">
        <v>44788</v>
      </c>
      <c r="B373" s="159" t="s">
        <v>6966</v>
      </c>
      <c r="C373" s="159" t="s">
        <v>6030</v>
      </c>
      <c r="D373" s="159" t="s">
        <v>6967</v>
      </c>
      <c r="E373" s="159">
        <v>7550</v>
      </c>
      <c r="F373" s="159">
        <v>283</v>
      </c>
      <c r="G373" s="159"/>
      <c r="H373" s="159"/>
      <c r="I373" s="159" t="s">
        <v>6968</v>
      </c>
      <c r="J373" s="159" t="s">
        <v>4076</v>
      </c>
      <c r="K373" s="159" t="s">
        <v>6969</v>
      </c>
      <c r="L373" s="159" t="s">
        <v>6970</v>
      </c>
      <c r="M373" s="159" t="s">
        <v>6971</v>
      </c>
      <c r="N373" s="159" t="s">
        <v>3050</v>
      </c>
      <c r="O373" s="159" t="s">
        <v>4079</v>
      </c>
      <c r="P373" s="159" t="s">
        <v>6972</v>
      </c>
      <c r="Q373" s="159" t="s">
        <v>6973</v>
      </c>
      <c r="R373" s="159" t="s">
        <v>4071</v>
      </c>
      <c r="S373" s="159" t="s">
        <v>4062</v>
      </c>
      <c r="T373" s="159" t="s">
        <v>6974</v>
      </c>
      <c r="U373" s="160"/>
    </row>
    <row r="374" spans="1:21" x14ac:dyDescent="0.25">
      <c r="A374" s="158">
        <v>44963</v>
      </c>
      <c r="B374" s="159" t="s">
        <v>6975</v>
      </c>
      <c r="C374" s="159" t="s">
        <v>584</v>
      </c>
      <c r="D374" s="159" t="s">
        <v>4899</v>
      </c>
      <c r="E374" s="159">
        <v>4562</v>
      </c>
      <c r="F374" s="159">
        <v>887</v>
      </c>
      <c r="G374" s="159">
        <v>22837.7</v>
      </c>
      <c r="H374" s="159" t="s">
        <v>4065</v>
      </c>
      <c r="I374" s="159" t="s">
        <v>6976</v>
      </c>
      <c r="J374" s="159" t="s">
        <v>4076</v>
      </c>
      <c r="K374" s="159" t="s">
        <v>6977</v>
      </c>
      <c r="L374" s="159" t="s">
        <v>6978</v>
      </c>
      <c r="M374" s="159" t="s">
        <v>6979</v>
      </c>
      <c r="N374" s="159"/>
      <c r="O374" s="159" t="s">
        <v>4097</v>
      </c>
      <c r="P374" s="159" t="s">
        <v>6980</v>
      </c>
      <c r="Q374" s="159" t="s">
        <v>6981</v>
      </c>
      <c r="R374" s="159"/>
      <c r="S374" s="159"/>
      <c r="T374" s="159"/>
      <c r="U374" s="160"/>
    </row>
    <row r="375" spans="1:21" x14ac:dyDescent="0.25">
      <c r="A375" s="158">
        <v>43954</v>
      </c>
      <c r="B375" s="159" t="s">
        <v>6982</v>
      </c>
      <c r="C375" s="159"/>
      <c r="D375" s="159" t="s">
        <v>813</v>
      </c>
      <c r="E375" s="159">
        <v>2264</v>
      </c>
      <c r="F375" s="159">
        <v>829</v>
      </c>
      <c r="G375" s="159">
        <v>31071.35</v>
      </c>
      <c r="H375" s="159" t="s">
        <v>4151</v>
      </c>
      <c r="I375" s="159" t="s">
        <v>6983</v>
      </c>
      <c r="J375" s="159" t="s">
        <v>4185</v>
      </c>
      <c r="K375" s="159" t="s">
        <v>6984</v>
      </c>
      <c r="L375" s="159" t="s">
        <v>6985</v>
      </c>
      <c r="M375" s="159" t="s">
        <v>6986</v>
      </c>
      <c r="N375" s="159" t="s">
        <v>3051</v>
      </c>
      <c r="O375" s="159" t="s">
        <v>4079</v>
      </c>
      <c r="P375" s="159" t="s">
        <v>6987</v>
      </c>
      <c r="Q375" s="159" t="s">
        <v>6988</v>
      </c>
      <c r="R375" s="159" t="s">
        <v>4091</v>
      </c>
      <c r="S375" s="159" t="s">
        <v>4100</v>
      </c>
      <c r="T375" s="159" t="s">
        <v>6989</v>
      </c>
      <c r="U375" s="160"/>
    </row>
    <row r="376" spans="1:21" x14ac:dyDescent="0.25">
      <c r="A376" s="158">
        <v>44942</v>
      </c>
      <c r="B376" s="159" t="s">
        <v>6990</v>
      </c>
      <c r="C376" s="159"/>
      <c r="D376" s="159"/>
      <c r="E376" s="159">
        <v>6319</v>
      </c>
      <c r="F376" s="159">
        <v>152</v>
      </c>
      <c r="G376" s="159">
        <v>47985.94</v>
      </c>
      <c r="H376" s="159" t="s">
        <v>4121</v>
      </c>
      <c r="I376" s="159" t="s">
        <v>6991</v>
      </c>
      <c r="J376" s="159" t="s">
        <v>4076</v>
      </c>
      <c r="K376" s="159" t="s">
        <v>6992</v>
      </c>
      <c r="L376" s="159" t="s">
        <v>6993</v>
      </c>
      <c r="M376" s="159" t="s">
        <v>6994</v>
      </c>
      <c r="N376" s="159"/>
      <c r="O376" s="159" t="s">
        <v>4079</v>
      </c>
      <c r="P376" s="159" t="s">
        <v>6995</v>
      </c>
      <c r="Q376" s="159" t="s">
        <v>6996</v>
      </c>
      <c r="R376" s="159"/>
      <c r="S376" s="159" t="s">
        <v>4062</v>
      </c>
      <c r="T376" s="159"/>
      <c r="U376" s="160"/>
    </row>
    <row r="377" spans="1:21" x14ac:dyDescent="0.25">
      <c r="A377" s="158">
        <v>44483</v>
      </c>
      <c r="B377" s="159" t="s">
        <v>6997</v>
      </c>
      <c r="C377" s="159" t="s">
        <v>544</v>
      </c>
      <c r="D377" s="159" t="s">
        <v>4367</v>
      </c>
      <c r="E377" s="159"/>
      <c r="F377" s="159">
        <v>529</v>
      </c>
      <c r="G377" s="159">
        <v>16725.91</v>
      </c>
      <c r="H377" s="159"/>
      <c r="I377" s="159" t="s">
        <v>6998</v>
      </c>
      <c r="J377" s="159" t="s">
        <v>4056</v>
      </c>
      <c r="K377" s="159" t="s">
        <v>6999</v>
      </c>
      <c r="L377" s="159" t="s">
        <v>7000</v>
      </c>
      <c r="M377" s="159" t="s">
        <v>7001</v>
      </c>
      <c r="N377" s="159" t="s">
        <v>3050</v>
      </c>
      <c r="O377" s="159" t="s">
        <v>4079</v>
      </c>
      <c r="P377" s="159" t="s">
        <v>7002</v>
      </c>
      <c r="Q377" s="159" t="s">
        <v>7003</v>
      </c>
      <c r="R377" s="159"/>
      <c r="S377" s="159"/>
      <c r="T377" s="159" t="s">
        <v>7004</v>
      </c>
      <c r="U377" s="160"/>
    </row>
    <row r="378" spans="1:21" x14ac:dyDescent="0.25">
      <c r="A378" s="158">
        <v>44606</v>
      </c>
      <c r="B378" s="159" t="s">
        <v>7005</v>
      </c>
      <c r="C378" s="159" t="s">
        <v>642</v>
      </c>
      <c r="D378" s="159" t="s">
        <v>7006</v>
      </c>
      <c r="E378" s="159">
        <v>8905</v>
      </c>
      <c r="F378" s="159">
        <v>415</v>
      </c>
      <c r="G378" s="159">
        <v>47304.4</v>
      </c>
      <c r="H378" s="159" t="s">
        <v>4074</v>
      </c>
      <c r="I378" s="159" t="s">
        <v>7007</v>
      </c>
      <c r="J378" s="159" t="s">
        <v>4056</v>
      </c>
      <c r="K378" s="159" t="s">
        <v>7008</v>
      </c>
      <c r="L378" s="159" t="s">
        <v>7009</v>
      </c>
      <c r="M378" s="159"/>
      <c r="N378" s="159" t="s">
        <v>3051</v>
      </c>
      <c r="O378" s="159" t="s">
        <v>4107</v>
      </c>
      <c r="P378" s="159"/>
      <c r="Q378" s="159" t="s">
        <v>7010</v>
      </c>
      <c r="R378" s="159" t="s">
        <v>4128</v>
      </c>
      <c r="S378" s="159" t="s">
        <v>4062</v>
      </c>
      <c r="T378" s="159" t="s">
        <v>7011</v>
      </c>
      <c r="U378" s="160"/>
    </row>
    <row r="379" spans="1:21" x14ac:dyDescent="0.25">
      <c r="A379" s="158">
        <v>44150</v>
      </c>
      <c r="B379" s="159" t="s">
        <v>7012</v>
      </c>
      <c r="C379" s="159" t="s">
        <v>7013</v>
      </c>
      <c r="D379" s="159"/>
      <c r="E379" s="159">
        <v>3832</v>
      </c>
      <c r="F379" s="159">
        <v>416</v>
      </c>
      <c r="G379" s="159">
        <v>27471.63</v>
      </c>
      <c r="H379" s="159" t="s">
        <v>4074</v>
      </c>
      <c r="I379" s="159" t="s">
        <v>7014</v>
      </c>
      <c r="J379" s="159" t="s">
        <v>4185</v>
      </c>
      <c r="K379" s="159" t="s">
        <v>7015</v>
      </c>
      <c r="L379" s="159" t="s">
        <v>7016</v>
      </c>
      <c r="M379" s="159" t="s">
        <v>7017</v>
      </c>
      <c r="N379" s="159" t="s">
        <v>3052</v>
      </c>
      <c r="O379" s="159" t="s">
        <v>4079</v>
      </c>
      <c r="P379" s="159" t="s">
        <v>7018</v>
      </c>
      <c r="Q379" s="159" t="s">
        <v>7019</v>
      </c>
      <c r="R379" s="159" t="s">
        <v>4091</v>
      </c>
      <c r="S379" s="159" t="s">
        <v>4082</v>
      </c>
      <c r="T379" s="159" t="s">
        <v>7020</v>
      </c>
      <c r="U379" s="160"/>
    </row>
    <row r="380" spans="1:21" x14ac:dyDescent="0.25">
      <c r="A380" s="158">
        <v>44929</v>
      </c>
      <c r="B380" s="159" t="s">
        <v>7021</v>
      </c>
      <c r="C380" s="159" t="s">
        <v>626</v>
      </c>
      <c r="D380" s="159" t="s">
        <v>7022</v>
      </c>
      <c r="E380" s="159">
        <v>8999</v>
      </c>
      <c r="F380" s="159">
        <v>847</v>
      </c>
      <c r="G380" s="159">
        <v>45655.46</v>
      </c>
      <c r="H380" s="159"/>
      <c r="I380" s="159" t="s">
        <v>7023</v>
      </c>
      <c r="J380" s="159" t="s">
        <v>4185</v>
      </c>
      <c r="K380" s="159" t="s">
        <v>7024</v>
      </c>
      <c r="L380" s="159"/>
      <c r="M380" s="159" t="s">
        <v>7025</v>
      </c>
      <c r="N380" s="159" t="s">
        <v>3052</v>
      </c>
      <c r="O380" s="159" t="s">
        <v>4097</v>
      </c>
      <c r="P380" s="159" t="s">
        <v>7026</v>
      </c>
      <c r="Q380" s="159" t="s">
        <v>7027</v>
      </c>
      <c r="R380" s="159" t="s">
        <v>4071</v>
      </c>
      <c r="S380" s="159" t="s">
        <v>4062</v>
      </c>
      <c r="T380" s="159" t="s">
        <v>7028</v>
      </c>
      <c r="U380" s="160"/>
    </row>
    <row r="381" spans="1:21" x14ac:dyDescent="0.25">
      <c r="A381" s="158">
        <v>45570</v>
      </c>
      <c r="B381" s="159" t="s">
        <v>7029</v>
      </c>
      <c r="C381" s="159"/>
      <c r="D381" s="159" t="s">
        <v>967</v>
      </c>
      <c r="E381" s="159">
        <v>2562</v>
      </c>
      <c r="F381" s="159">
        <v>887</v>
      </c>
      <c r="G381" s="159">
        <v>19372.939999999999</v>
      </c>
      <c r="H381" s="159" t="s">
        <v>4093</v>
      </c>
      <c r="I381" s="159" t="s">
        <v>7030</v>
      </c>
      <c r="J381" s="159"/>
      <c r="K381" s="159" t="s">
        <v>4067</v>
      </c>
      <c r="L381" s="159" t="s">
        <v>7031</v>
      </c>
      <c r="M381" s="159" t="s">
        <v>7032</v>
      </c>
      <c r="N381" s="159" t="s">
        <v>3051</v>
      </c>
      <c r="O381" s="159" t="s">
        <v>4107</v>
      </c>
      <c r="P381" s="159" t="s">
        <v>7033</v>
      </c>
      <c r="Q381" s="159"/>
      <c r="R381" s="159" t="s">
        <v>4128</v>
      </c>
      <c r="S381" s="159" t="s">
        <v>4082</v>
      </c>
      <c r="T381" s="159" t="s">
        <v>7034</v>
      </c>
      <c r="U381" s="160"/>
    </row>
    <row r="382" spans="1:21" x14ac:dyDescent="0.25">
      <c r="A382" s="158">
        <v>45093</v>
      </c>
      <c r="B382" s="159" t="s">
        <v>7035</v>
      </c>
      <c r="C382" s="159" t="s">
        <v>617</v>
      </c>
      <c r="D382" s="159" t="s">
        <v>7036</v>
      </c>
      <c r="E382" s="159">
        <v>5921</v>
      </c>
      <c r="F382" s="159">
        <v>556</v>
      </c>
      <c r="G382" s="159">
        <v>22832.29</v>
      </c>
      <c r="H382" s="159" t="s">
        <v>4151</v>
      </c>
      <c r="I382" s="159" t="s">
        <v>7037</v>
      </c>
      <c r="J382" s="159" t="s">
        <v>1567</v>
      </c>
      <c r="K382" s="159" t="s">
        <v>7038</v>
      </c>
      <c r="L382" s="159" t="s">
        <v>7039</v>
      </c>
      <c r="M382" s="159" t="s">
        <v>7040</v>
      </c>
      <c r="N382" s="159"/>
      <c r="O382" s="159" t="s">
        <v>4107</v>
      </c>
      <c r="P382" s="159" t="s">
        <v>7041</v>
      </c>
      <c r="Q382" s="159" t="s">
        <v>7042</v>
      </c>
      <c r="R382" s="159" t="s">
        <v>4071</v>
      </c>
      <c r="S382" s="159"/>
      <c r="T382" s="159" t="s">
        <v>7043</v>
      </c>
      <c r="U382" s="160"/>
    </row>
    <row r="383" spans="1:21" x14ac:dyDescent="0.25">
      <c r="A383" s="158">
        <v>44311</v>
      </c>
      <c r="B383" s="159" t="s">
        <v>7044</v>
      </c>
      <c r="C383" s="159" t="s">
        <v>643</v>
      </c>
      <c r="D383" s="159" t="s">
        <v>821</v>
      </c>
      <c r="E383" s="159">
        <v>1612</v>
      </c>
      <c r="F383" s="159">
        <v>395</v>
      </c>
      <c r="G383" s="159"/>
      <c r="H383" s="159" t="s">
        <v>4065</v>
      </c>
      <c r="I383" s="159" t="s">
        <v>7045</v>
      </c>
      <c r="J383" s="159" t="s">
        <v>4076</v>
      </c>
      <c r="K383" s="159" t="s">
        <v>7046</v>
      </c>
      <c r="L383" s="159" t="s">
        <v>7047</v>
      </c>
      <c r="M383" s="159" t="s">
        <v>7048</v>
      </c>
      <c r="N383" s="159" t="s">
        <v>3050</v>
      </c>
      <c r="O383" s="159" t="s">
        <v>4079</v>
      </c>
      <c r="P383" s="159" t="s">
        <v>7049</v>
      </c>
      <c r="Q383" s="159" t="s">
        <v>7050</v>
      </c>
      <c r="R383" s="159" t="s">
        <v>4128</v>
      </c>
      <c r="S383" s="159" t="s">
        <v>4100</v>
      </c>
      <c r="T383" s="159" t="s">
        <v>7051</v>
      </c>
      <c r="U383" s="160"/>
    </row>
    <row r="384" spans="1:21" x14ac:dyDescent="0.25">
      <c r="A384" s="158">
        <v>44566</v>
      </c>
      <c r="B384" s="159"/>
      <c r="C384" s="159" t="s">
        <v>519</v>
      </c>
      <c r="D384" s="159" t="s">
        <v>956</v>
      </c>
      <c r="E384" s="159">
        <v>7251</v>
      </c>
      <c r="F384" s="159">
        <v>741</v>
      </c>
      <c r="G384" s="159">
        <v>10433.11</v>
      </c>
      <c r="H384" s="159" t="s">
        <v>4074</v>
      </c>
      <c r="I384" s="159" t="s">
        <v>5782</v>
      </c>
      <c r="J384" s="159" t="s">
        <v>1567</v>
      </c>
      <c r="K384" s="159" t="s">
        <v>7052</v>
      </c>
      <c r="L384" s="159" t="s">
        <v>7053</v>
      </c>
      <c r="M384" s="159" t="s">
        <v>7054</v>
      </c>
      <c r="N384" s="159" t="s">
        <v>3051</v>
      </c>
      <c r="O384" s="159"/>
      <c r="P384" s="159" t="s">
        <v>7055</v>
      </c>
      <c r="Q384" s="159"/>
      <c r="R384" s="159" t="s">
        <v>4262</v>
      </c>
      <c r="S384" s="159" t="s">
        <v>4062</v>
      </c>
      <c r="T384" s="159" t="s">
        <v>7056</v>
      </c>
      <c r="U384" s="160"/>
    </row>
    <row r="385" spans="1:21" x14ac:dyDescent="0.25">
      <c r="A385" s="158">
        <v>44335</v>
      </c>
      <c r="B385" s="159" t="s">
        <v>7057</v>
      </c>
      <c r="C385" s="159" t="s">
        <v>570</v>
      </c>
      <c r="D385" s="159" t="s">
        <v>7058</v>
      </c>
      <c r="E385" s="159">
        <v>2285</v>
      </c>
      <c r="F385" s="159">
        <v>285</v>
      </c>
      <c r="G385" s="159">
        <v>47462.38</v>
      </c>
      <c r="H385" s="159" t="s">
        <v>4121</v>
      </c>
      <c r="I385" s="159" t="s">
        <v>7059</v>
      </c>
      <c r="J385" s="159" t="s">
        <v>4056</v>
      </c>
      <c r="K385" s="159" t="s">
        <v>2395</v>
      </c>
      <c r="L385" s="159" t="s">
        <v>7060</v>
      </c>
      <c r="M385" s="159" t="s">
        <v>7061</v>
      </c>
      <c r="N385" s="159" t="s">
        <v>3050</v>
      </c>
      <c r="O385" s="159" t="s">
        <v>4107</v>
      </c>
      <c r="P385" s="159" t="s">
        <v>7062</v>
      </c>
      <c r="Q385" s="159" t="s">
        <v>7063</v>
      </c>
      <c r="R385" s="159" t="s">
        <v>4262</v>
      </c>
      <c r="S385" s="159" t="s">
        <v>4100</v>
      </c>
      <c r="T385" s="159"/>
      <c r="U385" s="160"/>
    </row>
    <row r="386" spans="1:21" x14ac:dyDescent="0.25">
      <c r="A386" s="158">
        <v>44381</v>
      </c>
      <c r="B386" s="159" t="s">
        <v>7064</v>
      </c>
      <c r="C386" s="159" t="s">
        <v>695</v>
      </c>
      <c r="D386" s="159" t="s">
        <v>812</v>
      </c>
      <c r="E386" s="159">
        <v>1916</v>
      </c>
      <c r="F386" s="159">
        <v>220</v>
      </c>
      <c r="G386" s="159">
        <v>47857.53</v>
      </c>
      <c r="H386" s="159" t="s">
        <v>4121</v>
      </c>
      <c r="I386" s="159" t="s">
        <v>7065</v>
      </c>
      <c r="J386" s="159" t="s">
        <v>4143</v>
      </c>
      <c r="K386" s="159" t="s">
        <v>7066</v>
      </c>
      <c r="L386" s="159" t="s">
        <v>7067</v>
      </c>
      <c r="M386" s="159" t="s">
        <v>7068</v>
      </c>
      <c r="N386" s="159" t="s">
        <v>3052</v>
      </c>
      <c r="O386" s="159" t="s">
        <v>4097</v>
      </c>
      <c r="P386" s="159" t="s">
        <v>7069</v>
      </c>
      <c r="Q386" s="159" t="s">
        <v>7070</v>
      </c>
      <c r="R386" s="159" t="s">
        <v>4128</v>
      </c>
      <c r="S386" s="159" t="s">
        <v>4062</v>
      </c>
      <c r="T386" s="159" t="s">
        <v>7071</v>
      </c>
      <c r="U386" s="160"/>
    </row>
    <row r="387" spans="1:21" x14ac:dyDescent="0.25">
      <c r="A387" s="158">
        <v>45111</v>
      </c>
      <c r="B387" s="159" t="s">
        <v>7072</v>
      </c>
      <c r="C387" s="159" t="s">
        <v>611</v>
      </c>
      <c r="D387" s="159" t="s">
        <v>879</v>
      </c>
      <c r="E387" s="159">
        <v>6478</v>
      </c>
      <c r="F387" s="159"/>
      <c r="G387" s="159">
        <v>1359.2</v>
      </c>
      <c r="H387" s="159" t="s">
        <v>4065</v>
      </c>
      <c r="I387" s="159" t="s">
        <v>7073</v>
      </c>
      <c r="J387" s="159" t="s">
        <v>1567</v>
      </c>
      <c r="K387" s="159" t="s">
        <v>7074</v>
      </c>
      <c r="L387" s="159" t="s">
        <v>7075</v>
      </c>
      <c r="M387" s="159" t="s">
        <v>7076</v>
      </c>
      <c r="N387" s="159" t="s">
        <v>3051</v>
      </c>
      <c r="O387" s="159" t="s">
        <v>4079</v>
      </c>
      <c r="P387" s="159" t="s">
        <v>7077</v>
      </c>
      <c r="Q387" s="159" t="s">
        <v>7078</v>
      </c>
      <c r="R387" s="159" t="s">
        <v>4157</v>
      </c>
      <c r="S387" s="159" t="s">
        <v>4082</v>
      </c>
      <c r="T387" s="159" t="s">
        <v>7079</v>
      </c>
      <c r="U387" s="160"/>
    </row>
    <row r="388" spans="1:21" x14ac:dyDescent="0.25">
      <c r="A388" s="158">
        <v>43908</v>
      </c>
      <c r="B388" s="159" t="s">
        <v>7080</v>
      </c>
      <c r="C388" s="159" t="s">
        <v>582</v>
      </c>
      <c r="D388" s="159" t="s">
        <v>988</v>
      </c>
      <c r="E388" s="159">
        <v>6700</v>
      </c>
      <c r="F388" s="159">
        <v>234</v>
      </c>
      <c r="G388" s="159"/>
      <c r="H388" s="159" t="s">
        <v>4121</v>
      </c>
      <c r="I388" s="159" t="s">
        <v>7081</v>
      </c>
      <c r="J388" s="159" t="s">
        <v>1566</v>
      </c>
      <c r="K388" s="159" t="s">
        <v>2506</v>
      </c>
      <c r="L388" s="159" t="s">
        <v>7082</v>
      </c>
      <c r="M388" s="159" t="s">
        <v>7083</v>
      </c>
      <c r="N388" s="159" t="s">
        <v>3051</v>
      </c>
      <c r="O388" s="159" t="s">
        <v>4097</v>
      </c>
      <c r="P388" s="159" t="s">
        <v>7084</v>
      </c>
      <c r="Q388" s="159" t="s">
        <v>7085</v>
      </c>
      <c r="R388" s="159" t="s">
        <v>4262</v>
      </c>
      <c r="S388" s="159" t="s">
        <v>4082</v>
      </c>
      <c r="T388" s="159" t="s">
        <v>7086</v>
      </c>
      <c r="U388" s="160"/>
    </row>
    <row r="389" spans="1:21" x14ac:dyDescent="0.25">
      <c r="A389" s="158">
        <v>44388</v>
      </c>
      <c r="B389" s="159" t="s">
        <v>7087</v>
      </c>
      <c r="C389" s="159" t="s">
        <v>724</v>
      </c>
      <c r="D389" s="159" t="s">
        <v>959</v>
      </c>
      <c r="E389" s="159">
        <v>8115</v>
      </c>
      <c r="F389" s="159">
        <v>307</v>
      </c>
      <c r="G389" s="159">
        <v>38905.53</v>
      </c>
      <c r="H389" s="159" t="s">
        <v>4093</v>
      </c>
      <c r="I389" s="159" t="s">
        <v>7088</v>
      </c>
      <c r="J389" s="159" t="s">
        <v>1566</v>
      </c>
      <c r="K389" s="159" t="s">
        <v>7089</v>
      </c>
      <c r="L389" s="159" t="s">
        <v>7090</v>
      </c>
      <c r="M389" s="159"/>
      <c r="N389" s="159" t="s">
        <v>3050</v>
      </c>
      <c r="O389" s="159"/>
      <c r="P389" s="159"/>
      <c r="Q389" s="159" t="s">
        <v>7091</v>
      </c>
      <c r="R389" s="159" t="s">
        <v>4128</v>
      </c>
      <c r="S389" s="159" t="s">
        <v>4082</v>
      </c>
      <c r="T389" s="159" t="s">
        <v>7092</v>
      </c>
      <c r="U389" s="160"/>
    </row>
    <row r="390" spans="1:21" x14ac:dyDescent="0.25">
      <c r="A390" s="158">
        <v>44863</v>
      </c>
      <c r="B390" s="159" t="s">
        <v>7093</v>
      </c>
      <c r="C390" s="159" t="s">
        <v>667</v>
      </c>
      <c r="D390" s="159" t="s">
        <v>962</v>
      </c>
      <c r="E390" s="159">
        <v>7824</v>
      </c>
      <c r="F390" s="159">
        <v>103</v>
      </c>
      <c r="G390" s="159">
        <v>21786.26</v>
      </c>
      <c r="H390" s="159" t="s">
        <v>4065</v>
      </c>
      <c r="I390" s="159" t="s">
        <v>7094</v>
      </c>
      <c r="J390" s="159" t="s">
        <v>1566</v>
      </c>
      <c r="K390" s="159" t="s">
        <v>7095</v>
      </c>
      <c r="L390" s="159" t="s">
        <v>7096</v>
      </c>
      <c r="M390" s="159" t="s">
        <v>7097</v>
      </c>
      <c r="N390" s="159" t="s">
        <v>3052</v>
      </c>
      <c r="O390" s="159" t="s">
        <v>4079</v>
      </c>
      <c r="P390" s="159" t="s">
        <v>7098</v>
      </c>
      <c r="Q390" s="159" t="s">
        <v>7099</v>
      </c>
      <c r="R390" s="159" t="s">
        <v>4262</v>
      </c>
      <c r="S390" s="159"/>
      <c r="T390" s="159" t="s">
        <v>7100</v>
      </c>
      <c r="U390" s="160"/>
    </row>
    <row r="391" spans="1:21" x14ac:dyDescent="0.25">
      <c r="A391" s="158">
        <v>45110</v>
      </c>
      <c r="B391" s="159" t="s">
        <v>7101</v>
      </c>
      <c r="C391" s="159" t="s">
        <v>527</v>
      </c>
      <c r="D391" s="159" t="s">
        <v>916</v>
      </c>
      <c r="E391" s="159">
        <v>2974</v>
      </c>
      <c r="F391" s="159">
        <v>737</v>
      </c>
      <c r="G391" s="159">
        <v>27349.96</v>
      </c>
      <c r="H391" s="159" t="s">
        <v>4121</v>
      </c>
      <c r="I391" s="159" t="s">
        <v>7102</v>
      </c>
      <c r="J391" s="159" t="s">
        <v>4185</v>
      </c>
      <c r="K391" s="159" t="s">
        <v>4067</v>
      </c>
      <c r="L391" s="159" t="s">
        <v>7103</v>
      </c>
      <c r="M391" s="159" t="s">
        <v>7104</v>
      </c>
      <c r="N391" s="159" t="s">
        <v>3052</v>
      </c>
      <c r="O391" s="159" t="s">
        <v>4097</v>
      </c>
      <c r="P391" s="159" t="s">
        <v>7105</v>
      </c>
      <c r="Q391" s="159" t="s">
        <v>7106</v>
      </c>
      <c r="R391" s="159" t="s">
        <v>4128</v>
      </c>
      <c r="S391" s="159" t="s">
        <v>4082</v>
      </c>
      <c r="T391" s="159" t="s">
        <v>7107</v>
      </c>
      <c r="U391" s="160"/>
    </row>
    <row r="392" spans="1:21" x14ac:dyDescent="0.25">
      <c r="A392" s="158">
        <v>44602</v>
      </c>
      <c r="B392" s="159" t="s">
        <v>7108</v>
      </c>
      <c r="C392" s="159" t="s">
        <v>530</v>
      </c>
      <c r="D392" s="159" t="s">
        <v>7109</v>
      </c>
      <c r="E392" s="159">
        <v>4714</v>
      </c>
      <c r="F392" s="159">
        <v>883</v>
      </c>
      <c r="G392" s="159">
        <v>48834.97</v>
      </c>
      <c r="H392" s="159" t="s">
        <v>4093</v>
      </c>
      <c r="I392" s="159" t="s">
        <v>7110</v>
      </c>
      <c r="J392" s="159" t="s">
        <v>4056</v>
      </c>
      <c r="K392" s="159" t="s">
        <v>7111</v>
      </c>
      <c r="L392" s="159" t="s">
        <v>7112</v>
      </c>
      <c r="M392" s="159" t="s">
        <v>7113</v>
      </c>
      <c r="N392" s="159" t="s">
        <v>3051</v>
      </c>
      <c r="O392" s="159" t="s">
        <v>4097</v>
      </c>
      <c r="P392" s="159" t="s">
        <v>7114</v>
      </c>
      <c r="Q392" s="159" t="s">
        <v>7115</v>
      </c>
      <c r="R392" s="159" t="s">
        <v>4128</v>
      </c>
      <c r="S392" s="159" t="s">
        <v>4062</v>
      </c>
      <c r="T392" s="159" t="s">
        <v>7116</v>
      </c>
      <c r="U392" s="160"/>
    </row>
    <row r="393" spans="1:21" x14ac:dyDescent="0.25">
      <c r="A393" s="158">
        <v>44659</v>
      </c>
      <c r="B393" s="159" t="s">
        <v>7117</v>
      </c>
      <c r="C393" s="159"/>
      <c r="D393" s="159" t="s">
        <v>826</v>
      </c>
      <c r="E393" s="159">
        <v>1187</v>
      </c>
      <c r="F393" s="159">
        <v>359</v>
      </c>
      <c r="G393" s="159">
        <v>32681.5</v>
      </c>
      <c r="H393" s="159" t="s">
        <v>4121</v>
      </c>
      <c r="I393" s="159" t="s">
        <v>7118</v>
      </c>
      <c r="J393" s="159"/>
      <c r="K393" s="159" t="s">
        <v>7119</v>
      </c>
      <c r="L393" s="159" t="s">
        <v>7120</v>
      </c>
      <c r="M393" s="159" t="s">
        <v>7121</v>
      </c>
      <c r="N393" s="159" t="s">
        <v>3050</v>
      </c>
      <c r="O393" s="159" t="s">
        <v>4079</v>
      </c>
      <c r="P393" s="159" t="s">
        <v>7122</v>
      </c>
      <c r="Q393" s="159" t="s">
        <v>7123</v>
      </c>
      <c r="R393" s="159" t="s">
        <v>4157</v>
      </c>
      <c r="S393" s="159" t="s">
        <v>4082</v>
      </c>
      <c r="T393" s="159"/>
      <c r="U393" s="160"/>
    </row>
    <row r="394" spans="1:21" x14ac:dyDescent="0.25">
      <c r="A394" s="158">
        <v>44325</v>
      </c>
      <c r="B394" s="159" t="s">
        <v>7124</v>
      </c>
      <c r="C394" s="159"/>
      <c r="D394" s="159" t="s">
        <v>1019</v>
      </c>
      <c r="E394" s="159">
        <v>7266</v>
      </c>
      <c r="F394" s="159">
        <v>112</v>
      </c>
      <c r="G394" s="159">
        <v>37597.65</v>
      </c>
      <c r="H394" s="159" t="s">
        <v>4151</v>
      </c>
      <c r="I394" s="159" t="s">
        <v>7125</v>
      </c>
      <c r="J394" s="159" t="s">
        <v>1566</v>
      </c>
      <c r="K394" s="159" t="s">
        <v>7126</v>
      </c>
      <c r="L394" s="159" t="s">
        <v>7127</v>
      </c>
      <c r="M394" s="159" t="s">
        <v>7128</v>
      </c>
      <c r="N394" s="159" t="s">
        <v>3051</v>
      </c>
      <c r="O394" s="159"/>
      <c r="P394" s="159"/>
      <c r="Q394" s="159"/>
      <c r="R394" s="159" t="s">
        <v>4071</v>
      </c>
      <c r="S394" s="159" t="s">
        <v>4082</v>
      </c>
      <c r="T394" s="159" t="s">
        <v>7129</v>
      </c>
      <c r="U394" s="160"/>
    </row>
    <row r="395" spans="1:21" x14ac:dyDescent="0.25">
      <c r="A395" s="158">
        <v>44166</v>
      </c>
      <c r="B395" s="159" t="s">
        <v>7130</v>
      </c>
      <c r="C395" s="159" t="s">
        <v>633</v>
      </c>
      <c r="D395" s="159" t="s">
        <v>701</v>
      </c>
      <c r="E395" s="159">
        <v>1886</v>
      </c>
      <c r="F395" s="159">
        <v>569</v>
      </c>
      <c r="G395" s="159">
        <v>23502.04</v>
      </c>
      <c r="H395" s="159" t="s">
        <v>4065</v>
      </c>
      <c r="I395" s="159" t="s">
        <v>7131</v>
      </c>
      <c r="J395" s="159" t="s">
        <v>4056</v>
      </c>
      <c r="K395" s="159" t="s">
        <v>7132</v>
      </c>
      <c r="L395" s="159" t="s">
        <v>7133</v>
      </c>
      <c r="M395" s="159" t="s">
        <v>7134</v>
      </c>
      <c r="N395" s="159"/>
      <c r="O395" s="159" t="s">
        <v>4107</v>
      </c>
      <c r="P395" s="159" t="s">
        <v>7135</v>
      </c>
      <c r="Q395" s="159" t="s">
        <v>7136</v>
      </c>
      <c r="R395" s="159" t="s">
        <v>4071</v>
      </c>
      <c r="S395" s="159"/>
      <c r="T395" s="159" t="s">
        <v>7137</v>
      </c>
      <c r="U395" s="160"/>
    </row>
    <row r="396" spans="1:21" x14ac:dyDescent="0.25">
      <c r="A396" s="159"/>
      <c r="B396" s="159" t="s">
        <v>7138</v>
      </c>
      <c r="C396" s="159" t="s">
        <v>553</v>
      </c>
      <c r="D396" s="159" t="s">
        <v>890</v>
      </c>
      <c r="E396" s="159">
        <v>5993</v>
      </c>
      <c r="F396" s="159">
        <v>609</v>
      </c>
      <c r="G396" s="159">
        <v>5288.52</v>
      </c>
      <c r="H396" s="159" t="s">
        <v>4121</v>
      </c>
      <c r="I396" s="159" t="s">
        <v>7139</v>
      </c>
      <c r="J396" s="159"/>
      <c r="K396" s="159" t="s">
        <v>7140</v>
      </c>
      <c r="L396" s="159" t="s">
        <v>7141</v>
      </c>
      <c r="M396" s="159" t="s">
        <v>7142</v>
      </c>
      <c r="N396" s="159" t="s">
        <v>3052</v>
      </c>
      <c r="O396" s="159" t="s">
        <v>4107</v>
      </c>
      <c r="P396" s="159" t="s">
        <v>7143</v>
      </c>
      <c r="Q396" s="159" t="s">
        <v>7144</v>
      </c>
      <c r="R396" s="159" t="s">
        <v>4091</v>
      </c>
      <c r="S396" s="159" t="s">
        <v>4082</v>
      </c>
      <c r="T396" s="159" t="s">
        <v>7145</v>
      </c>
      <c r="U396" s="160"/>
    </row>
    <row r="397" spans="1:21" x14ac:dyDescent="0.25">
      <c r="A397" s="158">
        <v>45019</v>
      </c>
      <c r="B397" s="159" t="s">
        <v>7146</v>
      </c>
      <c r="C397" s="159" t="s">
        <v>669</v>
      </c>
      <c r="D397" s="159" t="s">
        <v>7147</v>
      </c>
      <c r="E397" s="159">
        <v>9591</v>
      </c>
      <c r="F397" s="159">
        <v>975</v>
      </c>
      <c r="G397" s="159"/>
      <c r="H397" s="159" t="s">
        <v>4121</v>
      </c>
      <c r="I397" s="159" t="s">
        <v>7148</v>
      </c>
      <c r="J397" s="159" t="s">
        <v>1567</v>
      </c>
      <c r="K397" s="159" t="s">
        <v>4067</v>
      </c>
      <c r="L397" s="159" t="s">
        <v>7149</v>
      </c>
      <c r="M397" s="159" t="s">
        <v>7150</v>
      </c>
      <c r="N397" s="159" t="s">
        <v>3052</v>
      </c>
      <c r="O397" s="159" t="s">
        <v>4079</v>
      </c>
      <c r="P397" s="159" t="s">
        <v>7151</v>
      </c>
      <c r="Q397" s="159" t="s">
        <v>7152</v>
      </c>
      <c r="R397" s="159" t="s">
        <v>4157</v>
      </c>
      <c r="S397" s="159" t="s">
        <v>4062</v>
      </c>
      <c r="T397" s="159" t="s">
        <v>7153</v>
      </c>
      <c r="U397" s="160"/>
    </row>
    <row r="398" spans="1:21" x14ac:dyDescent="0.25">
      <c r="A398" s="158">
        <v>43951</v>
      </c>
      <c r="B398" s="159" t="s">
        <v>7154</v>
      </c>
      <c r="C398" s="159" t="s">
        <v>7155</v>
      </c>
      <c r="D398" s="159" t="s">
        <v>879</v>
      </c>
      <c r="E398" s="159">
        <v>1674</v>
      </c>
      <c r="F398" s="159"/>
      <c r="G398" s="159">
        <v>28346.13</v>
      </c>
      <c r="H398" s="159" t="s">
        <v>4093</v>
      </c>
      <c r="I398" s="159" t="s">
        <v>7156</v>
      </c>
      <c r="J398" s="159"/>
      <c r="K398" s="159" t="s">
        <v>2157</v>
      </c>
      <c r="L398" s="159" t="s">
        <v>7157</v>
      </c>
      <c r="M398" s="159" t="s">
        <v>7158</v>
      </c>
      <c r="N398" s="159" t="s">
        <v>3051</v>
      </c>
      <c r="O398" s="159" t="s">
        <v>4079</v>
      </c>
      <c r="P398" s="159" t="s">
        <v>7159</v>
      </c>
      <c r="Q398" s="159" t="s">
        <v>7160</v>
      </c>
      <c r="R398" s="159" t="s">
        <v>4262</v>
      </c>
      <c r="S398" s="159"/>
      <c r="T398" s="159" t="s">
        <v>7161</v>
      </c>
      <c r="U398" s="160"/>
    </row>
    <row r="399" spans="1:21" x14ac:dyDescent="0.25">
      <c r="A399" s="158">
        <v>45293</v>
      </c>
      <c r="B399" s="159" t="s">
        <v>7162</v>
      </c>
      <c r="C399" s="159" t="s">
        <v>673</v>
      </c>
      <c r="D399" s="159" t="s">
        <v>7163</v>
      </c>
      <c r="E399" s="159">
        <v>6231</v>
      </c>
      <c r="F399" s="159">
        <v>610</v>
      </c>
      <c r="G399" s="159">
        <v>12154.64</v>
      </c>
      <c r="H399" s="159" t="s">
        <v>4151</v>
      </c>
      <c r="I399" s="159" t="s">
        <v>7164</v>
      </c>
      <c r="J399" s="159" t="s">
        <v>4076</v>
      </c>
      <c r="K399" s="159" t="s">
        <v>7165</v>
      </c>
      <c r="L399" s="159" t="s">
        <v>7166</v>
      </c>
      <c r="M399" s="159" t="s">
        <v>7167</v>
      </c>
      <c r="N399" s="159" t="s">
        <v>3051</v>
      </c>
      <c r="O399" s="159" t="s">
        <v>4079</v>
      </c>
      <c r="P399" s="159" t="s">
        <v>7168</v>
      </c>
      <c r="Q399" s="159" t="s">
        <v>7169</v>
      </c>
      <c r="R399" s="159" t="s">
        <v>4157</v>
      </c>
      <c r="S399" s="159" t="s">
        <v>4100</v>
      </c>
      <c r="T399" s="159" t="s">
        <v>7170</v>
      </c>
      <c r="U399" s="160"/>
    </row>
    <row r="400" spans="1:21" x14ac:dyDescent="0.25">
      <c r="A400" s="158">
        <v>44522</v>
      </c>
      <c r="B400" s="159" t="s">
        <v>7171</v>
      </c>
      <c r="C400" s="159" t="s">
        <v>709</v>
      </c>
      <c r="D400" s="159" t="s">
        <v>816</v>
      </c>
      <c r="E400" s="159">
        <v>9846</v>
      </c>
      <c r="F400" s="159">
        <v>656</v>
      </c>
      <c r="G400" s="159">
        <v>20013.599999999999</v>
      </c>
      <c r="H400" s="159" t="s">
        <v>4151</v>
      </c>
      <c r="I400" s="159" t="s">
        <v>7172</v>
      </c>
      <c r="J400" s="159" t="s">
        <v>4185</v>
      </c>
      <c r="K400" s="159" t="s">
        <v>7173</v>
      </c>
      <c r="L400" s="159" t="s">
        <v>7174</v>
      </c>
      <c r="M400" s="159" t="s">
        <v>7175</v>
      </c>
      <c r="N400" s="159" t="s">
        <v>3051</v>
      </c>
      <c r="O400" s="159" t="s">
        <v>4079</v>
      </c>
      <c r="P400" s="159" t="s">
        <v>7176</v>
      </c>
      <c r="Q400" s="159" t="s">
        <v>7177</v>
      </c>
      <c r="R400" s="159" t="s">
        <v>4071</v>
      </c>
      <c r="S400" s="159" t="s">
        <v>4062</v>
      </c>
      <c r="T400" s="159" t="s">
        <v>7178</v>
      </c>
      <c r="U400" s="160"/>
    </row>
    <row r="401" spans="1:21" x14ac:dyDescent="0.25">
      <c r="A401" s="158">
        <v>44451</v>
      </c>
      <c r="B401" s="159" t="s">
        <v>7179</v>
      </c>
      <c r="C401" s="159" t="s">
        <v>557</v>
      </c>
      <c r="D401" s="159" t="s">
        <v>966</v>
      </c>
      <c r="E401" s="159">
        <v>3450</v>
      </c>
      <c r="F401" s="159">
        <v>926</v>
      </c>
      <c r="G401" s="159">
        <v>22218.23</v>
      </c>
      <c r="H401" s="159" t="s">
        <v>4093</v>
      </c>
      <c r="I401" s="159" t="s">
        <v>7180</v>
      </c>
      <c r="J401" s="159" t="s">
        <v>4185</v>
      </c>
      <c r="K401" s="159" t="s">
        <v>7181</v>
      </c>
      <c r="L401" s="159" t="s">
        <v>7182</v>
      </c>
      <c r="M401" s="159" t="s">
        <v>7183</v>
      </c>
      <c r="N401" s="159" t="s">
        <v>3052</v>
      </c>
      <c r="O401" s="159"/>
      <c r="P401" s="159" t="s">
        <v>7184</v>
      </c>
      <c r="Q401" s="159" t="s">
        <v>7185</v>
      </c>
      <c r="R401" s="159"/>
      <c r="S401" s="159" t="s">
        <v>4062</v>
      </c>
      <c r="T401" s="159" t="s">
        <v>7186</v>
      </c>
      <c r="U401" s="160"/>
    </row>
    <row r="402" spans="1:21" x14ac:dyDescent="0.25">
      <c r="A402" s="158">
        <v>45261</v>
      </c>
      <c r="B402" s="159" t="s">
        <v>7187</v>
      </c>
      <c r="C402" s="159" t="s">
        <v>604</v>
      </c>
      <c r="D402" s="159" t="s">
        <v>776</v>
      </c>
      <c r="E402" s="159">
        <v>6354</v>
      </c>
      <c r="F402" s="159">
        <v>105</v>
      </c>
      <c r="G402" s="159"/>
      <c r="H402" s="159" t="s">
        <v>4151</v>
      </c>
      <c r="I402" s="159" t="s">
        <v>7188</v>
      </c>
      <c r="J402" s="159" t="s">
        <v>1566</v>
      </c>
      <c r="K402" s="159" t="s">
        <v>7189</v>
      </c>
      <c r="L402" s="159" t="s">
        <v>7190</v>
      </c>
      <c r="M402" s="159" t="s">
        <v>7191</v>
      </c>
      <c r="N402" s="159" t="s">
        <v>3052</v>
      </c>
      <c r="O402" s="159" t="s">
        <v>4097</v>
      </c>
      <c r="P402" s="159" t="s">
        <v>7192</v>
      </c>
      <c r="Q402" s="159" t="s">
        <v>7193</v>
      </c>
      <c r="R402" s="159" t="s">
        <v>4091</v>
      </c>
      <c r="S402" s="159" t="s">
        <v>4062</v>
      </c>
      <c r="T402" s="159" t="s">
        <v>7194</v>
      </c>
      <c r="U402" s="160"/>
    </row>
    <row r="403" spans="1:21" x14ac:dyDescent="0.25">
      <c r="A403" s="158">
        <v>44917</v>
      </c>
      <c r="B403" s="159" t="s">
        <v>7195</v>
      </c>
      <c r="C403" s="159"/>
      <c r="D403" s="159" t="s">
        <v>839</v>
      </c>
      <c r="E403" s="159">
        <v>9231</v>
      </c>
      <c r="F403" s="159">
        <v>722</v>
      </c>
      <c r="G403" s="159">
        <v>27206.880000000001</v>
      </c>
      <c r="H403" s="159"/>
      <c r="I403" s="159" t="s">
        <v>7196</v>
      </c>
      <c r="J403" s="159" t="s">
        <v>4143</v>
      </c>
      <c r="K403" s="159" t="s">
        <v>7197</v>
      </c>
      <c r="L403" s="159" t="s">
        <v>7198</v>
      </c>
      <c r="M403" s="159" t="s">
        <v>7199</v>
      </c>
      <c r="N403" s="159" t="s">
        <v>3052</v>
      </c>
      <c r="O403" s="159" t="s">
        <v>4097</v>
      </c>
      <c r="P403" s="159" t="s">
        <v>7200</v>
      </c>
      <c r="Q403" s="159" t="s">
        <v>7201</v>
      </c>
      <c r="R403" s="159" t="s">
        <v>4071</v>
      </c>
      <c r="S403" s="159" t="s">
        <v>4100</v>
      </c>
      <c r="T403" s="159" t="s">
        <v>7202</v>
      </c>
      <c r="U403" s="160"/>
    </row>
    <row r="404" spans="1:21" x14ac:dyDescent="0.25">
      <c r="A404" s="158">
        <v>44779</v>
      </c>
      <c r="B404" s="159" t="s">
        <v>7203</v>
      </c>
      <c r="C404" s="159" t="s">
        <v>7204</v>
      </c>
      <c r="D404" s="159" t="s">
        <v>808</v>
      </c>
      <c r="E404" s="159">
        <v>4617</v>
      </c>
      <c r="F404" s="159">
        <v>605</v>
      </c>
      <c r="G404" s="159">
        <v>31299.119999999999</v>
      </c>
      <c r="H404" s="159" t="s">
        <v>4121</v>
      </c>
      <c r="I404" s="159" t="s">
        <v>7205</v>
      </c>
      <c r="J404" s="159" t="s">
        <v>4143</v>
      </c>
      <c r="K404" s="159" t="s">
        <v>7206</v>
      </c>
      <c r="L404" s="159" t="s">
        <v>7207</v>
      </c>
      <c r="M404" s="159" t="s">
        <v>7208</v>
      </c>
      <c r="N404" s="159"/>
      <c r="O404" s="159"/>
      <c r="P404" s="159" t="s">
        <v>7209</v>
      </c>
      <c r="Q404" s="159"/>
      <c r="R404" s="159"/>
      <c r="S404" s="159" t="s">
        <v>4062</v>
      </c>
      <c r="T404" s="159" t="s">
        <v>7210</v>
      </c>
      <c r="U404" s="160"/>
    </row>
    <row r="405" spans="1:21" x14ac:dyDescent="0.25">
      <c r="A405" s="158">
        <v>44538</v>
      </c>
      <c r="B405" s="159" t="s">
        <v>7211</v>
      </c>
      <c r="C405" s="159" t="s">
        <v>640</v>
      </c>
      <c r="D405" s="159"/>
      <c r="E405" s="159">
        <v>3509</v>
      </c>
      <c r="F405" s="159">
        <v>343</v>
      </c>
      <c r="G405" s="159">
        <v>29694.79</v>
      </c>
      <c r="H405" s="159" t="s">
        <v>4121</v>
      </c>
      <c r="I405" s="159" t="s">
        <v>7212</v>
      </c>
      <c r="J405" s="159" t="s">
        <v>4076</v>
      </c>
      <c r="K405" s="159" t="s">
        <v>7213</v>
      </c>
      <c r="L405" s="159" t="s">
        <v>7214</v>
      </c>
      <c r="M405" s="159" t="s">
        <v>7215</v>
      </c>
      <c r="N405" s="159" t="s">
        <v>3051</v>
      </c>
      <c r="O405" s="159" t="s">
        <v>4079</v>
      </c>
      <c r="P405" s="159" t="s">
        <v>7216</v>
      </c>
      <c r="Q405" s="159" t="s">
        <v>7217</v>
      </c>
      <c r="R405" s="159"/>
      <c r="S405" s="159" t="s">
        <v>4062</v>
      </c>
      <c r="T405" s="159" t="s">
        <v>7218</v>
      </c>
      <c r="U405" s="160"/>
    </row>
    <row r="406" spans="1:21" x14ac:dyDescent="0.25">
      <c r="A406" s="158">
        <v>44523</v>
      </c>
      <c r="B406" s="159" t="s">
        <v>7219</v>
      </c>
      <c r="C406" s="159" t="s">
        <v>626</v>
      </c>
      <c r="D406" s="159" t="s">
        <v>778</v>
      </c>
      <c r="E406" s="159">
        <v>1827</v>
      </c>
      <c r="F406" s="159">
        <v>322</v>
      </c>
      <c r="G406" s="159">
        <v>4556.88</v>
      </c>
      <c r="H406" s="159" t="s">
        <v>4151</v>
      </c>
      <c r="I406" s="159" t="s">
        <v>7220</v>
      </c>
      <c r="J406" s="159"/>
      <c r="K406" s="159" t="s">
        <v>7221</v>
      </c>
      <c r="L406" s="159" t="s">
        <v>7222</v>
      </c>
      <c r="M406" s="159" t="s">
        <v>7223</v>
      </c>
      <c r="N406" s="159" t="s">
        <v>3052</v>
      </c>
      <c r="O406" s="159" t="s">
        <v>4107</v>
      </c>
      <c r="P406" s="159" t="s">
        <v>7224</v>
      </c>
      <c r="Q406" s="159" t="s">
        <v>7225</v>
      </c>
      <c r="R406" s="159" t="s">
        <v>4262</v>
      </c>
      <c r="S406" s="159"/>
      <c r="T406" s="159" t="s">
        <v>7226</v>
      </c>
      <c r="U406" s="160"/>
    </row>
    <row r="407" spans="1:21" x14ac:dyDescent="0.25">
      <c r="A407" s="158">
        <v>43904</v>
      </c>
      <c r="B407" s="159" t="s">
        <v>7227</v>
      </c>
      <c r="C407" s="159" t="s">
        <v>7228</v>
      </c>
      <c r="D407" s="159" t="s">
        <v>860</v>
      </c>
      <c r="E407" s="159">
        <v>7436</v>
      </c>
      <c r="F407" s="159">
        <v>702</v>
      </c>
      <c r="G407" s="159">
        <v>6200.64</v>
      </c>
      <c r="H407" s="159" t="s">
        <v>4121</v>
      </c>
      <c r="I407" s="159" t="s">
        <v>7229</v>
      </c>
      <c r="J407" s="159" t="s">
        <v>4056</v>
      </c>
      <c r="K407" s="159" t="s">
        <v>7230</v>
      </c>
      <c r="L407" s="159" t="s">
        <v>7231</v>
      </c>
      <c r="M407" s="159" t="s">
        <v>7232</v>
      </c>
      <c r="N407" s="159"/>
      <c r="O407" s="159" t="s">
        <v>4079</v>
      </c>
      <c r="P407" s="159" t="s">
        <v>7233</v>
      </c>
      <c r="Q407" s="159" t="s">
        <v>7234</v>
      </c>
      <c r="R407" s="159" t="s">
        <v>4157</v>
      </c>
      <c r="S407" s="159" t="s">
        <v>4100</v>
      </c>
      <c r="T407" s="159" t="s">
        <v>7235</v>
      </c>
      <c r="U407" s="160"/>
    </row>
    <row r="408" spans="1:21" x14ac:dyDescent="0.25">
      <c r="A408" s="158">
        <v>44431</v>
      </c>
      <c r="B408" s="159" t="s">
        <v>7236</v>
      </c>
      <c r="C408" s="159" t="s">
        <v>529</v>
      </c>
      <c r="D408" s="159"/>
      <c r="E408" s="159">
        <v>8300</v>
      </c>
      <c r="F408" s="159">
        <v>775</v>
      </c>
      <c r="G408" s="159">
        <v>15766.18</v>
      </c>
      <c r="H408" s="159" t="s">
        <v>4151</v>
      </c>
      <c r="I408" s="159" t="s">
        <v>7237</v>
      </c>
      <c r="J408" s="159" t="s">
        <v>1567</v>
      </c>
      <c r="K408" s="159" t="s">
        <v>7238</v>
      </c>
      <c r="L408" s="159"/>
      <c r="M408" s="159" t="s">
        <v>7239</v>
      </c>
      <c r="N408" s="159" t="s">
        <v>3051</v>
      </c>
      <c r="O408" s="159" t="s">
        <v>4097</v>
      </c>
      <c r="P408" s="159" t="s">
        <v>7240</v>
      </c>
      <c r="Q408" s="159" t="s">
        <v>7241</v>
      </c>
      <c r="R408" s="159" t="s">
        <v>4262</v>
      </c>
      <c r="S408" s="159" t="s">
        <v>4082</v>
      </c>
      <c r="T408" s="159" t="s">
        <v>7242</v>
      </c>
      <c r="U408" s="160"/>
    </row>
    <row r="409" spans="1:21" x14ac:dyDescent="0.25">
      <c r="A409" s="158">
        <v>45068</v>
      </c>
      <c r="B409" s="159" t="s">
        <v>7243</v>
      </c>
      <c r="C409" s="159" t="s">
        <v>7244</v>
      </c>
      <c r="D409" s="159" t="s">
        <v>851</v>
      </c>
      <c r="E409" s="159">
        <v>9269</v>
      </c>
      <c r="F409" s="159">
        <v>587</v>
      </c>
      <c r="G409" s="159"/>
      <c r="H409" s="159" t="s">
        <v>4093</v>
      </c>
      <c r="I409" s="159" t="s">
        <v>7245</v>
      </c>
      <c r="J409" s="159" t="s">
        <v>1566</v>
      </c>
      <c r="K409" s="159" t="s">
        <v>4067</v>
      </c>
      <c r="L409" s="159" t="s">
        <v>7246</v>
      </c>
      <c r="M409" s="159"/>
      <c r="N409" s="159" t="s">
        <v>3050</v>
      </c>
      <c r="O409" s="159" t="s">
        <v>4079</v>
      </c>
      <c r="P409" s="159" t="s">
        <v>7247</v>
      </c>
      <c r="Q409" s="159" t="s">
        <v>7248</v>
      </c>
      <c r="R409" s="159" t="s">
        <v>4262</v>
      </c>
      <c r="S409" s="159" t="s">
        <v>4100</v>
      </c>
      <c r="T409" s="159" t="s">
        <v>7249</v>
      </c>
      <c r="U409" s="160"/>
    </row>
    <row r="410" spans="1:21" x14ac:dyDescent="0.25">
      <c r="A410" s="158">
        <v>44850</v>
      </c>
      <c r="B410" s="159"/>
      <c r="C410" s="159"/>
      <c r="D410" s="159"/>
      <c r="E410" s="159">
        <v>2475</v>
      </c>
      <c r="F410" s="159">
        <v>564</v>
      </c>
      <c r="G410" s="159">
        <v>22446.13</v>
      </c>
      <c r="H410" s="159" t="s">
        <v>4065</v>
      </c>
      <c r="I410" s="159" t="s">
        <v>7250</v>
      </c>
      <c r="J410" s="159" t="s">
        <v>4056</v>
      </c>
      <c r="K410" s="159" t="s">
        <v>4067</v>
      </c>
      <c r="L410" s="159" t="s">
        <v>7251</v>
      </c>
      <c r="M410" s="159" t="s">
        <v>7252</v>
      </c>
      <c r="N410" s="159" t="s">
        <v>3050</v>
      </c>
      <c r="O410" s="159" t="s">
        <v>4097</v>
      </c>
      <c r="P410" s="159" t="s">
        <v>7253</v>
      </c>
      <c r="Q410" s="159" t="s">
        <v>7254</v>
      </c>
      <c r="R410" s="159" t="s">
        <v>4128</v>
      </c>
      <c r="S410" s="159" t="s">
        <v>4082</v>
      </c>
      <c r="T410" s="159" t="s">
        <v>7255</v>
      </c>
      <c r="U410" s="160"/>
    </row>
    <row r="411" spans="1:21" x14ac:dyDescent="0.25">
      <c r="A411" s="158">
        <v>44696</v>
      </c>
      <c r="B411" s="159" t="s">
        <v>7256</v>
      </c>
      <c r="C411" s="159" t="s">
        <v>696</v>
      </c>
      <c r="D411" s="159" t="s">
        <v>771</v>
      </c>
      <c r="E411" s="159">
        <v>4638</v>
      </c>
      <c r="F411" s="159"/>
      <c r="G411" s="159">
        <v>33375.440000000002</v>
      </c>
      <c r="H411" s="159" t="s">
        <v>4093</v>
      </c>
      <c r="I411" s="159" t="s">
        <v>7257</v>
      </c>
      <c r="J411" s="159" t="s">
        <v>1567</v>
      </c>
      <c r="K411" s="159" t="s">
        <v>7258</v>
      </c>
      <c r="L411" s="159" t="s">
        <v>7259</v>
      </c>
      <c r="M411" s="159" t="s">
        <v>7260</v>
      </c>
      <c r="N411" s="159" t="s">
        <v>3051</v>
      </c>
      <c r="O411" s="159" t="s">
        <v>4079</v>
      </c>
      <c r="P411" s="159" t="s">
        <v>7261</v>
      </c>
      <c r="Q411" s="159" t="s">
        <v>7262</v>
      </c>
      <c r="R411" s="159" t="s">
        <v>4262</v>
      </c>
      <c r="S411" s="159" t="s">
        <v>4062</v>
      </c>
      <c r="T411" s="159" t="s">
        <v>7263</v>
      </c>
      <c r="U411" s="160"/>
    </row>
    <row r="412" spans="1:21" x14ac:dyDescent="0.25">
      <c r="A412" s="158">
        <v>44046</v>
      </c>
      <c r="B412" s="159" t="s">
        <v>7264</v>
      </c>
      <c r="C412" s="159" t="s">
        <v>7265</v>
      </c>
      <c r="D412" s="159" t="s">
        <v>826</v>
      </c>
      <c r="E412" s="159">
        <v>8076</v>
      </c>
      <c r="F412" s="159">
        <v>519</v>
      </c>
      <c r="G412" s="159">
        <v>27139.919999999998</v>
      </c>
      <c r="H412" s="159" t="s">
        <v>4065</v>
      </c>
      <c r="I412" s="159" t="s">
        <v>7266</v>
      </c>
      <c r="J412" s="159" t="s">
        <v>4056</v>
      </c>
      <c r="K412" s="159" t="s">
        <v>7267</v>
      </c>
      <c r="L412" s="159" t="s">
        <v>7268</v>
      </c>
      <c r="M412" s="159" t="s">
        <v>7269</v>
      </c>
      <c r="N412" s="159" t="s">
        <v>3051</v>
      </c>
      <c r="O412" s="159" t="s">
        <v>4107</v>
      </c>
      <c r="P412" s="159" t="s">
        <v>7270</v>
      </c>
      <c r="Q412" s="159" t="s">
        <v>7271</v>
      </c>
      <c r="R412" s="159" t="s">
        <v>4091</v>
      </c>
      <c r="S412" s="159" t="s">
        <v>4082</v>
      </c>
      <c r="T412" s="159" t="s">
        <v>7272</v>
      </c>
      <c r="U412" s="160"/>
    </row>
    <row r="413" spans="1:21" x14ac:dyDescent="0.25">
      <c r="A413" s="158">
        <v>44698</v>
      </c>
      <c r="B413" s="159" t="s">
        <v>7273</v>
      </c>
      <c r="C413" s="159" t="s">
        <v>659</v>
      </c>
      <c r="D413" s="159" t="s">
        <v>820</v>
      </c>
      <c r="E413" s="159">
        <v>5747</v>
      </c>
      <c r="F413" s="159">
        <v>552</v>
      </c>
      <c r="G413" s="159">
        <v>20158.64</v>
      </c>
      <c r="H413" s="159"/>
      <c r="I413" s="159" t="s">
        <v>7274</v>
      </c>
      <c r="J413" s="159" t="s">
        <v>4143</v>
      </c>
      <c r="K413" s="159" t="s">
        <v>4067</v>
      </c>
      <c r="L413" s="159" t="s">
        <v>7275</v>
      </c>
      <c r="M413" s="159" t="s">
        <v>7276</v>
      </c>
      <c r="N413" s="159" t="s">
        <v>3051</v>
      </c>
      <c r="O413" s="159" t="s">
        <v>4097</v>
      </c>
      <c r="P413" s="159" t="s">
        <v>7277</v>
      </c>
      <c r="Q413" s="159" t="s">
        <v>7278</v>
      </c>
      <c r="R413" s="159"/>
      <c r="S413" s="159" t="s">
        <v>4082</v>
      </c>
      <c r="T413" s="159" t="s">
        <v>7279</v>
      </c>
      <c r="U413" s="160"/>
    </row>
    <row r="414" spans="1:21" x14ac:dyDescent="0.25">
      <c r="A414" s="158">
        <v>44921</v>
      </c>
      <c r="B414" s="159" t="s">
        <v>7280</v>
      </c>
      <c r="C414" s="159" t="s">
        <v>525</v>
      </c>
      <c r="D414" s="159" t="s">
        <v>630</v>
      </c>
      <c r="E414" s="159">
        <v>7460</v>
      </c>
      <c r="F414" s="159">
        <v>181</v>
      </c>
      <c r="G414" s="159">
        <v>27740.5</v>
      </c>
      <c r="H414" s="159" t="s">
        <v>4093</v>
      </c>
      <c r="I414" s="159" t="s">
        <v>7281</v>
      </c>
      <c r="J414" s="159" t="s">
        <v>4143</v>
      </c>
      <c r="K414" s="159" t="s">
        <v>7282</v>
      </c>
      <c r="L414" s="159" t="s">
        <v>7283</v>
      </c>
      <c r="M414" s="159" t="s">
        <v>7284</v>
      </c>
      <c r="N414" s="159" t="s">
        <v>3050</v>
      </c>
      <c r="O414" s="159" t="s">
        <v>4079</v>
      </c>
      <c r="P414" s="159" t="s">
        <v>7285</v>
      </c>
      <c r="Q414" s="159" t="s">
        <v>7286</v>
      </c>
      <c r="R414" s="159" t="s">
        <v>4262</v>
      </c>
      <c r="S414" s="159" t="s">
        <v>4082</v>
      </c>
      <c r="T414" s="159" t="s">
        <v>7287</v>
      </c>
      <c r="U414" s="160"/>
    </row>
    <row r="415" spans="1:21" x14ac:dyDescent="0.25">
      <c r="A415" s="158">
        <v>45413</v>
      </c>
      <c r="B415" s="159" t="s">
        <v>7288</v>
      </c>
      <c r="C415" s="159" t="s">
        <v>614</v>
      </c>
      <c r="D415" s="159" t="s">
        <v>608</v>
      </c>
      <c r="E415" s="159">
        <v>3425</v>
      </c>
      <c r="F415" s="159">
        <v>715</v>
      </c>
      <c r="G415" s="159">
        <v>8059.7</v>
      </c>
      <c r="H415" s="159" t="s">
        <v>4074</v>
      </c>
      <c r="I415" s="159" t="s">
        <v>7289</v>
      </c>
      <c r="J415" s="159"/>
      <c r="K415" s="159" t="s">
        <v>7290</v>
      </c>
      <c r="L415" s="159" t="s">
        <v>7291</v>
      </c>
      <c r="M415" s="159"/>
      <c r="N415" s="159"/>
      <c r="O415" s="159"/>
      <c r="P415" s="159" t="s">
        <v>7292</v>
      </c>
      <c r="Q415" s="159" t="s">
        <v>7293</v>
      </c>
      <c r="R415" s="159" t="s">
        <v>4262</v>
      </c>
      <c r="S415" s="159"/>
      <c r="T415" s="159" t="s">
        <v>7294</v>
      </c>
      <c r="U415" s="160"/>
    </row>
    <row r="416" spans="1:21" x14ac:dyDescent="0.25">
      <c r="A416" s="158">
        <v>45072</v>
      </c>
      <c r="B416" s="159" t="s">
        <v>7295</v>
      </c>
      <c r="C416" s="159" t="s">
        <v>662</v>
      </c>
      <c r="D416" s="159" t="s">
        <v>7296</v>
      </c>
      <c r="E416" s="159">
        <v>3165</v>
      </c>
      <c r="F416" s="159">
        <v>714</v>
      </c>
      <c r="G416" s="159">
        <v>45794.28</v>
      </c>
      <c r="H416" s="159"/>
      <c r="I416" s="159" t="s">
        <v>7297</v>
      </c>
      <c r="J416" s="159" t="s">
        <v>1566</v>
      </c>
      <c r="K416" s="159" t="s">
        <v>4067</v>
      </c>
      <c r="L416" s="159" t="s">
        <v>7298</v>
      </c>
      <c r="M416" s="159"/>
      <c r="N416" s="159" t="s">
        <v>3050</v>
      </c>
      <c r="O416" s="159" t="s">
        <v>4079</v>
      </c>
      <c r="P416" s="159"/>
      <c r="Q416" s="159"/>
      <c r="R416" s="159"/>
      <c r="S416" s="159" t="s">
        <v>4082</v>
      </c>
      <c r="T416" s="159" t="s">
        <v>7299</v>
      </c>
      <c r="U416" s="160"/>
    </row>
    <row r="417" spans="1:21" x14ac:dyDescent="0.25">
      <c r="A417" s="159"/>
      <c r="B417" s="159" t="s">
        <v>7300</v>
      </c>
      <c r="C417" s="159" t="s">
        <v>531</v>
      </c>
      <c r="D417" s="159" t="s">
        <v>817</v>
      </c>
      <c r="E417" s="159">
        <v>6507</v>
      </c>
      <c r="F417" s="159">
        <v>106</v>
      </c>
      <c r="G417" s="159">
        <v>36736.9</v>
      </c>
      <c r="H417" s="159" t="s">
        <v>4121</v>
      </c>
      <c r="I417" s="159" t="s">
        <v>7301</v>
      </c>
      <c r="J417" s="159" t="s">
        <v>4143</v>
      </c>
      <c r="K417" s="159" t="s">
        <v>4067</v>
      </c>
      <c r="L417" s="159" t="s">
        <v>7302</v>
      </c>
      <c r="M417" s="159" t="s">
        <v>7303</v>
      </c>
      <c r="N417" s="159" t="s">
        <v>3052</v>
      </c>
      <c r="O417" s="159" t="s">
        <v>4107</v>
      </c>
      <c r="P417" s="159" t="s">
        <v>7304</v>
      </c>
      <c r="Q417" s="159" t="s">
        <v>7305</v>
      </c>
      <c r="R417" s="159" t="s">
        <v>4128</v>
      </c>
      <c r="S417" s="159" t="s">
        <v>4082</v>
      </c>
      <c r="T417" s="159" t="s">
        <v>7306</v>
      </c>
      <c r="U417" s="160"/>
    </row>
    <row r="418" spans="1:21" x14ac:dyDescent="0.25">
      <c r="A418" s="158">
        <v>45496</v>
      </c>
      <c r="B418" s="159" t="s">
        <v>7307</v>
      </c>
      <c r="C418" s="159" t="s">
        <v>527</v>
      </c>
      <c r="D418" s="159" t="s">
        <v>845</v>
      </c>
      <c r="E418" s="159">
        <v>2352</v>
      </c>
      <c r="F418" s="159">
        <v>350</v>
      </c>
      <c r="G418" s="159">
        <v>47523.79</v>
      </c>
      <c r="H418" s="159" t="s">
        <v>4093</v>
      </c>
      <c r="I418" s="159" t="s">
        <v>7308</v>
      </c>
      <c r="J418" s="159" t="s">
        <v>4143</v>
      </c>
      <c r="K418" s="159" t="s">
        <v>7309</v>
      </c>
      <c r="L418" s="159" t="s">
        <v>7310</v>
      </c>
      <c r="M418" s="159" t="s">
        <v>7311</v>
      </c>
      <c r="N418" s="159" t="s">
        <v>3051</v>
      </c>
      <c r="O418" s="159"/>
      <c r="P418" s="159" t="s">
        <v>7312</v>
      </c>
      <c r="Q418" s="159" t="s">
        <v>7313</v>
      </c>
      <c r="R418" s="159" t="s">
        <v>4128</v>
      </c>
      <c r="S418" s="159" t="s">
        <v>4062</v>
      </c>
      <c r="T418" s="159" t="s">
        <v>7314</v>
      </c>
      <c r="U418" s="160"/>
    </row>
    <row r="419" spans="1:21" x14ac:dyDescent="0.25">
      <c r="A419" s="158">
        <v>44859</v>
      </c>
      <c r="B419" s="159" t="s">
        <v>7315</v>
      </c>
      <c r="C419" s="159"/>
      <c r="D419" s="159" t="s">
        <v>967</v>
      </c>
      <c r="E419" s="159">
        <v>8796</v>
      </c>
      <c r="F419" s="159">
        <v>660</v>
      </c>
      <c r="G419" s="159">
        <v>28198.42</v>
      </c>
      <c r="H419" s="159" t="s">
        <v>4065</v>
      </c>
      <c r="I419" s="159" t="s">
        <v>7316</v>
      </c>
      <c r="J419" s="159" t="s">
        <v>4076</v>
      </c>
      <c r="K419" s="159" t="s">
        <v>2148</v>
      </c>
      <c r="L419" s="159" t="s">
        <v>7317</v>
      </c>
      <c r="M419" s="159" t="s">
        <v>7318</v>
      </c>
      <c r="N419" s="159" t="s">
        <v>3050</v>
      </c>
      <c r="O419" s="159" t="s">
        <v>4107</v>
      </c>
      <c r="P419" s="159"/>
      <c r="Q419" s="159" t="s">
        <v>7319</v>
      </c>
      <c r="R419" s="159" t="s">
        <v>4071</v>
      </c>
      <c r="S419" s="159" t="s">
        <v>4100</v>
      </c>
      <c r="T419" s="159" t="s">
        <v>7320</v>
      </c>
      <c r="U419" s="160"/>
    </row>
    <row r="420" spans="1:21" x14ac:dyDescent="0.25">
      <c r="A420" s="158">
        <v>43916</v>
      </c>
      <c r="B420" s="159" t="s">
        <v>7321</v>
      </c>
      <c r="C420" s="159" t="s">
        <v>7322</v>
      </c>
      <c r="D420" s="159"/>
      <c r="E420" s="159">
        <v>1807</v>
      </c>
      <c r="F420" s="159">
        <v>384</v>
      </c>
      <c r="G420" s="159">
        <v>1246.46</v>
      </c>
      <c r="H420" s="159" t="s">
        <v>4151</v>
      </c>
      <c r="I420" s="159" t="s">
        <v>7323</v>
      </c>
      <c r="J420" s="159" t="s">
        <v>4076</v>
      </c>
      <c r="K420" s="159" t="s">
        <v>7324</v>
      </c>
      <c r="L420" s="159" t="s">
        <v>7325</v>
      </c>
      <c r="M420" s="159"/>
      <c r="N420" s="159" t="s">
        <v>3051</v>
      </c>
      <c r="O420" s="159" t="s">
        <v>4079</v>
      </c>
      <c r="P420" s="159" t="s">
        <v>7326</v>
      </c>
      <c r="Q420" s="159" t="s">
        <v>7327</v>
      </c>
      <c r="R420" s="159"/>
      <c r="S420" s="159" t="s">
        <v>4100</v>
      </c>
      <c r="T420" s="159"/>
      <c r="U420" s="160"/>
    </row>
    <row r="421" spans="1:21" x14ac:dyDescent="0.25">
      <c r="A421" s="158">
        <v>44189</v>
      </c>
      <c r="B421" s="159" t="s">
        <v>7328</v>
      </c>
      <c r="C421" s="159"/>
      <c r="D421" s="159" t="s">
        <v>941</v>
      </c>
      <c r="E421" s="159">
        <v>9980</v>
      </c>
      <c r="F421" s="159">
        <v>734</v>
      </c>
      <c r="G421" s="159">
        <v>27320.45</v>
      </c>
      <c r="H421" s="159" t="s">
        <v>4151</v>
      </c>
      <c r="I421" s="159" t="s">
        <v>7329</v>
      </c>
      <c r="J421" s="159" t="s">
        <v>4143</v>
      </c>
      <c r="K421" s="159" t="s">
        <v>7330</v>
      </c>
      <c r="L421" s="159" t="s">
        <v>7331</v>
      </c>
      <c r="M421" s="159" t="s">
        <v>7332</v>
      </c>
      <c r="N421" s="159"/>
      <c r="O421" s="159"/>
      <c r="P421" s="159" t="s">
        <v>7333</v>
      </c>
      <c r="Q421" s="159" t="s">
        <v>7334</v>
      </c>
      <c r="R421" s="159" t="s">
        <v>4071</v>
      </c>
      <c r="S421" s="159" t="s">
        <v>4062</v>
      </c>
      <c r="T421" s="159" t="s">
        <v>7335</v>
      </c>
      <c r="U421" s="160"/>
    </row>
    <row r="422" spans="1:21" x14ac:dyDescent="0.25">
      <c r="A422" s="158">
        <v>44642</v>
      </c>
      <c r="B422" s="159" t="s">
        <v>7336</v>
      </c>
      <c r="C422" s="159" t="s">
        <v>4310</v>
      </c>
      <c r="D422" s="159" t="s">
        <v>7337</v>
      </c>
      <c r="E422" s="159">
        <v>7540</v>
      </c>
      <c r="F422" s="159"/>
      <c r="G422" s="159">
        <v>15929.87</v>
      </c>
      <c r="H422" s="159" t="s">
        <v>4093</v>
      </c>
      <c r="I422" s="159" t="s">
        <v>7338</v>
      </c>
      <c r="J422" s="159"/>
      <c r="K422" s="159" t="s">
        <v>4067</v>
      </c>
      <c r="L422" s="159"/>
      <c r="M422" s="159" t="s">
        <v>7339</v>
      </c>
      <c r="N422" s="159" t="s">
        <v>3052</v>
      </c>
      <c r="O422" s="159" t="s">
        <v>4097</v>
      </c>
      <c r="P422" s="159" t="s">
        <v>7340</v>
      </c>
      <c r="Q422" s="159" t="s">
        <v>7341</v>
      </c>
      <c r="R422" s="159" t="s">
        <v>4262</v>
      </c>
      <c r="S422" s="159" t="s">
        <v>4082</v>
      </c>
      <c r="T422" s="159" t="s">
        <v>7342</v>
      </c>
      <c r="U422" s="160"/>
    </row>
    <row r="423" spans="1:21" x14ac:dyDescent="0.25">
      <c r="A423" s="158">
        <v>44385</v>
      </c>
      <c r="B423" s="159" t="s">
        <v>7343</v>
      </c>
      <c r="C423" s="159" t="s">
        <v>547</v>
      </c>
      <c r="D423" s="159" t="s">
        <v>7344</v>
      </c>
      <c r="E423" s="159">
        <v>5301</v>
      </c>
      <c r="F423" s="159">
        <v>743</v>
      </c>
      <c r="G423" s="159">
        <v>45273.77</v>
      </c>
      <c r="H423" s="159" t="s">
        <v>4093</v>
      </c>
      <c r="I423" s="159" t="s">
        <v>7345</v>
      </c>
      <c r="J423" s="159" t="s">
        <v>1566</v>
      </c>
      <c r="K423" s="159" t="s">
        <v>7346</v>
      </c>
      <c r="L423" s="159" t="s">
        <v>7347</v>
      </c>
      <c r="M423" s="159" t="s">
        <v>7348</v>
      </c>
      <c r="N423" s="159" t="s">
        <v>3050</v>
      </c>
      <c r="O423" s="159"/>
      <c r="P423" s="159" t="s">
        <v>7349</v>
      </c>
      <c r="Q423" s="159" t="s">
        <v>7350</v>
      </c>
      <c r="R423" s="159" t="s">
        <v>4071</v>
      </c>
      <c r="S423" s="159" t="s">
        <v>4082</v>
      </c>
      <c r="T423" s="159" t="s">
        <v>7351</v>
      </c>
      <c r="U423" s="160"/>
    </row>
    <row r="424" spans="1:21" x14ac:dyDescent="0.25">
      <c r="A424" s="158">
        <v>44655</v>
      </c>
      <c r="B424" s="159" t="s">
        <v>7352</v>
      </c>
      <c r="C424" s="159" t="s">
        <v>665</v>
      </c>
      <c r="D424" s="159" t="s">
        <v>994</v>
      </c>
      <c r="E424" s="159">
        <v>2393</v>
      </c>
      <c r="F424" s="159">
        <v>670</v>
      </c>
      <c r="G424" s="159">
        <v>21220.07</v>
      </c>
      <c r="H424" s="159"/>
      <c r="I424" s="159" t="s">
        <v>7353</v>
      </c>
      <c r="J424" s="159" t="s">
        <v>1566</v>
      </c>
      <c r="K424" s="159" t="s">
        <v>7354</v>
      </c>
      <c r="L424" s="159" t="s">
        <v>7355</v>
      </c>
      <c r="M424" s="159"/>
      <c r="N424" s="159"/>
      <c r="O424" s="159"/>
      <c r="P424" s="159" t="s">
        <v>7356</v>
      </c>
      <c r="Q424" s="159" t="s">
        <v>7357</v>
      </c>
      <c r="R424" s="159" t="s">
        <v>4091</v>
      </c>
      <c r="S424" s="159"/>
      <c r="T424" s="159" t="s">
        <v>7358</v>
      </c>
      <c r="U424" s="160"/>
    </row>
    <row r="425" spans="1:21" x14ac:dyDescent="0.25">
      <c r="A425" s="158">
        <v>43949</v>
      </c>
      <c r="B425" s="159" t="s">
        <v>7359</v>
      </c>
      <c r="C425" s="159" t="s">
        <v>608</v>
      </c>
      <c r="D425" s="159" t="s">
        <v>7360</v>
      </c>
      <c r="E425" s="159">
        <v>7529</v>
      </c>
      <c r="F425" s="159">
        <v>939</v>
      </c>
      <c r="G425" s="159">
        <v>26115.08</v>
      </c>
      <c r="H425" s="159" t="s">
        <v>4093</v>
      </c>
      <c r="I425" s="159" t="s">
        <v>7361</v>
      </c>
      <c r="J425" s="159" t="s">
        <v>4056</v>
      </c>
      <c r="K425" s="159" t="s">
        <v>7362</v>
      </c>
      <c r="L425" s="159" t="s">
        <v>7363</v>
      </c>
      <c r="M425" s="159" t="s">
        <v>7364</v>
      </c>
      <c r="N425" s="159"/>
      <c r="O425" s="159" t="s">
        <v>4079</v>
      </c>
      <c r="P425" s="159" t="s">
        <v>7365</v>
      </c>
      <c r="Q425" s="159" t="s">
        <v>7366</v>
      </c>
      <c r="R425" s="159" t="s">
        <v>4091</v>
      </c>
      <c r="S425" s="159" t="s">
        <v>4100</v>
      </c>
      <c r="T425" s="159" t="s">
        <v>7367</v>
      </c>
      <c r="U425" s="160"/>
    </row>
    <row r="426" spans="1:21" x14ac:dyDescent="0.25">
      <c r="A426" s="158">
        <v>44167</v>
      </c>
      <c r="B426" s="159" t="s">
        <v>7368</v>
      </c>
      <c r="C426" s="159" t="s">
        <v>626</v>
      </c>
      <c r="D426" s="159"/>
      <c r="E426" s="159">
        <v>9221</v>
      </c>
      <c r="F426" s="159"/>
      <c r="G426" s="159">
        <v>11818.61</v>
      </c>
      <c r="H426" s="159" t="s">
        <v>4151</v>
      </c>
      <c r="I426" s="159" t="s">
        <v>7369</v>
      </c>
      <c r="J426" s="159" t="s">
        <v>4143</v>
      </c>
      <c r="K426" s="159" t="s">
        <v>7370</v>
      </c>
      <c r="L426" s="159" t="s">
        <v>7371</v>
      </c>
      <c r="M426" s="159" t="s">
        <v>7372</v>
      </c>
      <c r="N426" s="159" t="s">
        <v>3052</v>
      </c>
      <c r="O426" s="159" t="s">
        <v>4097</v>
      </c>
      <c r="P426" s="159" t="s">
        <v>7373</v>
      </c>
      <c r="Q426" s="159" t="s">
        <v>7374</v>
      </c>
      <c r="R426" s="159"/>
      <c r="S426" s="159" t="s">
        <v>4062</v>
      </c>
      <c r="T426" s="159"/>
      <c r="U426" s="160"/>
    </row>
    <row r="427" spans="1:21" x14ac:dyDescent="0.25">
      <c r="A427" s="158">
        <v>45181</v>
      </c>
      <c r="B427" s="159" t="s">
        <v>7375</v>
      </c>
      <c r="C427" s="159" t="s">
        <v>7376</v>
      </c>
      <c r="D427" s="159" t="s">
        <v>7377</v>
      </c>
      <c r="E427" s="159">
        <v>8118</v>
      </c>
      <c r="F427" s="159">
        <v>945</v>
      </c>
      <c r="G427" s="159">
        <v>10521.98</v>
      </c>
      <c r="H427" s="159" t="s">
        <v>4074</v>
      </c>
      <c r="I427" s="159" t="s">
        <v>7378</v>
      </c>
      <c r="J427" s="159" t="s">
        <v>4143</v>
      </c>
      <c r="K427" s="159" t="s">
        <v>7379</v>
      </c>
      <c r="L427" s="159" t="s">
        <v>7380</v>
      </c>
      <c r="M427" s="159" t="s">
        <v>7381</v>
      </c>
      <c r="N427" s="159" t="s">
        <v>3052</v>
      </c>
      <c r="O427" s="159" t="s">
        <v>4097</v>
      </c>
      <c r="P427" s="159" t="s">
        <v>7382</v>
      </c>
      <c r="Q427" s="159"/>
      <c r="R427" s="159" t="s">
        <v>4091</v>
      </c>
      <c r="S427" s="159"/>
      <c r="T427" s="159" t="s">
        <v>7383</v>
      </c>
      <c r="U427" s="160"/>
    </row>
    <row r="428" spans="1:21" x14ac:dyDescent="0.25">
      <c r="A428" s="158">
        <v>44905</v>
      </c>
      <c r="B428" s="159" t="s">
        <v>7384</v>
      </c>
      <c r="C428" s="159" t="s">
        <v>691</v>
      </c>
      <c r="D428" s="159" t="s">
        <v>1032</v>
      </c>
      <c r="E428" s="159"/>
      <c r="F428" s="159">
        <v>312</v>
      </c>
      <c r="G428" s="159">
        <v>40183.339999999997</v>
      </c>
      <c r="H428" s="159" t="s">
        <v>4093</v>
      </c>
      <c r="I428" s="159" t="s">
        <v>7385</v>
      </c>
      <c r="J428" s="159" t="s">
        <v>4185</v>
      </c>
      <c r="K428" s="159" t="s">
        <v>7386</v>
      </c>
      <c r="L428" s="159" t="s">
        <v>7387</v>
      </c>
      <c r="M428" s="159" t="s">
        <v>7388</v>
      </c>
      <c r="N428" s="159" t="s">
        <v>3052</v>
      </c>
      <c r="O428" s="159"/>
      <c r="P428" s="159" t="s">
        <v>7389</v>
      </c>
      <c r="Q428" s="159"/>
      <c r="R428" s="159" t="s">
        <v>4128</v>
      </c>
      <c r="S428" s="159" t="s">
        <v>4082</v>
      </c>
      <c r="T428" s="159" t="s">
        <v>7390</v>
      </c>
      <c r="U428" s="160"/>
    </row>
    <row r="429" spans="1:21" x14ac:dyDescent="0.25">
      <c r="A429" s="159"/>
      <c r="B429" s="159" t="s">
        <v>7391</v>
      </c>
      <c r="C429" s="159" t="s">
        <v>4421</v>
      </c>
      <c r="D429" s="159" t="s">
        <v>6458</v>
      </c>
      <c r="E429" s="159">
        <v>3136</v>
      </c>
      <c r="F429" s="159">
        <v>150</v>
      </c>
      <c r="G429" s="159">
        <v>42718</v>
      </c>
      <c r="H429" s="159" t="s">
        <v>4151</v>
      </c>
      <c r="I429" s="159" t="s">
        <v>7392</v>
      </c>
      <c r="J429" s="159" t="s">
        <v>4056</v>
      </c>
      <c r="K429" s="159" t="s">
        <v>4067</v>
      </c>
      <c r="L429" s="159"/>
      <c r="M429" s="159" t="s">
        <v>7393</v>
      </c>
      <c r="N429" s="159"/>
      <c r="O429" s="159"/>
      <c r="P429" s="159" t="s">
        <v>7394</v>
      </c>
      <c r="Q429" s="159" t="s">
        <v>7395</v>
      </c>
      <c r="R429" s="159" t="s">
        <v>4128</v>
      </c>
      <c r="S429" s="159"/>
      <c r="T429" s="159" t="s">
        <v>7396</v>
      </c>
      <c r="U429" s="160"/>
    </row>
    <row r="430" spans="1:21" x14ac:dyDescent="0.25">
      <c r="A430" s="158">
        <v>44805</v>
      </c>
      <c r="B430" s="159" t="s">
        <v>7397</v>
      </c>
      <c r="C430" s="159" t="s">
        <v>560</v>
      </c>
      <c r="D430" s="159" t="s">
        <v>844</v>
      </c>
      <c r="E430" s="159">
        <v>3209</v>
      </c>
      <c r="F430" s="159">
        <v>289</v>
      </c>
      <c r="G430" s="159">
        <v>49721.34</v>
      </c>
      <c r="H430" s="159" t="s">
        <v>4151</v>
      </c>
      <c r="I430" s="159" t="s">
        <v>7398</v>
      </c>
      <c r="J430" s="159" t="s">
        <v>4076</v>
      </c>
      <c r="K430" s="159" t="s">
        <v>7399</v>
      </c>
      <c r="L430" s="159" t="s">
        <v>7400</v>
      </c>
      <c r="M430" s="159" t="s">
        <v>7401</v>
      </c>
      <c r="N430" s="159" t="s">
        <v>3050</v>
      </c>
      <c r="O430" s="159"/>
      <c r="P430" s="159" t="s">
        <v>7402</v>
      </c>
      <c r="Q430" s="159" t="s">
        <v>7403</v>
      </c>
      <c r="R430" s="159" t="s">
        <v>4157</v>
      </c>
      <c r="S430" s="159" t="s">
        <v>4082</v>
      </c>
      <c r="T430" s="159" t="s">
        <v>7404</v>
      </c>
      <c r="U430" s="160"/>
    </row>
    <row r="431" spans="1:21" x14ac:dyDescent="0.25">
      <c r="A431" s="158">
        <v>45186</v>
      </c>
      <c r="B431" s="159" t="s">
        <v>7405</v>
      </c>
      <c r="C431" s="159"/>
      <c r="D431" s="159" t="s">
        <v>822</v>
      </c>
      <c r="E431" s="159">
        <v>8879</v>
      </c>
      <c r="F431" s="159">
        <v>251</v>
      </c>
      <c r="G431" s="159">
        <v>27933.57</v>
      </c>
      <c r="H431" s="159" t="s">
        <v>4093</v>
      </c>
      <c r="I431" s="159" t="s">
        <v>7406</v>
      </c>
      <c r="J431" s="159" t="s">
        <v>4076</v>
      </c>
      <c r="K431" s="159" t="s">
        <v>7407</v>
      </c>
      <c r="L431" s="159" t="s">
        <v>7408</v>
      </c>
      <c r="M431" s="159"/>
      <c r="N431" s="159"/>
      <c r="O431" s="159" t="s">
        <v>4097</v>
      </c>
      <c r="P431" s="159" t="s">
        <v>7409</v>
      </c>
      <c r="Q431" s="159" t="s">
        <v>7410</v>
      </c>
      <c r="R431" s="159" t="s">
        <v>4091</v>
      </c>
      <c r="S431" s="159"/>
      <c r="T431" s="159" t="s">
        <v>7411</v>
      </c>
      <c r="U431" s="160"/>
    </row>
    <row r="432" spans="1:21" x14ac:dyDescent="0.25">
      <c r="A432" s="158">
        <v>45419</v>
      </c>
      <c r="B432" s="159" t="s">
        <v>7412</v>
      </c>
      <c r="C432" s="159" t="s">
        <v>707</v>
      </c>
      <c r="D432" s="159" t="s">
        <v>7413</v>
      </c>
      <c r="E432" s="159">
        <v>4245</v>
      </c>
      <c r="F432" s="159">
        <v>156</v>
      </c>
      <c r="G432" s="159">
        <v>4300.78</v>
      </c>
      <c r="H432" s="159"/>
      <c r="I432" s="159" t="s">
        <v>7414</v>
      </c>
      <c r="J432" s="159" t="s">
        <v>1566</v>
      </c>
      <c r="K432" s="159" t="s">
        <v>7415</v>
      </c>
      <c r="L432" s="159" t="s">
        <v>7416</v>
      </c>
      <c r="M432" s="159" t="s">
        <v>7417</v>
      </c>
      <c r="N432" s="159" t="s">
        <v>3050</v>
      </c>
      <c r="O432" s="159"/>
      <c r="P432" s="159" t="s">
        <v>7418</v>
      </c>
      <c r="Q432" s="159" t="s">
        <v>7419</v>
      </c>
      <c r="R432" s="159"/>
      <c r="S432" s="159" t="s">
        <v>4082</v>
      </c>
      <c r="T432" s="159" t="s">
        <v>7420</v>
      </c>
      <c r="U432" s="160"/>
    </row>
    <row r="433" spans="1:21" x14ac:dyDescent="0.25">
      <c r="A433" s="158">
        <v>44190</v>
      </c>
      <c r="B433" s="159" t="s">
        <v>7421</v>
      </c>
      <c r="C433" s="159" t="s">
        <v>588</v>
      </c>
      <c r="D433" s="159" t="s">
        <v>807</v>
      </c>
      <c r="E433" s="159">
        <v>8993</v>
      </c>
      <c r="F433" s="159">
        <v>768</v>
      </c>
      <c r="G433" s="159"/>
      <c r="H433" s="159" t="s">
        <v>4065</v>
      </c>
      <c r="I433" s="159" t="s">
        <v>7422</v>
      </c>
      <c r="J433" s="159"/>
      <c r="K433" s="159" t="s">
        <v>7423</v>
      </c>
      <c r="L433" s="159"/>
      <c r="M433" s="159" t="s">
        <v>7424</v>
      </c>
      <c r="N433" s="159"/>
      <c r="O433" s="159" t="s">
        <v>4107</v>
      </c>
      <c r="P433" s="159" t="s">
        <v>7425</v>
      </c>
      <c r="Q433" s="159" t="s">
        <v>7426</v>
      </c>
      <c r="R433" s="159" t="s">
        <v>4262</v>
      </c>
      <c r="S433" s="159"/>
      <c r="T433" s="159" t="s">
        <v>7427</v>
      </c>
      <c r="U433" s="160"/>
    </row>
    <row r="434" spans="1:21" x14ac:dyDescent="0.25">
      <c r="A434" s="158">
        <v>45027</v>
      </c>
      <c r="B434" s="159" t="s">
        <v>7428</v>
      </c>
      <c r="C434" s="159" t="s">
        <v>735</v>
      </c>
      <c r="D434" s="159"/>
      <c r="E434" s="159">
        <v>7476</v>
      </c>
      <c r="F434" s="159"/>
      <c r="G434" s="159">
        <v>24872.33</v>
      </c>
      <c r="H434" s="159" t="s">
        <v>4065</v>
      </c>
      <c r="I434" s="159" t="s">
        <v>7429</v>
      </c>
      <c r="J434" s="159" t="s">
        <v>1567</v>
      </c>
      <c r="K434" s="159" t="s">
        <v>7430</v>
      </c>
      <c r="L434" s="159" t="s">
        <v>7431</v>
      </c>
      <c r="M434" s="159" t="s">
        <v>7432</v>
      </c>
      <c r="N434" s="159" t="s">
        <v>3052</v>
      </c>
      <c r="O434" s="159" t="s">
        <v>4079</v>
      </c>
      <c r="P434" s="159" t="s">
        <v>7433</v>
      </c>
      <c r="Q434" s="159" t="s">
        <v>7434</v>
      </c>
      <c r="R434" s="159" t="s">
        <v>4071</v>
      </c>
      <c r="S434" s="159" t="s">
        <v>4082</v>
      </c>
      <c r="T434" s="159" t="s">
        <v>7435</v>
      </c>
      <c r="U434" s="160"/>
    </row>
    <row r="435" spans="1:21" x14ac:dyDescent="0.25">
      <c r="A435" s="158">
        <v>44421</v>
      </c>
      <c r="B435" s="159" t="s">
        <v>7436</v>
      </c>
      <c r="C435" s="159" t="s">
        <v>7437</v>
      </c>
      <c r="D435" s="159" t="s">
        <v>7438</v>
      </c>
      <c r="E435" s="159">
        <v>4212</v>
      </c>
      <c r="F435" s="159">
        <v>457</v>
      </c>
      <c r="G435" s="159">
        <v>7282.54</v>
      </c>
      <c r="H435" s="159"/>
      <c r="I435" s="159" t="s">
        <v>7439</v>
      </c>
      <c r="J435" s="159" t="s">
        <v>1567</v>
      </c>
      <c r="K435" s="159" t="s">
        <v>7440</v>
      </c>
      <c r="L435" s="159" t="s">
        <v>7441</v>
      </c>
      <c r="M435" s="159" t="s">
        <v>7442</v>
      </c>
      <c r="N435" s="159" t="s">
        <v>3051</v>
      </c>
      <c r="O435" s="159" t="s">
        <v>4079</v>
      </c>
      <c r="P435" s="159" t="s">
        <v>7443</v>
      </c>
      <c r="Q435" s="159"/>
      <c r="R435" s="159" t="s">
        <v>4128</v>
      </c>
      <c r="S435" s="159" t="s">
        <v>4062</v>
      </c>
      <c r="T435" s="159" t="s">
        <v>7444</v>
      </c>
      <c r="U435" s="160"/>
    </row>
    <row r="436" spans="1:21" x14ac:dyDescent="0.25">
      <c r="A436" s="158">
        <v>44622</v>
      </c>
      <c r="B436" s="159" t="s">
        <v>7445</v>
      </c>
      <c r="C436" s="159" t="s">
        <v>633</v>
      </c>
      <c r="D436" s="159"/>
      <c r="E436" s="159">
        <v>9589</v>
      </c>
      <c r="F436" s="159">
        <v>137</v>
      </c>
      <c r="G436" s="159">
        <v>5902.21</v>
      </c>
      <c r="H436" s="159" t="s">
        <v>4121</v>
      </c>
      <c r="I436" s="159" t="s">
        <v>7446</v>
      </c>
      <c r="J436" s="159" t="s">
        <v>4143</v>
      </c>
      <c r="K436" s="159" t="s">
        <v>7447</v>
      </c>
      <c r="L436" s="159"/>
      <c r="M436" s="159" t="s">
        <v>7448</v>
      </c>
      <c r="N436" s="159"/>
      <c r="O436" s="159" t="s">
        <v>4079</v>
      </c>
      <c r="P436" s="159" t="s">
        <v>7449</v>
      </c>
      <c r="Q436" s="159" t="s">
        <v>7450</v>
      </c>
      <c r="R436" s="159" t="s">
        <v>4262</v>
      </c>
      <c r="S436" s="159"/>
      <c r="T436" s="159" t="s">
        <v>7451</v>
      </c>
      <c r="U436" s="160"/>
    </row>
    <row r="437" spans="1:21" x14ac:dyDescent="0.25">
      <c r="A437" s="158">
        <v>43968</v>
      </c>
      <c r="B437" s="159" t="s">
        <v>7452</v>
      </c>
      <c r="C437" s="159" t="s">
        <v>583</v>
      </c>
      <c r="D437" s="159" t="s">
        <v>1015</v>
      </c>
      <c r="E437" s="159">
        <v>5034</v>
      </c>
      <c r="F437" s="159">
        <v>248</v>
      </c>
      <c r="G437" s="159">
        <v>45105.81</v>
      </c>
      <c r="H437" s="159" t="s">
        <v>4151</v>
      </c>
      <c r="I437" s="159" t="s">
        <v>7453</v>
      </c>
      <c r="J437" s="159"/>
      <c r="K437" s="159" t="s">
        <v>7454</v>
      </c>
      <c r="L437" s="159" t="s">
        <v>7455</v>
      </c>
      <c r="M437" s="159" t="s">
        <v>7456</v>
      </c>
      <c r="N437" s="159"/>
      <c r="O437" s="159"/>
      <c r="P437" s="159" t="s">
        <v>7457</v>
      </c>
      <c r="Q437" s="159" t="s">
        <v>7458</v>
      </c>
      <c r="R437" s="159" t="s">
        <v>4071</v>
      </c>
      <c r="S437" s="159"/>
      <c r="T437" s="159" t="s">
        <v>7459</v>
      </c>
      <c r="U437" s="160"/>
    </row>
    <row r="438" spans="1:21" x14ac:dyDescent="0.25">
      <c r="A438" s="158">
        <v>45185</v>
      </c>
      <c r="B438" s="159" t="s">
        <v>7460</v>
      </c>
      <c r="C438" s="159" t="s">
        <v>7461</v>
      </c>
      <c r="D438" s="159" t="s">
        <v>4975</v>
      </c>
      <c r="E438" s="159">
        <v>4970</v>
      </c>
      <c r="F438" s="159">
        <v>974</v>
      </c>
      <c r="G438" s="159">
        <v>23081.65</v>
      </c>
      <c r="H438" s="159" t="s">
        <v>4121</v>
      </c>
      <c r="I438" s="159" t="s">
        <v>7462</v>
      </c>
      <c r="J438" s="159" t="s">
        <v>4143</v>
      </c>
      <c r="K438" s="159" t="s">
        <v>7463</v>
      </c>
      <c r="L438" s="159" t="s">
        <v>7464</v>
      </c>
      <c r="M438" s="159" t="s">
        <v>7465</v>
      </c>
      <c r="N438" s="159" t="s">
        <v>3051</v>
      </c>
      <c r="O438" s="159" t="s">
        <v>4079</v>
      </c>
      <c r="P438" s="159" t="s">
        <v>7466</v>
      </c>
      <c r="Q438" s="159" t="s">
        <v>7467</v>
      </c>
      <c r="R438" s="159" t="s">
        <v>4071</v>
      </c>
      <c r="S438" s="159" t="s">
        <v>4100</v>
      </c>
      <c r="T438" s="159" t="s">
        <v>7468</v>
      </c>
      <c r="U438" s="160"/>
    </row>
    <row r="439" spans="1:21" x14ac:dyDescent="0.25">
      <c r="A439" s="158">
        <v>43836</v>
      </c>
      <c r="B439" s="159" t="s">
        <v>7469</v>
      </c>
      <c r="C439" s="159"/>
      <c r="D439" s="159"/>
      <c r="E439" s="159"/>
      <c r="F439" s="159">
        <v>133</v>
      </c>
      <c r="G439" s="159">
        <v>15978.1</v>
      </c>
      <c r="H439" s="159" t="s">
        <v>4121</v>
      </c>
      <c r="I439" s="159" t="s">
        <v>7470</v>
      </c>
      <c r="J439" s="159" t="s">
        <v>4056</v>
      </c>
      <c r="K439" s="159" t="s">
        <v>4067</v>
      </c>
      <c r="L439" s="159" t="s">
        <v>7471</v>
      </c>
      <c r="M439" s="159" t="s">
        <v>7472</v>
      </c>
      <c r="N439" s="159"/>
      <c r="O439" s="159"/>
      <c r="P439" s="159" t="s">
        <v>7473</v>
      </c>
      <c r="Q439" s="159" t="s">
        <v>7474</v>
      </c>
      <c r="R439" s="159" t="s">
        <v>4091</v>
      </c>
      <c r="S439" s="159"/>
      <c r="T439" s="159" t="s">
        <v>7475</v>
      </c>
      <c r="U439" s="160"/>
    </row>
    <row r="440" spans="1:21" x14ac:dyDescent="0.25">
      <c r="A440" s="158">
        <v>45446</v>
      </c>
      <c r="B440" s="159" t="s">
        <v>7476</v>
      </c>
      <c r="C440" s="159" t="s">
        <v>6920</v>
      </c>
      <c r="D440" s="159" t="s">
        <v>1045</v>
      </c>
      <c r="E440" s="159">
        <v>2173</v>
      </c>
      <c r="F440" s="159">
        <v>783</v>
      </c>
      <c r="G440" s="159">
        <v>28712.05</v>
      </c>
      <c r="H440" s="159" t="s">
        <v>4065</v>
      </c>
      <c r="I440" s="159" t="s">
        <v>7477</v>
      </c>
      <c r="J440" s="159" t="s">
        <v>4185</v>
      </c>
      <c r="K440" s="159" t="s">
        <v>7478</v>
      </c>
      <c r="L440" s="159" t="s">
        <v>7479</v>
      </c>
      <c r="M440" s="159" t="s">
        <v>7480</v>
      </c>
      <c r="N440" s="159"/>
      <c r="O440" s="159" t="s">
        <v>4079</v>
      </c>
      <c r="P440" s="159" t="s">
        <v>7481</v>
      </c>
      <c r="Q440" s="159" t="s">
        <v>7482</v>
      </c>
      <c r="R440" s="159" t="s">
        <v>4262</v>
      </c>
      <c r="S440" s="159" t="s">
        <v>4062</v>
      </c>
      <c r="T440" s="159" t="s">
        <v>7483</v>
      </c>
      <c r="U440" s="160"/>
    </row>
    <row r="441" spans="1:21" x14ac:dyDescent="0.25">
      <c r="A441" s="158">
        <v>45503</v>
      </c>
      <c r="B441" s="159" t="s">
        <v>7484</v>
      </c>
      <c r="C441" s="159" t="s">
        <v>553</v>
      </c>
      <c r="D441" s="159"/>
      <c r="E441" s="159">
        <v>5362</v>
      </c>
      <c r="F441" s="159">
        <v>691</v>
      </c>
      <c r="G441" s="159">
        <v>16500.32</v>
      </c>
      <c r="H441" s="159" t="s">
        <v>4065</v>
      </c>
      <c r="I441" s="159" t="s">
        <v>7485</v>
      </c>
      <c r="J441" s="159" t="s">
        <v>4185</v>
      </c>
      <c r="K441" s="159" t="s">
        <v>7486</v>
      </c>
      <c r="L441" s="159" t="s">
        <v>7487</v>
      </c>
      <c r="M441" s="159" t="s">
        <v>7488</v>
      </c>
      <c r="N441" s="159"/>
      <c r="O441" s="159" t="s">
        <v>4097</v>
      </c>
      <c r="P441" s="159" t="s">
        <v>7489</v>
      </c>
      <c r="Q441" s="159" t="s">
        <v>7490</v>
      </c>
      <c r="R441" s="159" t="s">
        <v>4262</v>
      </c>
      <c r="S441" s="159" t="s">
        <v>4062</v>
      </c>
      <c r="T441" s="159"/>
      <c r="U441" s="160"/>
    </row>
    <row r="442" spans="1:21" x14ac:dyDescent="0.25">
      <c r="A442" s="158">
        <v>44443</v>
      </c>
      <c r="B442" s="159" t="s">
        <v>7491</v>
      </c>
      <c r="C442" s="159" t="s">
        <v>553</v>
      </c>
      <c r="D442" s="159" t="s">
        <v>7492</v>
      </c>
      <c r="E442" s="159">
        <v>8046</v>
      </c>
      <c r="F442" s="159">
        <v>958</v>
      </c>
      <c r="G442" s="159">
        <v>1236.76</v>
      </c>
      <c r="H442" s="159" t="s">
        <v>4074</v>
      </c>
      <c r="I442" s="159" t="s">
        <v>7493</v>
      </c>
      <c r="J442" s="159"/>
      <c r="K442" s="159" t="s">
        <v>7494</v>
      </c>
      <c r="L442" s="159" t="s">
        <v>7495</v>
      </c>
      <c r="M442" s="159" t="s">
        <v>7496</v>
      </c>
      <c r="N442" s="159"/>
      <c r="O442" s="159"/>
      <c r="P442" s="159" t="s">
        <v>7497</v>
      </c>
      <c r="Q442" s="159"/>
      <c r="R442" s="159" t="s">
        <v>4091</v>
      </c>
      <c r="S442" s="159" t="s">
        <v>4100</v>
      </c>
      <c r="T442" s="159" t="s">
        <v>7498</v>
      </c>
      <c r="U442" s="160"/>
    </row>
    <row r="443" spans="1:21" x14ac:dyDescent="0.25">
      <c r="A443" s="158">
        <v>44962</v>
      </c>
      <c r="B443" s="159" t="s">
        <v>7499</v>
      </c>
      <c r="C443" s="159" t="s">
        <v>522</v>
      </c>
      <c r="D443" s="159" t="s">
        <v>963</v>
      </c>
      <c r="E443" s="159">
        <v>6298</v>
      </c>
      <c r="F443" s="159">
        <v>717</v>
      </c>
      <c r="G443" s="159">
        <v>11854.76</v>
      </c>
      <c r="H443" s="159" t="s">
        <v>4151</v>
      </c>
      <c r="I443" s="159" t="s">
        <v>7500</v>
      </c>
      <c r="J443" s="159" t="s">
        <v>1566</v>
      </c>
      <c r="K443" s="159" t="s">
        <v>7501</v>
      </c>
      <c r="L443" s="159" t="s">
        <v>7502</v>
      </c>
      <c r="M443" s="159" t="s">
        <v>7503</v>
      </c>
      <c r="N443" s="159"/>
      <c r="O443" s="159"/>
      <c r="P443" s="159"/>
      <c r="Q443" s="159" t="s">
        <v>7504</v>
      </c>
      <c r="R443" s="159" t="s">
        <v>4091</v>
      </c>
      <c r="S443" s="159" t="s">
        <v>4082</v>
      </c>
      <c r="T443" s="159" t="s">
        <v>7505</v>
      </c>
      <c r="U443" s="160"/>
    </row>
    <row r="444" spans="1:21" x14ac:dyDescent="0.25">
      <c r="A444" s="158">
        <v>45170</v>
      </c>
      <c r="B444" s="159" t="s">
        <v>7506</v>
      </c>
      <c r="C444" s="159" t="s">
        <v>565</v>
      </c>
      <c r="D444" s="159" t="s">
        <v>7507</v>
      </c>
      <c r="E444" s="159">
        <v>2467</v>
      </c>
      <c r="F444" s="159">
        <v>405</v>
      </c>
      <c r="G444" s="159">
        <v>22370.080000000002</v>
      </c>
      <c r="H444" s="159" t="s">
        <v>4074</v>
      </c>
      <c r="I444" s="159" t="s">
        <v>7508</v>
      </c>
      <c r="J444" s="159" t="s">
        <v>4056</v>
      </c>
      <c r="K444" s="159" t="s">
        <v>7509</v>
      </c>
      <c r="L444" s="159" t="s">
        <v>7510</v>
      </c>
      <c r="M444" s="159" t="s">
        <v>7511</v>
      </c>
      <c r="N444" s="159" t="s">
        <v>3050</v>
      </c>
      <c r="O444" s="159" t="s">
        <v>4079</v>
      </c>
      <c r="P444" s="159"/>
      <c r="Q444" s="159" t="s">
        <v>7512</v>
      </c>
      <c r="R444" s="159" t="s">
        <v>4091</v>
      </c>
      <c r="S444" s="159" t="s">
        <v>4062</v>
      </c>
      <c r="T444" s="159" t="s">
        <v>7513</v>
      </c>
      <c r="U444" s="160"/>
    </row>
    <row r="445" spans="1:21" x14ac:dyDescent="0.25">
      <c r="A445" s="158">
        <v>44048</v>
      </c>
      <c r="B445" s="159" t="s">
        <v>7514</v>
      </c>
      <c r="C445" s="159" t="s">
        <v>7515</v>
      </c>
      <c r="D445" s="159" t="s">
        <v>766</v>
      </c>
      <c r="E445" s="159">
        <v>2843</v>
      </c>
      <c r="F445" s="159">
        <v>439</v>
      </c>
      <c r="G445" s="159">
        <v>7580.99</v>
      </c>
      <c r="H445" s="159"/>
      <c r="I445" s="159" t="s">
        <v>7516</v>
      </c>
      <c r="J445" s="159" t="s">
        <v>1567</v>
      </c>
      <c r="K445" s="159" t="s">
        <v>7517</v>
      </c>
      <c r="L445" s="159" t="s">
        <v>7518</v>
      </c>
      <c r="M445" s="159" t="s">
        <v>7519</v>
      </c>
      <c r="N445" s="159" t="s">
        <v>3050</v>
      </c>
      <c r="O445" s="159" t="s">
        <v>4097</v>
      </c>
      <c r="P445" s="159" t="s">
        <v>7520</v>
      </c>
      <c r="Q445" s="159" t="s">
        <v>7521</v>
      </c>
      <c r="R445" s="159"/>
      <c r="S445" s="159" t="s">
        <v>4082</v>
      </c>
      <c r="T445" s="159" t="s">
        <v>7522</v>
      </c>
      <c r="U445" s="160"/>
    </row>
    <row r="446" spans="1:21" x14ac:dyDescent="0.25">
      <c r="A446" s="158">
        <v>44856</v>
      </c>
      <c r="B446" s="159" t="s">
        <v>7523</v>
      </c>
      <c r="C446" s="159" t="s">
        <v>626</v>
      </c>
      <c r="D446" s="159" t="s">
        <v>572</v>
      </c>
      <c r="E446" s="159">
        <v>7776</v>
      </c>
      <c r="F446" s="159">
        <v>189</v>
      </c>
      <c r="G446" s="159">
        <v>44016.41</v>
      </c>
      <c r="H446" s="159" t="s">
        <v>4093</v>
      </c>
      <c r="I446" s="159" t="s">
        <v>7524</v>
      </c>
      <c r="J446" s="159" t="s">
        <v>4185</v>
      </c>
      <c r="K446" s="159" t="s">
        <v>7525</v>
      </c>
      <c r="L446" s="159" t="s">
        <v>7526</v>
      </c>
      <c r="M446" s="159" t="s">
        <v>7527</v>
      </c>
      <c r="N446" s="159" t="s">
        <v>3050</v>
      </c>
      <c r="O446" s="159" t="s">
        <v>4097</v>
      </c>
      <c r="P446" s="159"/>
      <c r="Q446" s="159" t="s">
        <v>7528</v>
      </c>
      <c r="R446" s="159" t="s">
        <v>4091</v>
      </c>
      <c r="S446" s="159" t="s">
        <v>4082</v>
      </c>
      <c r="T446" s="159" t="s">
        <v>7529</v>
      </c>
      <c r="U446" s="160"/>
    </row>
    <row r="447" spans="1:21" x14ac:dyDescent="0.25">
      <c r="A447" s="158">
        <v>44806</v>
      </c>
      <c r="B447" s="159" t="s">
        <v>7530</v>
      </c>
      <c r="C447" s="159" t="s">
        <v>687</v>
      </c>
      <c r="D447" s="159" t="s">
        <v>812</v>
      </c>
      <c r="E447" s="159">
        <v>7939</v>
      </c>
      <c r="F447" s="159">
        <v>150</v>
      </c>
      <c r="G447" s="159">
        <v>18578.34</v>
      </c>
      <c r="H447" s="159" t="s">
        <v>4074</v>
      </c>
      <c r="I447" s="159" t="s">
        <v>7531</v>
      </c>
      <c r="J447" s="159" t="s">
        <v>1567</v>
      </c>
      <c r="K447" s="159" t="s">
        <v>7532</v>
      </c>
      <c r="L447" s="159" t="s">
        <v>7533</v>
      </c>
      <c r="M447" s="159" t="s">
        <v>7534</v>
      </c>
      <c r="N447" s="159"/>
      <c r="O447" s="159" t="s">
        <v>4107</v>
      </c>
      <c r="P447" s="159"/>
      <c r="Q447" s="159" t="s">
        <v>7535</v>
      </c>
      <c r="R447" s="159" t="s">
        <v>4157</v>
      </c>
      <c r="S447" s="159" t="s">
        <v>4100</v>
      </c>
      <c r="T447" s="159" t="s">
        <v>7536</v>
      </c>
      <c r="U447" s="160"/>
    </row>
    <row r="448" spans="1:21" x14ac:dyDescent="0.25">
      <c r="A448" s="158">
        <v>44218</v>
      </c>
      <c r="B448" s="159" t="s">
        <v>7537</v>
      </c>
      <c r="C448" s="159"/>
      <c r="D448" s="159" t="s">
        <v>864</v>
      </c>
      <c r="E448" s="159">
        <v>6984</v>
      </c>
      <c r="F448" s="159">
        <v>211</v>
      </c>
      <c r="G448" s="159">
        <v>28031.919999999998</v>
      </c>
      <c r="H448" s="159" t="s">
        <v>4093</v>
      </c>
      <c r="I448" s="159" t="s">
        <v>7538</v>
      </c>
      <c r="J448" s="159" t="s">
        <v>4056</v>
      </c>
      <c r="K448" s="159" t="s">
        <v>7539</v>
      </c>
      <c r="L448" s="159" t="s">
        <v>7540</v>
      </c>
      <c r="M448" s="159" t="s">
        <v>7541</v>
      </c>
      <c r="N448" s="159"/>
      <c r="O448" s="159" t="s">
        <v>4079</v>
      </c>
      <c r="P448" s="159" t="s">
        <v>7542</v>
      </c>
      <c r="Q448" s="159" t="s">
        <v>7543</v>
      </c>
      <c r="R448" s="159"/>
      <c r="S448" s="159" t="s">
        <v>4100</v>
      </c>
      <c r="T448" s="159" t="s">
        <v>7544</v>
      </c>
      <c r="U448" s="160"/>
    </row>
    <row r="449" spans="1:21" x14ac:dyDescent="0.25">
      <c r="A449" s="158">
        <v>44764</v>
      </c>
      <c r="B449" s="159" t="s">
        <v>7545</v>
      </c>
      <c r="C449" s="159" t="s">
        <v>531</v>
      </c>
      <c r="D449" s="159" t="s">
        <v>5116</v>
      </c>
      <c r="E449" s="159">
        <v>6706</v>
      </c>
      <c r="F449" s="159">
        <v>526</v>
      </c>
      <c r="G449" s="159">
        <v>30724.76</v>
      </c>
      <c r="H449" s="159" t="s">
        <v>4121</v>
      </c>
      <c r="I449" s="159" t="s">
        <v>7546</v>
      </c>
      <c r="J449" s="159" t="s">
        <v>4185</v>
      </c>
      <c r="K449" s="159" t="s">
        <v>4377</v>
      </c>
      <c r="L449" s="159" t="s">
        <v>7547</v>
      </c>
      <c r="M449" s="159" t="s">
        <v>7548</v>
      </c>
      <c r="N449" s="159" t="s">
        <v>3050</v>
      </c>
      <c r="O449" s="159" t="s">
        <v>4107</v>
      </c>
      <c r="P449" s="159" t="s">
        <v>7549</v>
      </c>
      <c r="Q449" s="159" t="s">
        <v>7550</v>
      </c>
      <c r="R449" s="159" t="s">
        <v>4262</v>
      </c>
      <c r="S449" s="159"/>
      <c r="T449" s="159" t="s">
        <v>7551</v>
      </c>
      <c r="U449" s="160"/>
    </row>
    <row r="450" spans="1:21" x14ac:dyDescent="0.25">
      <c r="A450" s="158">
        <v>45406</v>
      </c>
      <c r="B450" s="159" t="s">
        <v>7552</v>
      </c>
      <c r="C450" s="159" t="s">
        <v>7553</v>
      </c>
      <c r="D450" s="159" t="s">
        <v>7554</v>
      </c>
      <c r="E450" s="159">
        <v>4120</v>
      </c>
      <c r="F450" s="159">
        <v>282</v>
      </c>
      <c r="G450" s="159">
        <v>43076.97</v>
      </c>
      <c r="H450" s="159" t="s">
        <v>4151</v>
      </c>
      <c r="I450" s="159" t="s">
        <v>7555</v>
      </c>
      <c r="J450" s="159"/>
      <c r="K450" s="159" t="s">
        <v>7556</v>
      </c>
      <c r="L450" s="159" t="s">
        <v>7557</v>
      </c>
      <c r="M450" s="159" t="s">
        <v>7558</v>
      </c>
      <c r="N450" s="159" t="s">
        <v>3052</v>
      </c>
      <c r="O450" s="159" t="s">
        <v>4097</v>
      </c>
      <c r="P450" s="159" t="s">
        <v>7559</v>
      </c>
      <c r="Q450" s="159" t="s">
        <v>7560</v>
      </c>
      <c r="R450" s="159" t="s">
        <v>4071</v>
      </c>
      <c r="S450" s="159" t="s">
        <v>4082</v>
      </c>
      <c r="T450" s="159" t="s">
        <v>7561</v>
      </c>
      <c r="U450" s="160"/>
    </row>
    <row r="451" spans="1:21" x14ac:dyDescent="0.25">
      <c r="A451" s="158">
        <v>44791</v>
      </c>
      <c r="B451" s="159" t="s">
        <v>7562</v>
      </c>
      <c r="C451" s="159" t="s">
        <v>590</v>
      </c>
      <c r="D451" s="159" t="s">
        <v>895</v>
      </c>
      <c r="E451" s="159">
        <v>6254</v>
      </c>
      <c r="F451" s="159">
        <v>265</v>
      </c>
      <c r="G451" s="159">
        <v>27392.28</v>
      </c>
      <c r="H451" s="159"/>
      <c r="I451" s="159" t="s">
        <v>7563</v>
      </c>
      <c r="J451" s="159" t="s">
        <v>4076</v>
      </c>
      <c r="K451" s="159" t="s">
        <v>7564</v>
      </c>
      <c r="L451" s="159" t="s">
        <v>7565</v>
      </c>
      <c r="M451" s="159" t="s">
        <v>7566</v>
      </c>
      <c r="N451" s="159" t="s">
        <v>3050</v>
      </c>
      <c r="O451" s="159"/>
      <c r="P451" s="159"/>
      <c r="Q451" s="159" t="s">
        <v>7567</v>
      </c>
      <c r="R451" s="159"/>
      <c r="S451" s="159" t="s">
        <v>4062</v>
      </c>
      <c r="T451" s="159" t="s">
        <v>7568</v>
      </c>
      <c r="U451" s="160"/>
    </row>
    <row r="452" spans="1:21" x14ac:dyDescent="0.25">
      <c r="A452" s="158">
        <v>45099</v>
      </c>
      <c r="B452" s="159" t="s">
        <v>7569</v>
      </c>
      <c r="C452" s="159"/>
      <c r="D452" s="159" t="s">
        <v>778</v>
      </c>
      <c r="E452" s="159">
        <v>6644</v>
      </c>
      <c r="F452" s="159">
        <v>788</v>
      </c>
      <c r="G452" s="159">
        <v>44430.46</v>
      </c>
      <c r="H452" s="159" t="s">
        <v>4074</v>
      </c>
      <c r="I452" s="159" t="s">
        <v>7570</v>
      </c>
      <c r="J452" s="159" t="s">
        <v>4143</v>
      </c>
      <c r="K452" s="159" t="s">
        <v>7571</v>
      </c>
      <c r="L452" s="159" t="s">
        <v>7572</v>
      </c>
      <c r="M452" s="159"/>
      <c r="N452" s="159"/>
      <c r="O452" s="159" t="s">
        <v>4097</v>
      </c>
      <c r="P452" s="159" t="s">
        <v>7573</v>
      </c>
      <c r="Q452" s="159" t="s">
        <v>7574</v>
      </c>
      <c r="R452" s="159" t="s">
        <v>4071</v>
      </c>
      <c r="S452" s="159" t="s">
        <v>4100</v>
      </c>
      <c r="T452" s="159" t="s">
        <v>7575</v>
      </c>
      <c r="U452" s="160"/>
    </row>
    <row r="453" spans="1:21" x14ac:dyDescent="0.25">
      <c r="A453" s="158">
        <v>44844</v>
      </c>
      <c r="B453" s="159" t="s">
        <v>7576</v>
      </c>
      <c r="C453" s="159" t="s">
        <v>7577</v>
      </c>
      <c r="D453" s="159" t="s">
        <v>5404</v>
      </c>
      <c r="E453" s="159">
        <v>1396</v>
      </c>
      <c r="F453" s="159">
        <v>391</v>
      </c>
      <c r="G453" s="159"/>
      <c r="H453" s="159" t="s">
        <v>4151</v>
      </c>
      <c r="I453" s="159" t="s">
        <v>7578</v>
      </c>
      <c r="J453" s="159" t="s">
        <v>4185</v>
      </c>
      <c r="K453" s="159" t="s">
        <v>7579</v>
      </c>
      <c r="L453" s="159" t="s">
        <v>7580</v>
      </c>
      <c r="M453" s="159" t="s">
        <v>7581</v>
      </c>
      <c r="N453" s="159"/>
      <c r="O453" s="159" t="s">
        <v>4079</v>
      </c>
      <c r="P453" s="159" t="s">
        <v>7582</v>
      </c>
      <c r="Q453" s="159" t="s">
        <v>7583</v>
      </c>
      <c r="R453" s="159" t="s">
        <v>4091</v>
      </c>
      <c r="S453" s="159" t="s">
        <v>4082</v>
      </c>
      <c r="T453" s="159" t="s">
        <v>7584</v>
      </c>
      <c r="U453" s="160"/>
    </row>
    <row r="454" spans="1:21" x14ac:dyDescent="0.25">
      <c r="A454" s="158">
        <v>45081</v>
      </c>
      <c r="B454" s="159" t="s">
        <v>7585</v>
      </c>
      <c r="C454" s="159"/>
      <c r="D454" s="159" t="s">
        <v>967</v>
      </c>
      <c r="E454" s="159">
        <v>5994</v>
      </c>
      <c r="F454" s="159">
        <v>725</v>
      </c>
      <c r="G454" s="159"/>
      <c r="H454" s="159"/>
      <c r="I454" s="159" t="s">
        <v>7586</v>
      </c>
      <c r="J454" s="159"/>
      <c r="K454" s="159" t="s">
        <v>7587</v>
      </c>
      <c r="L454" s="159" t="s">
        <v>7588</v>
      </c>
      <c r="M454" s="159" t="s">
        <v>7589</v>
      </c>
      <c r="N454" s="159" t="s">
        <v>3052</v>
      </c>
      <c r="O454" s="159" t="s">
        <v>4107</v>
      </c>
      <c r="P454" s="159" t="s">
        <v>7590</v>
      </c>
      <c r="Q454" s="159" t="s">
        <v>7591</v>
      </c>
      <c r="R454" s="159" t="s">
        <v>4091</v>
      </c>
      <c r="S454" s="159" t="s">
        <v>4062</v>
      </c>
      <c r="T454" s="159" t="s">
        <v>7592</v>
      </c>
      <c r="U454" s="160"/>
    </row>
    <row r="455" spans="1:21" x14ac:dyDescent="0.25">
      <c r="A455" s="158">
        <v>44749</v>
      </c>
      <c r="B455" s="159" t="s">
        <v>7593</v>
      </c>
      <c r="C455" s="159" t="s">
        <v>573</v>
      </c>
      <c r="D455" s="159" t="s">
        <v>7594</v>
      </c>
      <c r="E455" s="159"/>
      <c r="F455" s="159">
        <v>776</v>
      </c>
      <c r="G455" s="159"/>
      <c r="H455" s="159" t="s">
        <v>4121</v>
      </c>
      <c r="I455" s="159" t="s">
        <v>7595</v>
      </c>
      <c r="J455" s="159"/>
      <c r="K455" s="159" t="s">
        <v>7596</v>
      </c>
      <c r="L455" s="159" t="s">
        <v>7597</v>
      </c>
      <c r="M455" s="159" t="s">
        <v>7598</v>
      </c>
      <c r="N455" s="159" t="s">
        <v>3050</v>
      </c>
      <c r="O455" s="159"/>
      <c r="P455" s="159" t="s">
        <v>7599</v>
      </c>
      <c r="Q455" s="159" t="s">
        <v>7600</v>
      </c>
      <c r="R455" s="159" t="s">
        <v>4157</v>
      </c>
      <c r="S455" s="159" t="s">
        <v>4082</v>
      </c>
      <c r="T455" s="159" t="s">
        <v>7601</v>
      </c>
      <c r="U455" s="160"/>
    </row>
    <row r="456" spans="1:21" x14ac:dyDescent="0.25">
      <c r="A456" s="158">
        <v>45553</v>
      </c>
      <c r="B456" s="159" t="s">
        <v>7602</v>
      </c>
      <c r="C456" s="159" t="s">
        <v>715</v>
      </c>
      <c r="D456" s="159" t="s">
        <v>883</v>
      </c>
      <c r="E456" s="159">
        <v>3773</v>
      </c>
      <c r="F456" s="159">
        <v>808</v>
      </c>
      <c r="G456" s="159">
        <v>2528.52</v>
      </c>
      <c r="H456" s="159" t="s">
        <v>4121</v>
      </c>
      <c r="I456" s="159" t="s">
        <v>7603</v>
      </c>
      <c r="J456" s="159" t="s">
        <v>4185</v>
      </c>
      <c r="K456" s="159" t="s">
        <v>7604</v>
      </c>
      <c r="L456" s="159" t="s">
        <v>7605</v>
      </c>
      <c r="M456" s="159" t="s">
        <v>7606</v>
      </c>
      <c r="N456" s="159" t="s">
        <v>3051</v>
      </c>
      <c r="O456" s="159" t="s">
        <v>4097</v>
      </c>
      <c r="P456" s="159"/>
      <c r="Q456" s="159"/>
      <c r="R456" s="159" t="s">
        <v>4091</v>
      </c>
      <c r="S456" s="159" t="s">
        <v>4082</v>
      </c>
      <c r="T456" s="159" t="s">
        <v>7607</v>
      </c>
      <c r="U456" s="160"/>
    </row>
    <row r="457" spans="1:21" x14ac:dyDescent="0.25">
      <c r="A457" s="158">
        <v>44226</v>
      </c>
      <c r="B457" s="159" t="s">
        <v>7608</v>
      </c>
      <c r="C457" s="159" t="s">
        <v>657</v>
      </c>
      <c r="D457" s="159" t="s">
        <v>6632</v>
      </c>
      <c r="E457" s="159">
        <v>6729</v>
      </c>
      <c r="F457" s="159">
        <v>816</v>
      </c>
      <c r="G457" s="159">
        <v>20851.59</v>
      </c>
      <c r="H457" s="159" t="s">
        <v>4121</v>
      </c>
      <c r="I457" s="159" t="s">
        <v>7609</v>
      </c>
      <c r="J457" s="159" t="s">
        <v>4056</v>
      </c>
      <c r="K457" s="159" t="s">
        <v>7610</v>
      </c>
      <c r="L457" s="159" t="s">
        <v>7611</v>
      </c>
      <c r="M457" s="159" t="s">
        <v>7612</v>
      </c>
      <c r="N457" s="159" t="s">
        <v>3052</v>
      </c>
      <c r="O457" s="159"/>
      <c r="P457" s="159" t="s">
        <v>7613</v>
      </c>
      <c r="Q457" s="159" t="s">
        <v>7614</v>
      </c>
      <c r="R457" s="159" t="s">
        <v>4157</v>
      </c>
      <c r="S457" s="159" t="s">
        <v>4062</v>
      </c>
      <c r="T457" s="159" t="s">
        <v>7615</v>
      </c>
      <c r="U457" s="160"/>
    </row>
    <row r="458" spans="1:21" x14ac:dyDescent="0.25">
      <c r="A458" s="158">
        <v>44427</v>
      </c>
      <c r="B458" s="159"/>
      <c r="C458" s="159" t="s">
        <v>6053</v>
      </c>
      <c r="D458" s="159" t="s">
        <v>4509</v>
      </c>
      <c r="E458" s="159">
        <v>8245</v>
      </c>
      <c r="F458" s="159">
        <v>709</v>
      </c>
      <c r="G458" s="159">
        <v>45408.88</v>
      </c>
      <c r="H458" s="159" t="s">
        <v>4121</v>
      </c>
      <c r="I458" s="159" t="s">
        <v>7616</v>
      </c>
      <c r="J458" s="159" t="s">
        <v>1566</v>
      </c>
      <c r="K458" s="159" t="s">
        <v>7617</v>
      </c>
      <c r="L458" s="159" t="s">
        <v>5760</v>
      </c>
      <c r="M458" s="159" t="s">
        <v>7618</v>
      </c>
      <c r="N458" s="159"/>
      <c r="O458" s="159"/>
      <c r="P458" s="159" t="s">
        <v>7619</v>
      </c>
      <c r="Q458" s="159" t="s">
        <v>7620</v>
      </c>
      <c r="R458" s="159" t="s">
        <v>4157</v>
      </c>
      <c r="S458" s="159" t="s">
        <v>4062</v>
      </c>
      <c r="T458" s="159" t="s">
        <v>7621</v>
      </c>
      <c r="U458" s="160"/>
    </row>
    <row r="459" spans="1:21" x14ac:dyDescent="0.25">
      <c r="A459" s="158">
        <v>45137</v>
      </c>
      <c r="B459" s="159" t="s">
        <v>7622</v>
      </c>
      <c r="C459" s="159" t="s">
        <v>577</v>
      </c>
      <c r="D459" s="159" t="s">
        <v>7623</v>
      </c>
      <c r="E459" s="159">
        <v>3389</v>
      </c>
      <c r="F459" s="159">
        <v>686</v>
      </c>
      <c r="G459" s="159">
        <v>27630</v>
      </c>
      <c r="H459" s="159" t="s">
        <v>4065</v>
      </c>
      <c r="I459" s="159" t="s">
        <v>7624</v>
      </c>
      <c r="J459" s="159"/>
      <c r="K459" s="159" t="s">
        <v>7625</v>
      </c>
      <c r="L459" s="159" t="s">
        <v>7626</v>
      </c>
      <c r="M459" s="159"/>
      <c r="N459" s="159" t="s">
        <v>3052</v>
      </c>
      <c r="O459" s="159"/>
      <c r="P459" s="159" t="s">
        <v>7627</v>
      </c>
      <c r="Q459" s="159" t="s">
        <v>7628</v>
      </c>
      <c r="R459" s="159" t="s">
        <v>4091</v>
      </c>
      <c r="S459" s="159" t="s">
        <v>4100</v>
      </c>
      <c r="T459" s="159" t="s">
        <v>7629</v>
      </c>
      <c r="U459" s="160"/>
    </row>
    <row r="460" spans="1:21" x14ac:dyDescent="0.25">
      <c r="A460" s="158">
        <v>45008</v>
      </c>
      <c r="B460" s="159" t="s">
        <v>7630</v>
      </c>
      <c r="C460" s="159" t="s">
        <v>558</v>
      </c>
      <c r="D460" s="159" t="s">
        <v>7631</v>
      </c>
      <c r="E460" s="159">
        <v>8216</v>
      </c>
      <c r="F460" s="159">
        <v>906</v>
      </c>
      <c r="G460" s="159">
        <v>24133.09</v>
      </c>
      <c r="H460" s="159" t="s">
        <v>4065</v>
      </c>
      <c r="I460" s="159" t="s">
        <v>7632</v>
      </c>
      <c r="J460" s="159" t="s">
        <v>4076</v>
      </c>
      <c r="K460" s="159" t="s">
        <v>4067</v>
      </c>
      <c r="L460" s="159" t="s">
        <v>7633</v>
      </c>
      <c r="M460" s="159" t="s">
        <v>7634</v>
      </c>
      <c r="N460" s="159" t="s">
        <v>3052</v>
      </c>
      <c r="O460" s="159"/>
      <c r="P460" s="159" t="s">
        <v>7635</v>
      </c>
      <c r="Q460" s="159" t="s">
        <v>7636</v>
      </c>
      <c r="R460" s="159" t="s">
        <v>4157</v>
      </c>
      <c r="S460" s="159" t="s">
        <v>4082</v>
      </c>
      <c r="T460" s="159" t="s">
        <v>7637</v>
      </c>
      <c r="U460" s="160"/>
    </row>
    <row r="461" spans="1:21" x14ac:dyDescent="0.25">
      <c r="A461" s="158">
        <v>44371</v>
      </c>
      <c r="B461" s="159" t="s">
        <v>7638</v>
      </c>
      <c r="C461" s="159" t="s">
        <v>630</v>
      </c>
      <c r="D461" s="159" t="s">
        <v>630</v>
      </c>
      <c r="E461" s="159">
        <v>1735</v>
      </c>
      <c r="F461" s="159">
        <v>675</v>
      </c>
      <c r="G461" s="159">
        <v>18925.11</v>
      </c>
      <c r="H461" s="159" t="s">
        <v>4121</v>
      </c>
      <c r="I461" s="159" t="s">
        <v>7639</v>
      </c>
      <c r="J461" s="159" t="s">
        <v>4143</v>
      </c>
      <c r="K461" s="159" t="s">
        <v>4067</v>
      </c>
      <c r="L461" s="159" t="s">
        <v>7640</v>
      </c>
      <c r="M461" s="159" t="s">
        <v>7641</v>
      </c>
      <c r="N461" s="159" t="s">
        <v>3051</v>
      </c>
      <c r="O461" s="159"/>
      <c r="P461" s="159" t="s">
        <v>7642</v>
      </c>
      <c r="Q461" s="159" t="s">
        <v>7643</v>
      </c>
      <c r="R461" s="159" t="s">
        <v>4157</v>
      </c>
      <c r="S461" s="159" t="s">
        <v>4062</v>
      </c>
      <c r="T461" s="159" t="s">
        <v>7644</v>
      </c>
      <c r="U461" s="160"/>
    </row>
    <row r="462" spans="1:21" x14ac:dyDescent="0.25">
      <c r="A462" s="158">
        <v>44766</v>
      </c>
      <c r="B462" s="159" t="s">
        <v>7645</v>
      </c>
      <c r="C462" s="159" t="s">
        <v>777</v>
      </c>
      <c r="D462" s="159" t="s">
        <v>858</v>
      </c>
      <c r="E462" s="159">
        <v>4825</v>
      </c>
      <c r="F462" s="159">
        <v>281</v>
      </c>
      <c r="G462" s="159">
        <v>38835.1</v>
      </c>
      <c r="H462" s="159" t="s">
        <v>4121</v>
      </c>
      <c r="I462" s="159" t="s">
        <v>7646</v>
      </c>
      <c r="J462" s="159" t="s">
        <v>4076</v>
      </c>
      <c r="K462" s="159" t="s">
        <v>7647</v>
      </c>
      <c r="L462" s="159" t="s">
        <v>7648</v>
      </c>
      <c r="M462" s="159" t="s">
        <v>7649</v>
      </c>
      <c r="N462" s="159" t="s">
        <v>3051</v>
      </c>
      <c r="O462" s="159" t="s">
        <v>4097</v>
      </c>
      <c r="P462" s="159" t="s">
        <v>7650</v>
      </c>
      <c r="Q462" s="159" t="s">
        <v>7651</v>
      </c>
      <c r="R462" s="159" t="s">
        <v>4071</v>
      </c>
      <c r="S462" s="159" t="s">
        <v>4082</v>
      </c>
      <c r="T462" s="159" t="s">
        <v>7652</v>
      </c>
      <c r="U462" s="160"/>
    </row>
    <row r="463" spans="1:21" x14ac:dyDescent="0.25">
      <c r="A463" s="158">
        <v>45092</v>
      </c>
      <c r="B463" s="159" t="s">
        <v>7653</v>
      </c>
      <c r="C463" s="159" t="s">
        <v>4421</v>
      </c>
      <c r="D463" s="159"/>
      <c r="E463" s="159">
        <v>4271</v>
      </c>
      <c r="F463" s="159">
        <v>566</v>
      </c>
      <c r="G463" s="159">
        <v>15258.96</v>
      </c>
      <c r="H463" s="159" t="s">
        <v>4074</v>
      </c>
      <c r="I463" s="159" t="s">
        <v>7654</v>
      </c>
      <c r="J463" s="159" t="s">
        <v>4056</v>
      </c>
      <c r="K463" s="159" t="s">
        <v>7655</v>
      </c>
      <c r="L463" s="159" t="s">
        <v>7656</v>
      </c>
      <c r="M463" s="159" t="s">
        <v>7657</v>
      </c>
      <c r="N463" s="159" t="s">
        <v>3052</v>
      </c>
      <c r="O463" s="159"/>
      <c r="P463" s="159" t="s">
        <v>7658</v>
      </c>
      <c r="Q463" s="159" t="s">
        <v>7659</v>
      </c>
      <c r="R463" s="159" t="s">
        <v>4091</v>
      </c>
      <c r="S463" s="159" t="s">
        <v>4100</v>
      </c>
      <c r="T463" s="159"/>
      <c r="U463" s="160"/>
    </row>
    <row r="464" spans="1:21" x14ac:dyDescent="0.25">
      <c r="A464" s="158">
        <v>45533</v>
      </c>
      <c r="B464" s="159" t="s">
        <v>7660</v>
      </c>
      <c r="C464" s="159" t="s">
        <v>619</v>
      </c>
      <c r="D464" s="159"/>
      <c r="E464" s="159">
        <v>7124</v>
      </c>
      <c r="F464" s="159">
        <v>867</v>
      </c>
      <c r="G464" s="159">
        <v>26010.19</v>
      </c>
      <c r="H464" s="159" t="s">
        <v>4151</v>
      </c>
      <c r="I464" s="159" t="s">
        <v>7661</v>
      </c>
      <c r="J464" s="159" t="s">
        <v>4056</v>
      </c>
      <c r="K464" s="159" t="s">
        <v>7662</v>
      </c>
      <c r="L464" s="159" t="s">
        <v>7663</v>
      </c>
      <c r="M464" s="159" t="s">
        <v>7664</v>
      </c>
      <c r="N464" s="159" t="s">
        <v>3050</v>
      </c>
      <c r="O464" s="159" t="s">
        <v>4097</v>
      </c>
      <c r="P464" s="159" t="s">
        <v>7665</v>
      </c>
      <c r="Q464" s="159"/>
      <c r="R464" s="159" t="s">
        <v>4128</v>
      </c>
      <c r="S464" s="159" t="s">
        <v>4062</v>
      </c>
      <c r="T464" s="159" t="s">
        <v>7666</v>
      </c>
      <c r="U464" s="160"/>
    </row>
    <row r="465" spans="1:21" x14ac:dyDescent="0.25">
      <c r="A465" s="158">
        <v>43832</v>
      </c>
      <c r="B465" s="159" t="s">
        <v>7667</v>
      </c>
      <c r="C465" s="159" t="s">
        <v>619</v>
      </c>
      <c r="D465" s="159" t="s">
        <v>991</v>
      </c>
      <c r="E465" s="159">
        <v>3555</v>
      </c>
      <c r="F465" s="159">
        <v>692</v>
      </c>
      <c r="G465" s="159">
        <v>25606.2</v>
      </c>
      <c r="H465" s="159" t="s">
        <v>4074</v>
      </c>
      <c r="I465" s="159" t="s">
        <v>7668</v>
      </c>
      <c r="J465" s="159" t="s">
        <v>4143</v>
      </c>
      <c r="K465" s="159" t="s">
        <v>7669</v>
      </c>
      <c r="L465" s="159" t="s">
        <v>7670</v>
      </c>
      <c r="M465" s="159" t="s">
        <v>7671</v>
      </c>
      <c r="N465" s="159" t="s">
        <v>3052</v>
      </c>
      <c r="O465" s="159" t="s">
        <v>4097</v>
      </c>
      <c r="P465" s="159" t="s">
        <v>7672</v>
      </c>
      <c r="Q465" s="159" t="s">
        <v>7673</v>
      </c>
      <c r="R465" s="159" t="s">
        <v>4157</v>
      </c>
      <c r="S465" s="159" t="s">
        <v>4062</v>
      </c>
      <c r="T465" s="159" t="s">
        <v>7674</v>
      </c>
      <c r="U465" s="160"/>
    </row>
    <row r="466" spans="1:21" x14ac:dyDescent="0.25">
      <c r="A466" s="158">
        <v>44775</v>
      </c>
      <c r="B466" s="159" t="s">
        <v>7675</v>
      </c>
      <c r="C466" s="159" t="s">
        <v>525</v>
      </c>
      <c r="D466" s="159" t="s">
        <v>608</v>
      </c>
      <c r="E466" s="159">
        <v>2405</v>
      </c>
      <c r="F466" s="159">
        <v>468</v>
      </c>
      <c r="G466" s="159">
        <v>42551.11</v>
      </c>
      <c r="H466" s="159" t="s">
        <v>4121</v>
      </c>
      <c r="I466" s="159" t="s">
        <v>7676</v>
      </c>
      <c r="J466" s="159" t="s">
        <v>4076</v>
      </c>
      <c r="K466" s="159" t="s">
        <v>7677</v>
      </c>
      <c r="L466" s="159" t="s">
        <v>7678</v>
      </c>
      <c r="M466" s="159" t="s">
        <v>7679</v>
      </c>
      <c r="N466" s="159" t="s">
        <v>3051</v>
      </c>
      <c r="O466" s="159"/>
      <c r="P466" s="159" t="s">
        <v>7680</v>
      </c>
      <c r="Q466" s="159" t="s">
        <v>7681</v>
      </c>
      <c r="R466" s="159"/>
      <c r="S466" s="159" t="s">
        <v>4082</v>
      </c>
      <c r="T466" s="159" t="s">
        <v>7682</v>
      </c>
      <c r="U466" s="160"/>
    </row>
    <row r="467" spans="1:21" x14ac:dyDescent="0.25">
      <c r="A467" s="158">
        <v>44722</v>
      </c>
      <c r="B467" s="159" t="s">
        <v>7683</v>
      </c>
      <c r="C467" s="159" t="s">
        <v>704</v>
      </c>
      <c r="D467" s="159" t="s">
        <v>787</v>
      </c>
      <c r="E467" s="159">
        <v>2841</v>
      </c>
      <c r="F467" s="159">
        <v>136</v>
      </c>
      <c r="G467" s="159">
        <v>31087.759999999998</v>
      </c>
      <c r="H467" s="159"/>
      <c r="I467" s="159"/>
      <c r="J467" s="159" t="s">
        <v>4076</v>
      </c>
      <c r="K467" s="159" t="s">
        <v>7684</v>
      </c>
      <c r="L467" s="159" t="s">
        <v>7685</v>
      </c>
      <c r="M467" s="159" t="s">
        <v>7686</v>
      </c>
      <c r="N467" s="159" t="s">
        <v>3051</v>
      </c>
      <c r="O467" s="159" t="s">
        <v>4107</v>
      </c>
      <c r="P467" s="159" t="s">
        <v>7687</v>
      </c>
      <c r="Q467" s="159" t="s">
        <v>7688</v>
      </c>
      <c r="R467" s="159" t="s">
        <v>4091</v>
      </c>
      <c r="S467" s="159" t="s">
        <v>4062</v>
      </c>
      <c r="T467" s="159" t="s">
        <v>7689</v>
      </c>
      <c r="U467" s="160"/>
    </row>
    <row r="468" spans="1:21" x14ac:dyDescent="0.25">
      <c r="A468" s="158">
        <v>44484</v>
      </c>
      <c r="B468" s="159"/>
      <c r="C468" s="159" t="s">
        <v>556</v>
      </c>
      <c r="D468" s="159" t="s">
        <v>7690</v>
      </c>
      <c r="E468" s="159">
        <v>1893</v>
      </c>
      <c r="F468" s="159">
        <v>195</v>
      </c>
      <c r="G468" s="159">
        <v>26192.7</v>
      </c>
      <c r="H468" s="159" t="s">
        <v>4065</v>
      </c>
      <c r="I468" s="159" t="s">
        <v>7691</v>
      </c>
      <c r="J468" s="159" t="s">
        <v>1566</v>
      </c>
      <c r="K468" s="159" t="s">
        <v>7692</v>
      </c>
      <c r="L468" s="159" t="s">
        <v>7693</v>
      </c>
      <c r="M468" s="159"/>
      <c r="N468" s="159" t="s">
        <v>3051</v>
      </c>
      <c r="O468" s="159" t="s">
        <v>4079</v>
      </c>
      <c r="P468" s="159" t="s">
        <v>7694</v>
      </c>
      <c r="Q468" s="159" t="s">
        <v>7695</v>
      </c>
      <c r="R468" s="159" t="s">
        <v>4157</v>
      </c>
      <c r="S468" s="159" t="s">
        <v>4100</v>
      </c>
      <c r="T468" s="159" t="s">
        <v>7696</v>
      </c>
      <c r="U468" s="160"/>
    </row>
    <row r="469" spans="1:21" x14ac:dyDescent="0.25">
      <c r="A469" s="158">
        <v>45166</v>
      </c>
      <c r="B469" s="159" t="s">
        <v>7697</v>
      </c>
      <c r="C469" s="159" t="s">
        <v>536</v>
      </c>
      <c r="D469" s="159" t="s">
        <v>899</v>
      </c>
      <c r="E469" s="159">
        <v>4982</v>
      </c>
      <c r="F469" s="159"/>
      <c r="G469" s="159">
        <v>9778.11</v>
      </c>
      <c r="H469" s="159" t="s">
        <v>4093</v>
      </c>
      <c r="I469" s="159" t="s">
        <v>7698</v>
      </c>
      <c r="J469" s="159" t="s">
        <v>1567</v>
      </c>
      <c r="K469" s="159" t="s">
        <v>7699</v>
      </c>
      <c r="L469" s="159" t="s">
        <v>7700</v>
      </c>
      <c r="M469" s="159" t="s">
        <v>7701</v>
      </c>
      <c r="N469" s="159" t="s">
        <v>3051</v>
      </c>
      <c r="O469" s="159"/>
      <c r="P469" s="159" t="s">
        <v>7702</v>
      </c>
      <c r="Q469" s="159" t="s">
        <v>7703</v>
      </c>
      <c r="R469" s="159" t="s">
        <v>4157</v>
      </c>
      <c r="S469" s="159" t="s">
        <v>4100</v>
      </c>
      <c r="T469" s="159" t="s">
        <v>7704</v>
      </c>
      <c r="U469" s="160"/>
    </row>
    <row r="470" spans="1:21" x14ac:dyDescent="0.25">
      <c r="A470" s="158">
        <v>44832</v>
      </c>
      <c r="B470" s="159" t="s">
        <v>7705</v>
      </c>
      <c r="C470" s="159" t="s">
        <v>883</v>
      </c>
      <c r="D470" s="159" t="s">
        <v>991</v>
      </c>
      <c r="E470" s="159">
        <v>3419</v>
      </c>
      <c r="F470" s="159">
        <v>886</v>
      </c>
      <c r="G470" s="159">
        <v>33311.25</v>
      </c>
      <c r="H470" s="159" t="s">
        <v>4065</v>
      </c>
      <c r="I470" s="159" t="s">
        <v>7706</v>
      </c>
      <c r="J470" s="159" t="s">
        <v>4076</v>
      </c>
      <c r="K470" s="159" t="s">
        <v>7707</v>
      </c>
      <c r="L470" s="159" t="s">
        <v>7708</v>
      </c>
      <c r="M470" s="159"/>
      <c r="N470" s="159" t="s">
        <v>3051</v>
      </c>
      <c r="O470" s="159" t="s">
        <v>4079</v>
      </c>
      <c r="P470" s="159" t="s">
        <v>7709</v>
      </c>
      <c r="Q470" s="159" t="s">
        <v>7710</v>
      </c>
      <c r="R470" s="159"/>
      <c r="S470" s="159"/>
      <c r="T470" s="159" t="s">
        <v>7711</v>
      </c>
      <c r="U470" s="160"/>
    </row>
    <row r="471" spans="1:21" x14ac:dyDescent="0.25">
      <c r="A471" s="158">
        <v>45275</v>
      </c>
      <c r="B471" s="159" t="s">
        <v>7712</v>
      </c>
      <c r="C471" s="159" t="s">
        <v>6624</v>
      </c>
      <c r="D471" s="159" t="s">
        <v>769</v>
      </c>
      <c r="E471" s="159">
        <v>5713</v>
      </c>
      <c r="F471" s="159">
        <v>406</v>
      </c>
      <c r="G471" s="159">
        <v>37060.07</v>
      </c>
      <c r="H471" s="159" t="s">
        <v>4065</v>
      </c>
      <c r="I471" s="159" t="s">
        <v>7713</v>
      </c>
      <c r="J471" s="159" t="s">
        <v>4056</v>
      </c>
      <c r="K471" s="159" t="s">
        <v>4067</v>
      </c>
      <c r="L471" s="159" t="s">
        <v>7714</v>
      </c>
      <c r="M471" s="159" t="s">
        <v>7715</v>
      </c>
      <c r="N471" s="159"/>
      <c r="O471" s="159" t="s">
        <v>4097</v>
      </c>
      <c r="P471" s="159" t="s">
        <v>7716</v>
      </c>
      <c r="Q471" s="159" t="s">
        <v>7717</v>
      </c>
      <c r="R471" s="159"/>
      <c r="S471" s="159" t="s">
        <v>4062</v>
      </c>
      <c r="T471" s="159" t="s">
        <v>7718</v>
      </c>
      <c r="U471" s="160"/>
    </row>
    <row r="472" spans="1:21" x14ac:dyDescent="0.25">
      <c r="A472" s="158">
        <v>45203</v>
      </c>
      <c r="B472" s="159" t="s">
        <v>7719</v>
      </c>
      <c r="C472" s="159" t="s">
        <v>7720</v>
      </c>
      <c r="D472" s="159" t="s">
        <v>7721</v>
      </c>
      <c r="E472" s="159">
        <v>1225</v>
      </c>
      <c r="F472" s="159">
        <v>430</v>
      </c>
      <c r="G472" s="159">
        <v>18580.98</v>
      </c>
      <c r="H472" s="159"/>
      <c r="I472" s="159"/>
      <c r="J472" s="159" t="s">
        <v>4143</v>
      </c>
      <c r="K472" s="159" t="s">
        <v>7722</v>
      </c>
      <c r="L472" s="159" t="s">
        <v>7723</v>
      </c>
      <c r="M472" s="159" t="s">
        <v>7724</v>
      </c>
      <c r="N472" s="159" t="s">
        <v>3052</v>
      </c>
      <c r="O472" s="159" t="s">
        <v>4107</v>
      </c>
      <c r="P472" s="159" t="s">
        <v>7725</v>
      </c>
      <c r="Q472" s="159" t="s">
        <v>7726</v>
      </c>
      <c r="R472" s="159" t="s">
        <v>4071</v>
      </c>
      <c r="S472" s="159" t="s">
        <v>4082</v>
      </c>
      <c r="T472" s="159"/>
      <c r="U472" s="160"/>
    </row>
    <row r="473" spans="1:21" x14ac:dyDescent="0.25">
      <c r="A473" s="158">
        <v>45204</v>
      </c>
      <c r="B473" s="159" t="s">
        <v>7727</v>
      </c>
      <c r="C473" s="159" t="s">
        <v>583</v>
      </c>
      <c r="D473" s="159" t="s">
        <v>827</v>
      </c>
      <c r="E473" s="159">
        <v>6624</v>
      </c>
      <c r="F473" s="159">
        <v>477</v>
      </c>
      <c r="G473" s="159">
        <v>24894.47</v>
      </c>
      <c r="H473" s="159"/>
      <c r="I473" s="159" t="s">
        <v>7728</v>
      </c>
      <c r="J473" s="159"/>
      <c r="K473" s="159" t="s">
        <v>7729</v>
      </c>
      <c r="L473" s="159"/>
      <c r="M473" s="159" t="s">
        <v>7730</v>
      </c>
      <c r="N473" s="159" t="s">
        <v>3050</v>
      </c>
      <c r="O473" s="159" t="s">
        <v>4097</v>
      </c>
      <c r="P473" s="159" t="s">
        <v>7731</v>
      </c>
      <c r="Q473" s="159" t="s">
        <v>7732</v>
      </c>
      <c r="R473" s="159"/>
      <c r="S473" s="159" t="s">
        <v>4100</v>
      </c>
      <c r="T473" s="159" t="s">
        <v>7733</v>
      </c>
      <c r="U473" s="160"/>
    </row>
    <row r="474" spans="1:21" x14ac:dyDescent="0.25">
      <c r="A474" s="158">
        <v>44494</v>
      </c>
      <c r="B474" s="159" t="s">
        <v>7734</v>
      </c>
      <c r="C474" s="159" t="s">
        <v>624</v>
      </c>
      <c r="D474" s="159" t="s">
        <v>667</v>
      </c>
      <c r="E474" s="159">
        <v>2823</v>
      </c>
      <c r="F474" s="159">
        <v>488</v>
      </c>
      <c r="G474" s="159"/>
      <c r="H474" s="159" t="s">
        <v>4065</v>
      </c>
      <c r="I474" s="159" t="s">
        <v>7735</v>
      </c>
      <c r="J474" s="159"/>
      <c r="K474" s="159" t="s">
        <v>2088</v>
      </c>
      <c r="L474" s="159" t="s">
        <v>7736</v>
      </c>
      <c r="M474" s="159" t="s">
        <v>7737</v>
      </c>
      <c r="N474" s="159" t="s">
        <v>3050</v>
      </c>
      <c r="O474" s="159" t="s">
        <v>4107</v>
      </c>
      <c r="P474" s="159" t="s">
        <v>7738</v>
      </c>
      <c r="Q474" s="159" t="s">
        <v>7739</v>
      </c>
      <c r="R474" s="159" t="s">
        <v>4128</v>
      </c>
      <c r="S474" s="159" t="s">
        <v>4100</v>
      </c>
      <c r="T474" s="159" t="s">
        <v>7740</v>
      </c>
      <c r="U474" s="160"/>
    </row>
    <row r="475" spans="1:21" x14ac:dyDescent="0.25">
      <c r="A475" s="158">
        <v>45419</v>
      </c>
      <c r="B475" s="159" t="s">
        <v>7741</v>
      </c>
      <c r="C475" s="159" t="s">
        <v>575</v>
      </c>
      <c r="D475" s="159" t="s">
        <v>860</v>
      </c>
      <c r="E475" s="159">
        <v>5999</v>
      </c>
      <c r="F475" s="159">
        <v>939</v>
      </c>
      <c r="G475" s="159">
        <v>3097.61</v>
      </c>
      <c r="H475" s="159" t="s">
        <v>4093</v>
      </c>
      <c r="I475" s="159" t="s">
        <v>7742</v>
      </c>
      <c r="J475" s="159" t="s">
        <v>4143</v>
      </c>
      <c r="K475" s="159" t="s">
        <v>7743</v>
      </c>
      <c r="L475" s="159" t="s">
        <v>7744</v>
      </c>
      <c r="M475" s="159" t="s">
        <v>7745</v>
      </c>
      <c r="N475" s="159"/>
      <c r="O475" s="159" t="s">
        <v>4097</v>
      </c>
      <c r="P475" s="159" t="s">
        <v>7746</v>
      </c>
      <c r="Q475" s="159" t="s">
        <v>7747</v>
      </c>
      <c r="R475" s="159" t="s">
        <v>4071</v>
      </c>
      <c r="S475" s="159"/>
      <c r="T475" s="159" t="s">
        <v>7748</v>
      </c>
      <c r="U475" s="160"/>
    </row>
    <row r="476" spans="1:21" x14ac:dyDescent="0.25">
      <c r="A476" s="158">
        <v>45301</v>
      </c>
      <c r="B476" s="159" t="s">
        <v>7749</v>
      </c>
      <c r="C476" s="159" t="s">
        <v>522</v>
      </c>
      <c r="D476" s="159" t="s">
        <v>843</v>
      </c>
      <c r="E476" s="159">
        <v>8373</v>
      </c>
      <c r="F476" s="159">
        <v>169</v>
      </c>
      <c r="G476" s="159">
        <v>45478.58</v>
      </c>
      <c r="H476" s="159" t="s">
        <v>4121</v>
      </c>
      <c r="I476" s="159" t="s">
        <v>7750</v>
      </c>
      <c r="J476" s="159" t="s">
        <v>1566</v>
      </c>
      <c r="K476" s="159" t="s">
        <v>7751</v>
      </c>
      <c r="L476" s="159" t="s">
        <v>7752</v>
      </c>
      <c r="M476" s="159" t="s">
        <v>7753</v>
      </c>
      <c r="N476" s="159" t="s">
        <v>3052</v>
      </c>
      <c r="O476" s="159" t="s">
        <v>4107</v>
      </c>
      <c r="P476" s="159" t="s">
        <v>7754</v>
      </c>
      <c r="Q476" s="159" t="s">
        <v>7755</v>
      </c>
      <c r="R476" s="159" t="s">
        <v>4262</v>
      </c>
      <c r="S476" s="159"/>
      <c r="T476" s="159" t="s">
        <v>7756</v>
      </c>
      <c r="U476" s="160"/>
    </row>
    <row r="477" spans="1:21" x14ac:dyDescent="0.25">
      <c r="A477" s="158">
        <v>44358</v>
      </c>
      <c r="B477" s="159" t="s">
        <v>7757</v>
      </c>
      <c r="C477" s="159" t="s">
        <v>7758</v>
      </c>
      <c r="D477" s="159" t="s">
        <v>951</v>
      </c>
      <c r="E477" s="159">
        <v>8719</v>
      </c>
      <c r="F477" s="159">
        <v>876</v>
      </c>
      <c r="G477" s="159">
        <v>24014.04</v>
      </c>
      <c r="H477" s="159" t="s">
        <v>4121</v>
      </c>
      <c r="I477" s="159" t="s">
        <v>7759</v>
      </c>
      <c r="J477" s="159" t="s">
        <v>1567</v>
      </c>
      <c r="K477" s="159" t="s">
        <v>7760</v>
      </c>
      <c r="L477" s="159" t="s">
        <v>7761</v>
      </c>
      <c r="M477" s="159" t="s">
        <v>7762</v>
      </c>
      <c r="N477" s="159" t="s">
        <v>3051</v>
      </c>
      <c r="O477" s="159" t="s">
        <v>4097</v>
      </c>
      <c r="P477" s="159"/>
      <c r="Q477" s="159" t="s">
        <v>7763</v>
      </c>
      <c r="R477" s="159" t="s">
        <v>4128</v>
      </c>
      <c r="S477" s="159"/>
      <c r="T477" s="159" t="s">
        <v>7764</v>
      </c>
      <c r="U477" s="160"/>
    </row>
    <row r="478" spans="1:21" x14ac:dyDescent="0.25">
      <c r="A478" s="158">
        <v>44094</v>
      </c>
      <c r="B478" s="159" t="s">
        <v>7765</v>
      </c>
      <c r="C478" s="159" t="s">
        <v>4120</v>
      </c>
      <c r="D478" s="159" t="s">
        <v>6686</v>
      </c>
      <c r="E478" s="159">
        <v>1372</v>
      </c>
      <c r="F478" s="159">
        <v>537</v>
      </c>
      <c r="G478" s="159">
        <v>3275.44</v>
      </c>
      <c r="H478" s="159" t="s">
        <v>4121</v>
      </c>
      <c r="I478" s="159" t="s">
        <v>7766</v>
      </c>
      <c r="J478" s="159" t="s">
        <v>4143</v>
      </c>
      <c r="K478" s="159" t="s">
        <v>7767</v>
      </c>
      <c r="L478" s="159" t="s">
        <v>7768</v>
      </c>
      <c r="M478" s="159" t="s">
        <v>7769</v>
      </c>
      <c r="N478" s="159" t="s">
        <v>3051</v>
      </c>
      <c r="O478" s="159" t="s">
        <v>4079</v>
      </c>
      <c r="P478" s="159" t="s">
        <v>7770</v>
      </c>
      <c r="Q478" s="159" t="s">
        <v>7771</v>
      </c>
      <c r="R478" s="159" t="s">
        <v>4071</v>
      </c>
      <c r="S478" s="159"/>
      <c r="T478" s="159" t="s">
        <v>7772</v>
      </c>
      <c r="U478" s="160"/>
    </row>
    <row r="479" spans="1:21" x14ac:dyDescent="0.25">
      <c r="A479" s="158">
        <v>44712</v>
      </c>
      <c r="B479" s="159" t="s">
        <v>7773</v>
      </c>
      <c r="C479" s="159"/>
      <c r="D479" s="159" t="s">
        <v>7774</v>
      </c>
      <c r="E479" s="159">
        <v>6437</v>
      </c>
      <c r="F479" s="159">
        <v>963</v>
      </c>
      <c r="G479" s="159">
        <v>16879.48</v>
      </c>
      <c r="H479" s="159"/>
      <c r="I479" s="159" t="s">
        <v>7775</v>
      </c>
      <c r="J479" s="159"/>
      <c r="K479" s="159" t="s">
        <v>7776</v>
      </c>
      <c r="L479" s="159" t="s">
        <v>7777</v>
      </c>
      <c r="M479" s="159"/>
      <c r="N479" s="159" t="s">
        <v>3050</v>
      </c>
      <c r="O479" s="159" t="s">
        <v>4107</v>
      </c>
      <c r="P479" s="159" t="s">
        <v>7778</v>
      </c>
      <c r="Q479" s="159" t="s">
        <v>7779</v>
      </c>
      <c r="R479" s="159" t="s">
        <v>4128</v>
      </c>
      <c r="S479" s="159" t="s">
        <v>4062</v>
      </c>
      <c r="T479" s="159" t="s">
        <v>7780</v>
      </c>
      <c r="U479" s="160"/>
    </row>
    <row r="480" spans="1:21" x14ac:dyDescent="0.25">
      <c r="A480" s="158">
        <v>45432</v>
      </c>
      <c r="B480" s="159" t="s">
        <v>7781</v>
      </c>
      <c r="C480" s="159" t="s">
        <v>529</v>
      </c>
      <c r="D480" s="159"/>
      <c r="E480" s="159">
        <v>4424</v>
      </c>
      <c r="F480" s="159">
        <v>663</v>
      </c>
      <c r="G480" s="159">
        <v>26547.27</v>
      </c>
      <c r="H480" s="159" t="s">
        <v>4065</v>
      </c>
      <c r="I480" s="159" t="s">
        <v>7782</v>
      </c>
      <c r="J480" s="159" t="s">
        <v>1566</v>
      </c>
      <c r="K480" s="159" t="s">
        <v>7783</v>
      </c>
      <c r="L480" s="159" t="s">
        <v>7784</v>
      </c>
      <c r="M480" s="159" t="s">
        <v>7785</v>
      </c>
      <c r="N480" s="159" t="s">
        <v>3050</v>
      </c>
      <c r="O480" s="159" t="s">
        <v>4107</v>
      </c>
      <c r="P480" s="159" t="s">
        <v>7786</v>
      </c>
      <c r="Q480" s="159" t="s">
        <v>7787</v>
      </c>
      <c r="R480" s="159" t="s">
        <v>4262</v>
      </c>
      <c r="S480" s="159" t="s">
        <v>4100</v>
      </c>
      <c r="T480" s="159" t="s">
        <v>7788</v>
      </c>
      <c r="U480" s="160"/>
    </row>
    <row r="481" spans="1:21" x14ac:dyDescent="0.25">
      <c r="A481" s="158">
        <v>44872</v>
      </c>
      <c r="B481" s="159" t="s">
        <v>7789</v>
      </c>
      <c r="C481" s="159" t="s">
        <v>568</v>
      </c>
      <c r="D481" s="159" t="s">
        <v>771</v>
      </c>
      <c r="E481" s="159">
        <v>9814</v>
      </c>
      <c r="F481" s="159">
        <v>166</v>
      </c>
      <c r="G481" s="159">
        <v>41908.74</v>
      </c>
      <c r="H481" s="159" t="s">
        <v>4151</v>
      </c>
      <c r="I481" s="159" t="s">
        <v>7790</v>
      </c>
      <c r="J481" s="159" t="s">
        <v>4143</v>
      </c>
      <c r="K481" s="159" t="s">
        <v>7791</v>
      </c>
      <c r="L481" s="159" t="s">
        <v>7792</v>
      </c>
      <c r="M481" s="159" t="s">
        <v>7793</v>
      </c>
      <c r="N481" s="159"/>
      <c r="O481" s="159" t="s">
        <v>4107</v>
      </c>
      <c r="P481" s="159" t="s">
        <v>7794</v>
      </c>
      <c r="Q481" s="159" t="s">
        <v>7795</v>
      </c>
      <c r="R481" s="159" t="s">
        <v>4157</v>
      </c>
      <c r="S481" s="159" t="s">
        <v>4062</v>
      </c>
      <c r="T481" s="159" t="s">
        <v>7796</v>
      </c>
      <c r="U481" s="160"/>
    </row>
    <row r="482" spans="1:21" x14ac:dyDescent="0.25">
      <c r="A482" s="158">
        <v>44121</v>
      </c>
      <c r="B482" s="159" t="s">
        <v>7797</v>
      </c>
      <c r="C482" s="159" t="s">
        <v>697</v>
      </c>
      <c r="D482" s="159" t="s">
        <v>1058</v>
      </c>
      <c r="E482" s="159">
        <v>4471</v>
      </c>
      <c r="F482" s="159"/>
      <c r="G482" s="159">
        <v>27673.15</v>
      </c>
      <c r="H482" s="159"/>
      <c r="I482" s="159" t="s">
        <v>7798</v>
      </c>
      <c r="J482" s="159" t="s">
        <v>4185</v>
      </c>
      <c r="K482" s="159" t="s">
        <v>7799</v>
      </c>
      <c r="L482" s="159" t="s">
        <v>7800</v>
      </c>
      <c r="M482" s="159" t="s">
        <v>7801</v>
      </c>
      <c r="N482" s="159" t="s">
        <v>3052</v>
      </c>
      <c r="O482" s="159" t="s">
        <v>4097</v>
      </c>
      <c r="P482" s="159"/>
      <c r="Q482" s="159" t="s">
        <v>7802</v>
      </c>
      <c r="R482" s="159" t="s">
        <v>4091</v>
      </c>
      <c r="S482" s="159" t="s">
        <v>4062</v>
      </c>
      <c r="T482" s="159" t="s">
        <v>7803</v>
      </c>
      <c r="U482" s="160"/>
    </row>
    <row r="483" spans="1:21" x14ac:dyDescent="0.25">
      <c r="A483" s="159"/>
      <c r="B483" s="159" t="s">
        <v>7804</v>
      </c>
      <c r="C483" s="159" t="s">
        <v>743</v>
      </c>
      <c r="D483" s="159"/>
      <c r="E483" s="159">
        <v>4339</v>
      </c>
      <c r="F483" s="159">
        <v>399</v>
      </c>
      <c r="G483" s="159">
        <v>33030.089999999997</v>
      </c>
      <c r="H483" s="159" t="s">
        <v>4151</v>
      </c>
      <c r="I483" s="159" t="s">
        <v>7805</v>
      </c>
      <c r="J483" s="159" t="s">
        <v>4056</v>
      </c>
      <c r="K483" s="159" t="s">
        <v>7806</v>
      </c>
      <c r="L483" s="159" t="s">
        <v>7807</v>
      </c>
      <c r="M483" s="159" t="s">
        <v>7808</v>
      </c>
      <c r="N483" s="159" t="s">
        <v>3052</v>
      </c>
      <c r="O483" s="159" t="s">
        <v>4107</v>
      </c>
      <c r="P483" s="159" t="s">
        <v>7809</v>
      </c>
      <c r="Q483" s="159" t="s">
        <v>7810</v>
      </c>
      <c r="R483" s="159" t="s">
        <v>4071</v>
      </c>
      <c r="S483" s="159" t="s">
        <v>4100</v>
      </c>
      <c r="T483" s="159" t="s">
        <v>7811</v>
      </c>
      <c r="U483" s="160"/>
    </row>
    <row r="484" spans="1:21" x14ac:dyDescent="0.25">
      <c r="A484" s="158">
        <v>44560</v>
      </c>
      <c r="B484" s="159" t="s">
        <v>7812</v>
      </c>
      <c r="C484" s="159"/>
      <c r="D484" s="159" t="s">
        <v>534</v>
      </c>
      <c r="E484" s="159">
        <v>9952</v>
      </c>
      <c r="F484" s="159">
        <v>582</v>
      </c>
      <c r="G484" s="159">
        <v>33013.49</v>
      </c>
      <c r="H484" s="159" t="s">
        <v>4074</v>
      </c>
      <c r="I484" s="159" t="s">
        <v>7813</v>
      </c>
      <c r="J484" s="159" t="s">
        <v>4076</v>
      </c>
      <c r="K484" s="159" t="s">
        <v>4067</v>
      </c>
      <c r="L484" s="159" t="s">
        <v>7814</v>
      </c>
      <c r="M484" s="159" t="s">
        <v>7815</v>
      </c>
      <c r="N484" s="159" t="s">
        <v>3051</v>
      </c>
      <c r="O484" s="159" t="s">
        <v>4079</v>
      </c>
      <c r="P484" s="159" t="s">
        <v>7816</v>
      </c>
      <c r="Q484" s="159" t="s">
        <v>7817</v>
      </c>
      <c r="R484" s="159" t="s">
        <v>4128</v>
      </c>
      <c r="S484" s="159"/>
      <c r="T484" s="159" t="s">
        <v>7818</v>
      </c>
      <c r="U484" s="160"/>
    </row>
    <row r="485" spans="1:21" x14ac:dyDescent="0.25">
      <c r="A485" s="158">
        <v>44795</v>
      </c>
      <c r="B485" s="159" t="s">
        <v>7819</v>
      </c>
      <c r="C485" s="159" t="s">
        <v>533</v>
      </c>
      <c r="D485" s="159" t="s">
        <v>4843</v>
      </c>
      <c r="E485" s="159">
        <v>9573</v>
      </c>
      <c r="F485" s="159">
        <v>237</v>
      </c>
      <c r="G485" s="159">
        <v>26316.48</v>
      </c>
      <c r="H485" s="159" t="s">
        <v>4151</v>
      </c>
      <c r="I485" s="159" t="s">
        <v>7820</v>
      </c>
      <c r="J485" s="159"/>
      <c r="K485" s="159" t="s">
        <v>7821</v>
      </c>
      <c r="L485" s="159" t="s">
        <v>7822</v>
      </c>
      <c r="M485" s="159" t="s">
        <v>7823</v>
      </c>
      <c r="N485" s="159" t="s">
        <v>3052</v>
      </c>
      <c r="O485" s="159" t="s">
        <v>4097</v>
      </c>
      <c r="P485" s="159" t="s">
        <v>7824</v>
      </c>
      <c r="Q485" s="159"/>
      <c r="R485" s="159" t="s">
        <v>4128</v>
      </c>
      <c r="S485" s="159" t="s">
        <v>4082</v>
      </c>
      <c r="T485" s="159" t="s">
        <v>7825</v>
      </c>
      <c r="U485" s="160"/>
    </row>
    <row r="486" spans="1:21" x14ac:dyDescent="0.25">
      <c r="A486" s="158">
        <v>44528</v>
      </c>
      <c r="B486" s="159" t="s">
        <v>7826</v>
      </c>
      <c r="C486" s="159" t="s">
        <v>531</v>
      </c>
      <c r="D486" s="159"/>
      <c r="E486" s="159">
        <v>5237</v>
      </c>
      <c r="F486" s="159">
        <v>224</v>
      </c>
      <c r="G486" s="159">
        <v>45454.879999999997</v>
      </c>
      <c r="H486" s="159" t="s">
        <v>4065</v>
      </c>
      <c r="I486" s="159" t="s">
        <v>7827</v>
      </c>
      <c r="J486" s="159" t="s">
        <v>1567</v>
      </c>
      <c r="K486" s="159" t="s">
        <v>7828</v>
      </c>
      <c r="L486" s="159" t="s">
        <v>7829</v>
      </c>
      <c r="M486" s="159"/>
      <c r="N486" s="159" t="s">
        <v>3052</v>
      </c>
      <c r="O486" s="159" t="s">
        <v>4079</v>
      </c>
      <c r="P486" s="159" t="s">
        <v>7830</v>
      </c>
      <c r="Q486" s="159" t="s">
        <v>7831</v>
      </c>
      <c r="R486" s="159" t="s">
        <v>4262</v>
      </c>
      <c r="S486" s="159" t="s">
        <v>4100</v>
      </c>
      <c r="T486" s="159" t="s">
        <v>7832</v>
      </c>
      <c r="U486" s="160"/>
    </row>
    <row r="487" spans="1:21" x14ac:dyDescent="0.25">
      <c r="A487" s="158">
        <v>44449</v>
      </c>
      <c r="B487" s="159" t="s">
        <v>7833</v>
      </c>
      <c r="C487" s="159" t="s">
        <v>7834</v>
      </c>
      <c r="D487" s="159" t="s">
        <v>801</v>
      </c>
      <c r="E487" s="159">
        <v>9991</v>
      </c>
      <c r="F487" s="159">
        <v>811</v>
      </c>
      <c r="G487" s="159">
        <v>18292</v>
      </c>
      <c r="H487" s="159" t="s">
        <v>4121</v>
      </c>
      <c r="I487" s="159" t="s">
        <v>7835</v>
      </c>
      <c r="J487" s="159" t="s">
        <v>4076</v>
      </c>
      <c r="K487" s="159" t="s">
        <v>4067</v>
      </c>
      <c r="L487" s="159" t="s">
        <v>7836</v>
      </c>
      <c r="M487" s="159" t="s">
        <v>7837</v>
      </c>
      <c r="N487" s="159"/>
      <c r="O487" s="159" t="s">
        <v>4097</v>
      </c>
      <c r="P487" s="159" t="s">
        <v>7838</v>
      </c>
      <c r="Q487" s="159"/>
      <c r="R487" s="159" t="s">
        <v>4262</v>
      </c>
      <c r="S487" s="159" t="s">
        <v>4062</v>
      </c>
      <c r="T487" s="159" t="s">
        <v>7839</v>
      </c>
      <c r="U487" s="160"/>
    </row>
    <row r="488" spans="1:21" x14ac:dyDescent="0.25">
      <c r="A488" s="158">
        <v>44288</v>
      </c>
      <c r="B488" s="159" t="s">
        <v>7840</v>
      </c>
      <c r="C488" s="159" t="s">
        <v>7841</v>
      </c>
      <c r="D488" s="159" t="s">
        <v>7842</v>
      </c>
      <c r="E488" s="159">
        <v>8913</v>
      </c>
      <c r="F488" s="159">
        <v>980</v>
      </c>
      <c r="G488" s="159">
        <v>24856.22</v>
      </c>
      <c r="H488" s="159" t="s">
        <v>4151</v>
      </c>
      <c r="I488" s="159" t="s">
        <v>7843</v>
      </c>
      <c r="J488" s="159" t="s">
        <v>4076</v>
      </c>
      <c r="K488" s="159" t="s">
        <v>7844</v>
      </c>
      <c r="L488" s="159" t="s">
        <v>7845</v>
      </c>
      <c r="M488" s="159" t="s">
        <v>7846</v>
      </c>
      <c r="N488" s="159"/>
      <c r="O488" s="159" t="s">
        <v>4097</v>
      </c>
      <c r="P488" s="159" t="s">
        <v>7847</v>
      </c>
      <c r="Q488" s="159" t="s">
        <v>7848</v>
      </c>
      <c r="R488" s="159" t="s">
        <v>4071</v>
      </c>
      <c r="S488" s="159" t="s">
        <v>4062</v>
      </c>
      <c r="T488" s="159" t="s">
        <v>7849</v>
      </c>
      <c r="U488" s="160"/>
    </row>
    <row r="489" spans="1:21" x14ac:dyDescent="0.25">
      <c r="A489" s="158">
        <v>43906</v>
      </c>
      <c r="B489" s="159" t="s">
        <v>7850</v>
      </c>
      <c r="C489" s="159" t="s">
        <v>597</v>
      </c>
      <c r="D489" s="159" t="s">
        <v>5733</v>
      </c>
      <c r="E489" s="159">
        <v>3315</v>
      </c>
      <c r="F489" s="159"/>
      <c r="G489" s="159">
        <v>30606.34</v>
      </c>
      <c r="H489" s="159"/>
      <c r="I489" s="159" t="s">
        <v>7059</v>
      </c>
      <c r="J489" s="159" t="s">
        <v>4185</v>
      </c>
      <c r="K489" s="159" t="s">
        <v>7851</v>
      </c>
      <c r="L489" s="159" t="s">
        <v>7852</v>
      </c>
      <c r="M489" s="159" t="s">
        <v>7853</v>
      </c>
      <c r="N489" s="159" t="s">
        <v>3051</v>
      </c>
      <c r="O489" s="159" t="s">
        <v>4097</v>
      </c>
      <c r="P489" s="159" t="s">
        <v>7854</v>
      </c>
      <c r="Q489" s="159" t="s">
        <v>7855</v>
      </c>
      <c r="R489" s="159" t="s">
        <v>4262</v>
      </c>
      <c r="S489" s="159"/>
      <c r="T489" s="159" t="s">
        <v>7856</v>
      </c>
      <c r="U489" s="160"/>
    </row>
    <row r="490" spans="1:21" x14ac:dyDescent="0.25">
      <c r="A490" s="158">
        <v>43974</v>
      </c>
      <c r="B490" s="159" t="s">
        <v>7857</v>
      </c>
      <c r="C490" s="159" t="s">
        <v>751</v>
      </c>
      <c r="D490" s="159" t="s">
        <v>839</v>
      </c>
      <c r="E490" s="159">
        <v>1301</v>
      </c>
      <c r="F490" s="159">
        <v>381</v>
      </c>
      <c r="G490" s="159">
        <v>7809.45</v>
      </c>
      <c r="H490" s="159" t="s">
        <v>4093</v>
      </c>
      <c r="I490" s="159" t="s">
        <v>7858</v>
      </c>
      <c r="J490" s="159" t="s">
        <v>1567</v>
      </c>
      <c r="K490" s="159" t="s">
        <v>7859</v>
      </c>
      <c r="L490" s="159" t="s">
        <v>7860</v>
      </c>
      <c r="M490" s="159" t="s">
        <v>7861</v>
      </c>
      <c r="N490" s="159"/>
      <c r="O490" s="159" t="s">
        <v>4097</v>
      </c>
      <c r="P490" s="159" t="s">
        <v>7862</v>
      </c>
      <c r="Q490" s="159" t="s">
        <v>7863</v>
      </c>
      <c r="R490" s="159" t="s">
        <v>4091</v>
      </c>
      <c r="S490" s="159"/>
      <c r="T490" s="159"/>
      <c r="U490" s="160"/>
    </row>
    <row r="491" spans="1:21" x14ac:dyDescent="0.25">
      <c r="A491" s="158">
        <v>44591</v>
      </c>
      <c r="B491" s="159" t="s">
        <v>7864</v>
      </c>
      <c r="C491" s="159"/>
      <c r="D491" s="159" t="s">
        <v>797</v>
      </c>
      <c r="E491" s="159">
        <v>7170</v>
      </c>
      <c r="F491" s="159">
        <v>437</v>
      </c>
      <c r="G491" s="159">
        <v>4777.32</v>
      </c>
      <c r="H491" s="159" t="s">
        <v>4093</v>
      </c>
      <c r="I491" s="159" t="s">
        <v>7865</v>
      </c>
      <c r="J491" s="159" t="s">
        <v>4076</v>
      </c>
      <c r="K491" s="159" t="s">
        <v>7866</v>
      </c>
      <c r="L491" s="159" t="s">
        <v>7867</v>
      </c>
      <c r="M491" s="159" t="s">
        <v>7868</v>
      </c>
      <c r="N491" s="159" t="s">
        <v>3051</v>
      </c>
      <c r="O491" s="159" t="s">
        <v>4079</v>
      </c>
      <c r="P491" s="159" t="s">
        <v>7869</v>
      </c>
      <c r="Q491" s="159"/>
      <c r="R491" s="159" t="s">
        <v>4071</v>
      </c>
      <c r="S491" s="159"/>
      <c r="T491" s="159" t="s">
        <v>7870</v>
      </c>
      <c r="U491" s="160"/>
    </row>
    <row r="492" spans="1:21" x14ac:dyDescent="0.25">
      <c r="A492" s="158">
        <v>45307</v>
      </c>
      <c r="B492" s="159" t="s">
        <v>7871</v>
      </c>
      <c r="C492" s="159" t="s">
        <v>7872</v>
      </c>
      <c r="D492" s="159"/>
      <c r="E492" s="159">
        <v>9631</v>
      </c>
      <c r="F492" s="159"/>
      <c r="G492" s="159">
        <v>11364.34</v>
      </c>
      <c r="H492" s="159"/>
      <c r="I492" s="159" t="s">
        <v>7873</v>
      </c>
      <c r="J492" s="159" t="s">
        <v>1566</v>
      </c>
      <c r="K492" s="159" t="s">
        <v>4067</v>
      </c>
      <c r="L492" s="159" t="s">
        <v>7874</v>
      </c>
      <c r="M492" s="159"/>
      <c r="N492" s="159"/>
      <c r="O492" s="159" t="s">
        <v>4079</v>
      </c>
      <c r="P492" s="159" t="s">
        <v>7875</v>
      </c>
      <c r="Q492" s="159" t="s">
        <v>7876</v>
      </c>
      <c r="R492" s="159" t="s">
        <v>4157</v>
      </c>
      <c r="S492" s="159"/>
      <c r="T492" s="159" t="s">
        <v>7877</v>
      </c>
      <c r="U492" s="160"/>
    </row>
    <row r="493" spans="1:21" x14ac:dyDescent="0.25">
      <c r="A493" s="158">
        <v>44057</v>
      </c>
      <c r="B493" s="159" t="s">
        <v>7878</v>
      </c>
      <c r="C493" s="159" t="s">
        <v>565</v>
      </c>
      <c r="D493" s="159" t="s">
        <v>7879</v>
      </c>
      <c r="E493" s="159">
        <v>1712</v>
      </c>
      <c r="F493" s="159">
        <v>639</v>
      </c>
      <c r="G493" s="159">
        <v>18748.919999999998</v>
      </c>
      <c r="H493" s="159" t="s">
        <v>4121</v>
      </c>
      <c r="I493" s="159" t="s">
        <v>7880</v>
      </c>
      <c r="J493" s="159"/>
      <c r="K493" s="159" t="s">
        <v>7881</v>
      </c>
      <c r="L493" s="159" t="s">
        <v>7882</v>
      </c>
      <c r="M493" s="159" t="s">
        <v>7883</v>
      </c>
      <c r="N493" s="159"/>
      <c r="O493" s="159" t="s">
        <v>4097</v>
      </c>
      <c r="P493" s="159"/>
      <c r="Q493" s="159" t="s">
        <v>7884</v>
      </c>
      <c r="R493" s="159" t="s">
        <v>4091</v>
      </c>
      <c r="S493" s="159" t="s">
        <v>4100</v>
      </c>
      <c r="T493" s="159" t="s">
        <v>7885</v>
      </c>
      <c r="U493" s="160"/>
    </row>
    <row r="494" spans="1:21" x14ac:dyDescent="0.25">
      <c r="A494" s="158">
        <v>45245</v>
      </c>
      <c r="B494" s="159" t="s">
        <v>7886</v>
      </c>
      <c r="C494" s="159" t="s">
        <v>596</v>
      </c>
      <c r="D494" s="159" t="s">
        <v>5076</v>
      </c>
      <c r="E494" s="159">
        <v>5185</v>
      </c>
      <c r="F494" s="159">
        <v>523</v>
      </c>
      <c r="G494" s="159">
        <v>6798.18</v>
      </c>
      <c r="H494" s="159" t="s">
        <v>4151</v>
      </c>
      <c r="I494" s="159" t="s">
        <v>4296</v>
      </c>
      <c r="J494" s="159"/>
      <c r="K494" s="159" t="s">
        <v>7887</v>
      </c>
      <c r="L494" s="159"/>
      <c r="M494" s="159" t="s">
        <v>7888</v>
      </c>
      <c r="N494" s="159" t="s">
        <v>3050</v>
      </c>
      <c r="O494" s="159" t="s">
        <v>4107</v>
      </c>
      <c r="P494" s="159" t="s">
        <v>7889</v>
      </c>
      <c r="Q494" s="159"/>
      <c r="R494" s="159" t="s">
        <v>4071</v>
      </c>
      <c r="S494" s="159" t="s">
        <v>4100</v>
      </c>
      <c r="T494" s="159" t="s">
        <v>7890</v>
      </c>
      <c r="U494" s="160"/>
    </row>
    <row r="495" spans="1:21" x14ac:dyDescent="0.25">
      <c r="A495" s="159"/>
      <c r="B495" s="159" t="s">
        <v>7891</v>
      </c>
      <c r="C495" s="159" t="s">
        <v>577</v>
      </c>
      <c r="D495" s="159" t="s">
        <v>7892</v>
      </c>
      <c r="E495" s="159">
        <v>3790</v>
      </c>
      <c r="F495" s="159">
        <v>637</v>
      </c>
      <c r="G495" s="159">
        <v>40747.46</v>
      </c>
      <c r="H495" s="159"/>
      <c r="I495" s="159" t="s">
        <v>7893</v>
      </c>
      <c r="J495" s="159"/>
      <c r="K495" s="159" t="s">
        <v>7894</v>
      </c>
      <c r="L495" s="159" t="s">
        <v>7895</v>
      </c>
      <c r="M495" s="159" t="s">
        <v>7896</v>
      </c>
      <c r="N495" s="159" t="s">
        <v>3050</v>
      </c>
      <c r="O495" s="159" t="s">
        <v>4097</v>
      </c>
      <c r="P495" s="159" t="s">
        <v>7897</v>
      </c>
      <c r="Q495" s="159" t="s">
        <v>7898</v>
      </c>
      <c r="R495" s="159" t="s">
        <v>4071</v>
      </c>
      <c r="S495" s="159" t="s">
        <v>4082</v>
      </c>
      <c r="T495" s="159" t="s">
        <v>7899</v>
      </c>
      <c r="U495" s="160"/>
    </row>
    <row r="496" spans="1:21" x14ac:dyDescent="0.25">
      <c r="A496" s="158">
        <v>45118</v>
      </c>
      <c r="B496" s="159" t="s">
        <v>7900</v>
      </c>
      <c r="C496" s="159" t="s">
        <v>6149</v>
      </c>
      <c r="D496" s="159" t="s">
        <v>7163</v>
      </c>
      <c r="E496" s="159">
        <v>1984</v>
      </c>
      <c r="F496" s="159">
        <v>314</v>
      </c>
      <c r="G496" s="159">
        <v>24594.32</v>
      </c>
      <c r="H496" s="159" t="s">
        <v>4065</v>
      </c>
      <c r="I496" s="159" t="s">
        <v>7901</v>
      </c>
      <c r="J496" s="159" t="s">
        <v>4143</v>
      </c>
      <c r="K496" s="159" t="s">
        <v>4067</v>
      </c>
      <c r="L496" s="159" t="s">
        <v>7902</v>
      </c>
      <c r="M496" s="159" t="s">
        <v>7903</v>
      </c>
      <c r="N496" s="159"/>
      <c r="O496" s="159" t="s">
        <v>4097</v>
      </c>
      <c r="P496" s="159" t="s">
        <v>7904</v>
      </c>
      <c r="Q496" s="159" t="s">
        <v>7905</v>
      </c>
      <c r="R496" s="159" t="s">
        <v>4071</v>
      </c>
      <c r="S496" s="159"/>
      <c r="T496" s="159" t="s">
        <v>7906</v>
      </c>
      <c r="U496" s="160"/>
    </row>
    <row r="497" spans="1:21" x14ac:dyDescent="0.25">
      <c r="A497" s="158">
        <v>44435</v>
      </c>
      <c r="B497" s="159"/>
      <c r="C497" s="159" t="s">
        <v>604</v>
      </c>
      <c r="D497" s="159" t="s">
        <v>900</v>
      </c>
      <c r="E497" s="159">
        <v>5653</v>
      </c>
      <c r="F497" s="159">
        <v>812</v>
      </c>
      <c r="G497" s="159">
        <v>11324.49</v>
      </c>
      <c r="H497" s="159" t="s">
        <v>4065</v>
      </c>
      <c r="I497" s="159" t="s">
        <v>7907</v>
      </c>
      <c r="J497" s="159" t="s">
        <v>4056</v>
      </c>
      <c r="K497" s="159" t="s">
        <v>7908</v>
      </c>
      <c r="L497" s="159" t="s">
        <v>7909</v>
      </c>
      <c r="M497" s="159" t="s">
        <v>7910</v>
      </c>
      <c r="N497" s="159"/>
      <c r="O497" s="159" t="s">
        <v>4097</v>
      </c>
      <c r="P497" s="159" t="s">
        <v>7911</v>
      </c>
      <c r="Q497" s="159" t="s">
        <v>7912</v>
      </c>
      <c r="R497" s="159" t="s">
        <v>4128</v>
      </c>
      <c r="S497" s="159"/>
      <c r="T497" s="159" t="s">
        <v>7913</v>
      </c>
      <c r="U497" s="160"/>
    </row>
    <row r="498" spans="1:21" x14ac:dyDescent="0.25">
      <c r="A498" s="158">
        <v>45023</v>
      </c>
      <c r="B498" s="159" t="s">
        <v>7914</v>
      </c>
      <c r="C498" s="159"/>
      <c r="D498" s="159" t="s">
        <v>787</v>
      </c>
      <c r="E498" s="159">
        <v>4288</v>
      </c>
      <c r="F498" s="159">
        <v>314</v>
      </c>
      <c r="G498" s="159">
        <v>41834.879999999997</v>
      </c>
      <c r="H498" s="159" t="s">
        <v>4151</v>
      </c>
      <c r="I498" s="159" t="s">
        <v>7915</v>
      </c>
      <c r="J498" s="159"/>
      <c r="K498" s="159" t="s">
        <v>7916</v>
      </c>
      <c r="L498" s="159"/>
      <c r="M498" s="159" t="s">
        <v>7917</v>
      </c>
      <c r="N498" s="159"/>
      <c r="O498" s="159"/>
      <c r="P498" s="159" t="s">
        <v>7918</v>
      </c>
      <c r="Q498" s="159" t="s">
        <v>7919</v>
      </c>
      <c r="R498" s="159"/>
      <c r="S498" s="159" t="s">
        <v>4062</v>
      </c>
      <c r="T498" s="159" t="s">
        <v>7920</v>
      </c>
      <c r="U498" s="160"/>
    </row>
    <row r="499" spans="1:21" x14ac:dyDescent="0.25">
      <c r="A499" s="158">
        <v>45366</v>
      </c>
      <c r="B499" s="159" t="s">
        <v>7921</v>
      </c>
      <c r="C499" s="159" t="s">
        <v>558</v>
      </c>
      <c r="D499" s="159" t="s">
        <v>851</v>
      </c>
      <c r="E499" s="159">
        <v>5444</v>
      </c>
      <c r="F499" s="159">
        <v>726</v>
      </c>
      <c r="G499" s="159"/>
      <c r="H499" s="159" t="s">
        <v>4074</v>
      </c>
      <c r="I499" s="159" t="s">
        <v>7922</v>
      </c>
      <c r="J499" s="159" t="s">
        <v>4143</v>
      </c>
      <c r="K499" s="159" t="s">
        <v>4067</v>
      </c>
      <c r="L499" s="159" t="s">
        <v>7822</v>
      </c>
      <c r="M499" s="159" t="s">
        <v>7923</v>
      </c>
      <c r="N499" s="159" t="s">
        <v>3050</v>
      </c>
      <c r="O499" s="159"/>
      <c r="P499" s="159" t="s">
        <v>7924</v>
      </c>
      <c r="Q499" s="159" t="s">
        <v>7925</v>
      </c>
      <c r="R499" s="159" t="s">
        <v>4071</v>
      </c>
      <c r="S499" s="159" t="s">
        <v>4100</v>
      </c>
      <c r="T499" s="159" t="s">
        <v>7926</v>
      </c>
      <c r="U499" s="160"/>
    </row>
    <row r="500" spans="1:21" x14ac:dyDescent="0.25">
      <c r="A500" s="158">
        <v>45072</v>
      </c>
      <c r="B500" s="159" t="s">
        <v>7927</v>
      </c>
      <c r="C500" s="159" t="s">
        <v>632</v>
      </c>
      <c r="D500" s="159" t="s">
        <v>807</v>
      </c>
      <c r="E500" s="159">
        <v>1869</v>
      </c>
      <c r="F500" s="159">
        <v>159</v>
      </c>
      <c r="G500" s="159"/>
      <c r="H500" s="159" t="s">
        <v>4074</v>
      </c>
      <c r="I500" s="159" t="s">
        <v>7928</v>
      </c>
      <c r="J500" s="159" t="s">
        <v>4056</v>
      </c>
      <c r="K500" s="159" t="s">
        <v>4792</v>
      </c>
      <c r="L500" s="159" t="s">
        <v>7929</v>
      </c>
      <c r="M500" s="159" t="s">
        <v>7930</v>
      </c>
      <c r="N500" s="159" t="s">
        <v>3051</v>
      </c>
      <c r="O500" s="159" t="s">
        <v>4107</v>
      </c>
      <c r="P500" s="159" t="s">
        <v>7931</v>
      </c>
      <c r="Q500" s="159" t="s">
        <v>7932</v>
      </c>
      <c r="R500" s="159" t="s">
        <v>4128</v>
      </c>
      <c r="S500" s="159" t="s">
        <v>4100</v>
      </c>
      <c r="T500" s="159" t="s">
        <v>7933</v>
      </c>
      <c r="U500" s="160"/>
    </row>
    <row r="501" spans="1:21" x14ac:dyDescent="0.25">
      <c r="A501" s="158">
        <v>44589</v>
      </c>
      <c r="B501" s="159" t="s">
        <v>7934</v>
      </c>
      <c r="C501" s="159" t="s">
        <v>583</v>
      </c>
      <c r="D501" s="159" t="s">
        <v>7935</v>
      </c>
      <c r="E501" s="159">
        <v>8617</v>
      </c>
      <c r="F501" s="159">
        <v>211</v>
      </c>
      <c r="G501" s="159">
        <v>8895.33</v>
      </c>
      <c r="H501" s="159" t="s">
        <v>4093</v>
      </c>
      <c r="I501" s="159" t="s">
        <v>7936</v>
      </c>
      <c r="J501" s="159" t="s">
        <v>1566</v>
      </c>
      <c r="K501" s="159" t="s">
        <v>7937</v>
      </c>
      <c r="L501" s="159" t="s">
        <v>7938</v>
      </c>
      <c r="M501" s="159" t="s">
        <v>7939</v>
      </c>
      <c r="N501" s="159" t="s">
        <v>3052</v>
      </c>
      <c r="O501" s="159"/>
      <c r="P501" s="159" t="s">
        <v>7940</v>
      </c>
      <c r="Q501" s="159" t="s">
        <v>7941</v>
      </c>
      <c r="R501" s="159"/>
      <c r="S501" s="159" t="s">
        <v>4082</v>
      </c>
      <c r="T501" s="159" t="s">
        <v>7942</v>
      </c>
      <c r="U501" s="160"/>
    </row>
  </sheetData>
  <hyperlinks>
    <hyperlink ref="J1" location="'Index'!A1" display="'Index'!A1" xr:uid="{FB4077FE-688E-46DF-9ADA-E57D56B8FE93}"/>
    <hyperlink ref="U6" location="'Index'!A1" display="'Index'!A1" xr:uid="{85E335F7-7FD8-4C02-8860-6D49AD939D3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FFFF00"/>
  </sheetPr>
  <dimension ref="A1:Y501"/>
  <sheetViews>
    <sheetView zoomScale="89" zoomScaleNormal="89" workbookViewId="0">
      <pane ySplit="1" topLeftCell="A2" activePane="bottomLeft" state="frozen"/>
      <selection activeCell="D12" sqref="D12"/>
      <selection pane="bottomLeft" sqref="A1:U501"/>
    </sheetView>
  </sheetViews>
  <sheetFormatPr defaultRowHeight="13.8" x14ac:dyDescent="0.25"/>
  <cols>
    <col min="1" max="1" width="10.296875" customWidth="1"/>
    <col min="2" max="2" width="34.69921875" customWidth="1"/>
    <col min="3" max="3" width="14.8984375" customWidth="1"/>
    <col min="4" max="4" width="14.59765625" customWidth="1"/>
    <col min="5" max="5" width="36.296875" customWidth="1"/>
    <col min="6" max="6" width="15.5" customWidth="1"/>
    <col min="7" max="7" width="16.8984375" customWidth="1"/>
    <col min="8" max="8" width="32.796875" customWidth="1"/>
    <col min="9" max="9" width="19.5" customWidth="1"/>
    <col min="10" max="10" width="22.796875" customWidth="1"/>
    <col min="11" max="11" width="19.3984375" customWidth="1"/>
    <col min="12" max="12" width="13.59765625" customWidth="1"/>
    <col min="13" max="13" width="14" customWidth="1"/>
    <col min="14" max="14" width="19.59765625" customWidth="1"/>
    <col min="15" max="15" width="17.3984375" customWidth="1"/>
    <col min="16" max="16" width="63.09765625" customWidth="1"/>
    <col min="17" max="17" width="16.3984375" customWidth="1"/>
    <col min="18" max="18" width="17.09765625" customWidth="1"/>
    <col min="19" max="19" width="18.296875" customWidth="1"/>
    <col min="20" max="20" width="13.09765625" customWidth="1"/>
    <col min="21" max="21" width="17.296875" customWidth="1"/>
  </cols>
  <sheetData>
    <row r="1" spans="1:21" ht="15" thickBot="1" x14ac:dyDescent="0.3">
      <c r="A1" s="84" t="s">
        <v>0</v>
      </c>
      <c r="B1" s="85" t="s">
        <v>1</v>
      </c>
      <c r="C1" s="85" t="s">
        <v>2</v>
      </c>
      <c r="D1" s="85" t="s">
        <v>3</v>
      </c>
      <c r="E1" s="85" t="s">
        <v>4</v>
      </c>
      <c r="F1" s="85" t="s">
        <v>5</v>
      </c>
      <c r="G1" s="85" t="s">
        <v>6</v>
      </c>
      <c r="H1" s="85" t="s">
        <v>7</v>
      </c>
      <c r="I1" s="85" t="s">
        <v>8</v>
      </c>
      <c r="J1" s="86" t="s">
        <v>8071</v>
      </c>
      <c r="K1" s="85" t="s">
        <v>9</v>
      </c>
      <c r="L1" s="85" t="s">
        <v>10</v>
      </c>
      <c r="M1" s="85" t="s">
        <v>11</v>
      </c>
      <c r="N1" s="85" t="s">
        <v>12</v>
      </c>
      <c r="O1" s="85" t="s">
        <v>13</v>
      </c>
      <c r="P1" s="85" t="s">
        <v>14</v>
      </c>
      <c r="Q1" s="85" t="s">
        <v>15</v>
      </c>
      <c r="R1" s="85" t="s">
        <v>16</v>
      </c>
      <c r="S1" s="85" t="s">
        <v>17</v>
      </c>
      <c r="T1" s="85" t="s">
        <v>18</v>
      </c>
      <c r="U1" s="87" t="s">
        <v>8069</v>
      </c>
    </row>
    <row r="2" spans="1:21" ht="14.4" thickBot="1" x14ac:dyDescent="0.3">
      <c r="A2" s="88">
        <v>45523</v>
      </c>
      <c r="B2" s="82" t="s">
        <v>19</v>
      </c>
      <c r="C2" s="82" t="s">
        <v>518</v>
      </c>
      <c r="D2" s="82" t="s">
        <v>768</v>
      </c>
      <c r="E2" s="82" t="s">
        <v>1063</v>
      </c>
      <c r="F2" s="82" t="s">
        <v>1563</v>
      </c>
      <c r="G2" s="82" t="s">
        <v>1568</v>
      </c>
      <c r="H2" s="82" t="s">
        <v>2053</v>
      </c>
      <c r="I2" s="82" t="s">
        <v>2549</v>
      </c>
      <c r="J2" s="82">
        <v>78297.850000000006</v>
      </c>
      <c r="K2" s="82" t="s">
        <v>3048</v>
      </c>
      <c r="L2" s="89">
        <v>45591</v>
      </c>
      <c r="M2" s="89">
        <v>45561</v>
      </c>
      <c r="N2" s="82" t="s">
        <v>3051</v>
      </c>
      <c r="O2" s="82" t="s">
        <v>3053</v>
      </c>
      <c r="P2" s="82" t="s">
        <v>3056</v>
      </c>
      <c r="Q2" s="82" t="s">
        <v>3556</v>
      </c>
      <c r="R2" s="82">
        <v>27878.6</v>
      </c>
      <c r="S2" s="82">
        <v>24225.77</v>
      </c>
      <c r="T2" s="82">
        <v>-3413.42</v>
      </c>
      <c r="U2" s="90"/>
    </row>
    <row r="3" spans="1:21" ht="14.4" thickBot="1" x14ac:dyDescent="0.3">
      <c r="A3" s="88">
        <v>45223</v>
      </c>
      <c r="B3" s="82" t="s">
        <v>20</v>
      </c>
      <c r="C3" s="82" t="s">
        <v>519</v>
      </c>
      <c r="D3" s="82" t="s">
        <v>769</v>
      </c>
      <c r="E3" s="82" t="s">
        <v>1064</v>
      </c>
      <c r="F3" s="82" t="s">
        <v>1563</v>
      </c>
      <c r="G3" s="82" t="s">
        <v>1569</v>
      </c>
      <c r="H3" s="82" t="s">
        <v>2054</v>
      </c>
      <c r="I3" s="82" t="s">
        <v>2550</v>
      </c>
      <c r="J3" s="82">
        <v>62281.97</v>
      </c>
      <c r="K3" s="82" t="s">
        <v>3049</v>
      </c>
      <c r="L3" s="89">
        <v>45570</v>
      </c>
      <c r="M3" s="89">
        <v>45559</v>
      </c>
      <c r="N3" s="82" t="s">
        <v>3051</v>
      </c>
      <c r="O3" s="82" t="s">
        <v>3054</v>
      </c>
      <c r="P3" s="82" t="s">
        <v>3057</v>
      </c>
      <c r="Q3" s="82" t="s">
        <v>3557</v>
      </c>
      <c r="R3" s="82">
        <v>33483.18</v>
      </c>
      <c r="S3" s="82">
        <v>54714.07</v>
      </c>
      <c r="T3" s="82">
        <v>-1910.41</v>
      </c>
      <c r="U3" s="90"/>
    </row>
    <row r="4" spans="1:21" ht="14.4" thickBot="1" x14ac:dyDescent="0.3">
      <c r="A4" s="88">
        <v>44774</v>
      </c>
      <c r="B4" s="82" t="s">
        <v>21</v>
      </c>
      <c r="C4" s="82" t="s">
        <v>520</v>
      </c>
      <c r="D4" s="82" t="s">
        <v>714</v>
      </c>
      <c r="E4" s="82" t="s">
        <v>1065</v>
      </c>
      <c r="F4" s="82" t="s">
        <v>1564</v>
      </c>
      <c r="G4" s="82" t="s">
        <v>1570</v>
      </c>
      <c r="H4" s="82" t="s">
        <v>2055</v>
      </c>
      <c r="I4" s="82" t="s">
        <v>2551</v>
      </c>
      <c r="J4" s="82">
        <v>12907.33</v>
      </c>
      <c r="K4" s="82" t="s">
        <v>3050</v>
      </c>
      <c r="L4" s="89">
        <v>45573</v>
      </c>
      <c r="M4" s="89">
        <v>45553</v>
      </c>
      <c r="N4" s="82" t="s">
        <v>3051</v>
      </c>
      <c r="O4" s="82" t="s">
        <v>3055</v>
      </c>
      <c r="P4" s="82" t="s">
        <v>3058</v>
      </c>
      <c r="Q4" s="82" t="s">
        <v>3558</v>
      </c>
      <c r="R4" s="82">
        <v>11719.02</v>
      </c>
      <c r="S4" s="82">
        <v>7082.42</v>
      </c>
      <c r="T4" s="82">
        <v>1598.87</v>
      </c>
      <c r="U4" s="90"/>
    </row>
    <row r="5" spans="1:21" ht="14.4" thickBot="1" x14ac:dyDescent="0.3">
      <c r="A5" s="88">
        <v>45233</v>
      </c>
      <c r="B5" s="82" t="s">
        <v>22</v>
      </c>
      <c r="C5" s="82" t="s">
        <v>519</v>
      </c>
      <c r="D5" s="82" t="s">
        <v>770</v>
      </c>
      <c r="E5" s="82" t="s">
        <v>1066</v>
      </c>
      <c r="F5" s="82" t="s">
        <v>1565</v>
      </c>
      <c r="G5" s="82" t="s">
        <v>1571</v>
      </c>
      <c r="H5" s="82" t="s">
        <v>2056</v>
      </c>
      <c r="I5" s="82" t="s">
        <v>2552</v>
      </c>
      <c r="J5" s="82">
        <v>48321.41</v>
      </c>
      <c r="K5" s="82" t="s">
        <v>3050</v>
      </c>
      <c r="L5" s="89">
        <v>45580</v>
      </c>
      <c r="M5" s="89">
        <v>45537</v>
      </c>
      <c r="N5" s="82" t="s">
        <v>3051</v>
      </c>
      <c r="O5" s="82" t="s">
        <v>3053</v>
      </c>
      <c r="P5" s="82" t="s">
        <v>3059</v>
      </c>
      <c r="Q5" s="82" t="s">
        <v>3559</v>
      </c>
      <c r="R5" s="82">
        <v>12370.13</v>
      </c>
      <c r="S5" s="82">
        <v>68784.52</v>
      </c>
      <c r="T5" s="82">
        <v>570.63</v>
      </c>
      <c r="U5" s="90"/>
    </row>
    <row r="6" spans="1:21" ht="14.4" thickBot="1" x14ac:dyDescent="0.3">
      <c r="A6" s="88">
        <v>44143</v>
      </c>
      <c r="B6" s="82" t="s">
        <v>23</v>
      </c>
      <c r="C6" s="82" t="s">
        <v>521</v>
      </c>
      <c r="D6" s="82" t="s">
        <v>771</v>
      </c>
      <c r="E6" s="82" t="s">
        <v>1067</v>
      </c>
      <c r="F6" s="82" t="s">
        <v>1564</v>
      </c>
      <c r="G6" s="82" t="s">
        <v>1572</v>
      </c>
      <c r="H6" s="82" t="s">
        <v>2057</v>
      </c>
      <c r="I6" s="82" t="s">
        <v>2553</v>
      </c>
      <c r="J6" s="82">
        <v>1642.5</v>
      </c>
      <c r="K6" s="82" t="s">
        <v>3049</v>
      </c>
      <c r="L6" s="89">
        <v>45586</v>
      </c>
      <c r="M6" s="89">
        <v>45538</v>
      </c>
      <c r="N6" s="82" t="s">
        <v>3052</v>
      </c>
      <c r="O6" s="82" t="s">
        <v>1563</v>
      </c>
      <c r="P6" s="82" t="s">
        <v>3060</v>
      </c>
      <c r="Q6" s="82" t="s">
        <v>3560</v>
      </c>
      <c r="R6" s="82">
        <v>2729.94</v>
      </c>
      <c r="S6" s="82">
        <v>52526.75</v>
      </c>
      <c r="T6" s="82">
        <v>4988.05</v>
      </c>
      <c r="U6" s="90"/>
    </row>
    <row r="7" spans="1:21" ht="14.4" thickBot="1" x14ac:dyDescent="0.3">
      <c r="A7" s="88">
        <v>44910</v>
      </c>
      <c r="B7" s="82" t="s">
        <v>24</v>
      </c>
      <c r="C7" s="82" t="s">
        <v>522</v>
      </c>
      <c r="D7" s="82" t="s">
        <v>772</v>
      </c>
      <c r="E7" s="82" t="s">
        <v>1068</v>
      </c>
      <c r="F7" s="82" t="s">
        <v>1564</v>
      </c>
      <c r="G7" s="82" t="s">
        <v>1573</v>
      </c>
      <c r="H7" s="82" t="s">
        <v>2058</v>
      </c>
      <c r="I7" s="82" t="s">
        <v>2554</v>
      </c>
      <c r="J7" s="82">
        <v>90135.25</v>
      </c>
      <c r="K7" s="82" t="s">
        <v>3049</v>
      </c>
      <c r="L7" s="89">
        <v>45573</v>
      </c>
      <c r="M7" s="89">
        <v>45555</v>
      </c>
      <c r="N7" s="82" t="s">
        <v>3050</v>
      </c>
      <c r="O7" s="82" t="s">
        <v>1563</v>
      </c>
      <c r="P7" s="82" t="s">
        <v>3061</v>
      </c>
      <c r="Q7" s="82" t="s">
        <v>3561</v>
      </c>
      <c r="R7" s="82">
        <v>3437.32</v>
      </c>
      <c r="S7" s="82">
        <v>8308.68</v>
      </c>
      <c r="T7" s="82">
        <v>4725.03</v>
      </c>
      <c r="U7" s="90"/>
    </row>
    <row r="8" spans="1:21" ht="14.4" thickBot="1" x14ac:dyDescent="0.3">
      <c r="A8" s="88">
        <v>45431</v>
      </c>
      <c r="B8" s="82" t="s">
        <v>25</v>
      </c>
      <c r="C8" s="82" t="s">
        <v>523</v>
      </c>
      <c r="D8" s="82" t="s">
        <v>773</v>
      </c>
      <c r="E8" s="82" t="s">
        <v>1069</v>
      </c>
      <c r="F8" s="82" t="s">
        <v>1566</v>
      </c>
      <c r="G8" s="82" t="s">
        <v>1574</v>
      </c>
      <c r="H8" s="82" t="s">
        <v>2059</v>
      </c>
      <c r="I8" s="82" t="s">
        <v>2555</v>
      </c>
      <c r="J8" s="82">
        <v>29848.9</v>
      </c>
      <c r="K8" s="82" t="s">
        <v>3049</v>
      </c>
      <c r="L8" s="89">
        <v>45584</v>
      </c>
      <c r="M8" s="89">
        <v>45539</v>
      </c>
      <c r="N8" s="82" t="s">
        <v>3050</v>
      </c>
      <c r="O8" s="82" t="s">
        <v>1563</v>
      </c>
      <c r="P8" s="82" t="s">
        <v>3062</v>
      </c>
      <c r="Q8" s="82" t="s">
        <v>3562</v>
      </c>
      <c r="R8" s="82">
        <v>49080.38</v>
      </c>
      <c r="S8" s="82">
        <v>8937.23</v>
      </c>
      <c r="T8" s="82">
        <v>2317.2800000000002</v>
      </c>
      <c r="U8" s="90"/>
    </row>
    <row r="9" spans="1:21" ht="14.4" thickBot="1" x14ac:dyDescent="0.3">
      <c r="A9" s="88">
        <v>44181</v>
      </c>
      <c r="B9" s="82" t="s">
        <v>26</v>
      </c>
      <c r="C9" s="82" t="s">
        <v>524</v>
      </c>
      <c r="D9" s="82" t="s">
        <v>774</v>
      </c>
      <c r="E9" s="82" t="s">
        <v>1070</v>
      </c>
      <c r="F9" s="82" t="s">
        <v>1565</v>
      </c>
      <c r="G9" s="82" t="s">
        <v>1575</v>
      </c>
      <c r="H9" s="82" t="s">
        <v>2060</v>
      </c>
      <c r="I9" s="82" t="s">
        <v>2556</v>
      </c>
      <c r="J9" s="82">
        <v>2084.27</v>
      </c>
      <c r="K9" s="82" t="s">
        <v>3050</v>
      </c>
      <c r="L9" s="89">
        <v>45567</v>
      </c>
      <c r="M9" s="89">
        <v>45562</v>
      </c>
      <c r="N9" s="82" t="s">
        <v>3052</v>
      </c>
      <c r="O9" s="82" t="s">
        <v>1563</v>
      </c>
      <c r="P9" s="82" t="s">
        <v>3063</v>
      </c>
      <c r="Q9" s="82" t="s">
        <v>3563</v>
      </c>
      <c r="R9" s="82">
        <v>23787.55</v>
      </c>
      <c r="S9" s="82">
        <v>4034.31</v>
      </c>
      <c r="T9" s="82">
        <v>-3747.09</v>
      </c>
      <c r="U9" s="90"/>
    </row>
    <row r="10" spans="1:21" ht="14.4" thickBot="1" x14ac:dyDescent="0.3">
      <c r="A10" s="88">
        <v>45467</v>
      </c>
      <c r="B10" s="82" t="s">
        <v>27</v>
      </c>
      <c r="C10" s="82" t="s">
        <v>525</v>
      </c>
      <c r="D10" s="82" t="s">
        <v>775</v>
      </c>
      <c r="E10" s="82" t="s">
        <v>1071</v>
      </c>
      <c r="F10" s="82" t="s">
        <v>1566</v>
      </c>
      <c r="G10" s="82" t="s">
        <v>1576</v>
      </c>
      <c r="H10" s="82" t="s">
        <v>2061</v>
      </c>
      <c r="I10" s="82" t="s">
        <v>2557</v>
      </c>
      <c r="J10" s="82">
        <v>11666.11</v>
      </c>
      <c r="K10" s="82" t="s">
        <v>3049</v>
      </c>
      <c r="L10" s="89">
        <v>45574</v>
      </c>
      <c r="M10" s="89">
        <v>45547</v>
      </c>
      <c r="N10" s="82" t="s">
        <v>3052</v>
      </c>
      <c r="O10" s="82" t="s">
        <v>3055</v>
      </c>
      <c r="P10" s="82" t="s">
        <v>3064</v>
      </c>
      <c r="Q10" s="82" t="s">
        <v>3564</v>
      </c>
      <c r="R10" s="82">
        <v>23797</v>
      </c>
      <c r="S10" s="82">
        <v>16196.76</v>
      </c>
      <c r="T10" s="82">
        <v>-3837.54</v>
      </c>
      <c r="U10" s="90"/>
    </row>
    <row r="11" spans="1:21" ht="14.4" thickBot="1" x14ac:dyDescent="0.3">
      <c r="A11" s="88">
        <v>45477</v>
      </c>
      <c r="B11" s="82" t="s">
        <v>28</v>
      </c>
      <c r="C11" s="82" t="s">
        <v>526</v>
      </c>
      <c r="D11" s="82" t="s">
        <v>776</v>
      </c>
      <c r="E11" s="82" t="s">
        <v>1072</v>
      </c>
      <c r="F11" s="82" t="s">
        <v>1564</v>
      </c>
      <c r="G11" s="82" t="s">
        <v>1577</v>
      </c>
      <c r="H11" s="82" t="s">
        <v>2062</v>
      </c>
      <c r="I11" s="82" t="s">
        <v>2558</v>
      </c>
      <c r="J11" s="82">
        <v>68887.17</v>
      </c>
      <c r="K11" s="82" t="s">
        <v>3049</v>
      </c>
      <c r="L11" s="89">
        <v>45589</v>
      </c>
      <c r="M11" s="89">
        <v>45564</v>
      </c>
      <c r="N11" s="82" t="s">
        <v>3051</v>
      </c>
      <c r="O11" s="82" t="s">
        <v>3053</v>
      </c>
      <c r="P11" s="82" t="s">
        <v>3065</v>
      </c>
      <c r="Q11" s="82" t="s">
        <v>3565</v>
      </c>
      <c r="R11" s="82">
        <v>5048.17</v>
      </c>
      <c r="S11" s="82">
        <v>43912.61</v>
      </c>
      <c r="T11" s="82">
        <v>3386.23</v>
      </c>
      <c r="U11" s="90"/>
    </row>
    <row r="12" spans="1:21" ht="14.4" thickBot="1" x14ac:dyDescent="0.3">
      <c r="A12" s="88">
        <v>44311</v>
      </c>
      <c r="B12" s="82" t="s">
        <v>29</v>
      </c>
      <c r="C12" s="82" t="s">
        <v>527</v>
      </c>
      <c r="D12" s="82" t="s">
        <v>777</v>
      </c>
      <c r="E12" s="82" t="s">
        <v>1073</v>
      </c>
      <c r="F12" s="82" t="s">
        <v>1564</v>
      </c>
      <c r="G12" s="82" t="s">
        <v>1578</v>
      </c>
      <c r="H12" s="82" t="s">
        <v>2063</v>
      </c>
      <c r="I12" s="82" t="s">
        <v>2559</v>
      </c>
      <c r="J12" s="82">
        <v>34283.949999999997</v>
      </c>
      <c r="K12" s="82" t="s">
        <v>3048</v>
      </c>
      <c r="L12" s="89">
        <v>45565</v>
      </c>
      <c r="M12" s="89">
        <v>45549</v>
      </c>
      <c r="N12" s="82" t="s">
        <v>3052</v>
      </c>
      <c r="O12" s="82" t="s">
        <v>3055</v>
      </c>
      <c r="P12" s="82" t="s">
        <v>3066</v>
      </c>
      <c r="Q12" s="82" t="s">
        <v>3566</v>
      </c>
      <c r="R12" s="82">
        <v>46594.05</v>
      </c>
      <c r="S12" s="82">
        <v>1929.99</v>
      </c>
      <c r="T12" s="82">
        <v>-629.85</v>
      </c>
      <c r="U12" s="90"/>
    </row>
    <row r="13" spans="1:21" ht="14.4" thickBot="1" x14ac:dyDescent="0.3">
      <c r="A13" s="88">
        <v>43942</v>
      </c>
      <c r="B13" s="82" t="s">
        <v>30</v>
      </c>
      <c r="C13" s="82" t="s">
        <v>528</v>
      </c>
      <c r="D13" s="82" t="s">
        <v>778</v>
      </c>
      <c r="E13" s="82" t="s">
        <v>1074</v>
      </c>
      <c r="F13" s="82" t="s">
        <v>1565</v>
      </c>
      <c r="G13" s="82" t="s">
        <v>1579</v>
      </c>
      <c r="H13" s="82" t="s">
        <v>2064</v>
      </c>
      <c r="I13" s="82" t="s">
        <v>2560</v>
      </c>
      <c r="J13" s="82">
        <v>56049.55</v>
      </c>
      <c r="K13" s="82" t="s">
        <v>3048</v>
      </c>
      <c r="L13" s="89">
        <v>45567</v>
      </c>
      <c r="M13" s="89">
        <v>45540</v>
      </c>
      <c r="N13" s="82" t="s">
        <v>3052</v>
      </c>
      <c r="O13" s="82" t="s">
        <v>3055</v>
      </c>
      <c r="P13" s="82" t="s">
        <v>3067</v>
      </c>
      <c r="Q13" s="82" t="s">
        <v>3567</v>
      </c>
      <c r="R13" s="82">
        <v>46574.02</v>
      </c>
      <c r="S13" s="82"/>
      <c r="T13" s="82">
        <v>-2703.12</v>
      </c>
      <c r="U13" s="90"/>
    </row>
    <row r="14" spans="1:21" ht="14.4" thickBot="1" x14ac:dyDescent="0.3">
      <c r="A14" s="88">
        <v>43857</v>
      </c>
      <c r="B14" s="82" t="s">
        <v>31</v>
      </c>
      <c r="C14" s="82" t="s">
        <v>529</v>
      </c>
      <c r="D14" s="82" t="s">
        <v>779</v>
      </c>
      <c r="E14" s="82" t="s">
        <v>1075</v>
      </c>
      <c r="F14" s="82" t="s">
        <v>1566</v>
      </c>
      <c r="G14" s="82" t="s">
        <v>1580</v>
      </c>
      <c r="H14" s="82" t="s">
        <v>2065</v>
      </c>
      <c r="I14" s="82" t="s">
        <v>2561</v>
      </c>
      <c r="J14" s="82">
        <v>98527.77</v>
      </c>
      <c r="K14" s="82" t="s">
        <v>3048</v>
      </c>
      <c r="L14" s="89">
        <v>45585</v>
      </c>
      <c r="M14" s="89">
        <v>45544</v>
      </c>
      <c r="N14" s="82" t="s">
        <v>3052</v>
      </c>
      <c r="O14" s="82" t="s">
        <v>3054</v>
      </c>
      <c r="P14" s="82" t="s">
        <v>3068</v>
      </c>
      <c r="Q14" s="82" t="s">
        <v>3568</v>
      </c>
      <c r="R14" s="82">
        <v>31680.84</v>
      </c>
      <c r="S14" s="82">
        <v>69681.34</v>
      </c>
      <c r="T14" s="82">
        <v>3153.19</v>
      </c>
      <c r="U14" s="90"/>
    </row>
    <row r="15" spans="1:21" ht="14.4" thickBot="1" x14ac:dyDescent="0.3">
      <c r="A15" s="88">
        <v>44664</v>
      </c>
      <c r="B15" s="82" t="s">
        <v>32</v>
      </c>
      <c r="C15" s="82" t="s">
        <v>530</v>
      </c>
      <c r="D15" s="82" t="s">
        <v>780</v>
      </c>
      <c r="E15" s="82" t="s">
        <v>1076</v>
      </c>
      <c r="F15" s="82" t="s">
        <v>1565</v>
      </c>
      <c r="G15" s="82" t="s">
        <v>1581</v>
      </c>
      <c r="H15" s="82" t="s">
        <v>2066</v>
      </c>
      <c r="I15" s="82" t="s">
        <v>2562</v>
      </c>
      <c r="J15" s="82">
        <v>61042.33</v>
      </c>
      <c r="K15" s="82" t="s">
        <v>3050</v>
      </c>
      <c r="L15" s="89">
        <v>45577</v>
      </c>
      <c r="M15" s="89">
        <v>45555</v>
      </c>
      <c r="N15" s="82" t="s">
        <v>3052</v>
      </c>
      <c r="O15" s="82" t="s">
        <v>1563</v>
      </c>
      <c r="P15" s="82" t="s">
        <v>3069</v>
      </c>
      <c r="Q15" s="82" t="s">
        <v>3569</v>
      </c>
      <c r="R15" s="82">
        <v>27488.080000000002</v>
      </c>
      <c r="S15" s="82">
        <v>58392.59</v>
      </c>
      <c r="T15" s="82">
        <v>4111.24</v>
      </c>
      <c r="U15" s="90"/>
    </row>
    <row r="16" spans="1:21" ht="14.4" thickBot="1" x14ac:dyDescent="0.3">
      <c r="A16" s="88">
        <v>45092</v>
      </c>
      <c r="B16" s="82" t="s">
        <v>33</v>
      </c>
      <c r="C16" s="82" t="s">
        <v>531</v>
      </c>
      <c r="D16" s="82" t="s">
        <v>781</v>
      </c>
      <c r="E16" s="82" t="s">
        <v>1077</v>
      </c>
      <c r="F16" s="82" t="s">
        <v>1564</v>
      </c>
      <c r="G16" s="82" t="s">
        <v>1582</v>
      </c>
      <c r="H16" s="82" t="s">
        <v>2067</v>
      </c>
      <c r="I16" s="82" t="s">
        <v>2563</v>
      </c>
      <c r="J16" s="82">
        <v>37951.33</v>
      </c>
      <c r="K16" s="82" t="s">
        <v>3050</v>
      </c>
      <c r="L16" s="89">
        <v>45593</v>
      </c>
      <c r="M16" s="89">
        <v>45541</v>
      </c>
      <c r="N16" s="82" t="s">
        <v>3052</v>
      </c>
      <c r="O16" s="82" t="s">
        <v>3054</v>
      </c>
      <c r="P16" s="82" t="s">
        <v>3070</v>
      </c>
      <c r="Q16" s="82" t="s">
        <v>3570</v>
      </c>
      <c r="R16" s="82">
        <v>23931.03</v>
      </c>
      <c r="S16" s="82">
        <v>10192.35</v>
      </c>
      <c r="T16" s="82">
        <v>4684.9799999999996</v>
      </c>
      <c r="U16" s="90"/>
    </row>
    <row r="17" spans="1:21" ht="14.4" thickBot="1" x14ac:dyDescent="0.3">
      <c r="A17" s="88">
        <v>44605</v>
      </c>
      <c r="B17" s="82" t="s">
        <v>34</v>
      </c>
      <c r="C17" s="82" t="s">
        <v>532</v>
      </c>
      <c r="D17" s="82" t="s">
        <v>782</v>
      </c>
      <c r="E17" s="82" t="s">
        <v>1078</v>
      </c>
      <c r="F17" s="82" t="s">
        <v>1565</v>
      </c>
      <c r="G17" s="82" t="s">
        <v>1583</v>
      </c>
      <c r="H17" s="82" t="s">
        <v>2068</v>
      </c>
      <c r="I17" s="82" t="s">
        <v>2564</v>
      </c>
      <c r="J17" s="82">
        <v>98805.93</v>
      </c>
      <c r="K17" s="82" t="s">
        <v>3049</v>
      </c>
      <c r="L17" s="89">
        <v>45572</v>
      </c>
      <c r="M17" s="89">
        <v>45550</v>
      </c>
      <c r="N17" s="82" t="s">
        <v>3052</v>
      </c>
      <c r="O17" s="82" t="s">
        <v>3054</v>
      </c>
      <c r="P17" s="82" t="s">
        <v>3071</v>
      </c>
      <c r="Q17" s="82" t="s">
        <v>3571</v>
      </c>
      <c r="R17" s="82">
        <v>11934.02</v>
      </c>
      <c r="S17" s="82">
        <v>38340.519999999997</v>
      </c>
      <c r="T17" s="82">
        <v>3083.96</v>
      </c>
      <c r="U17" s="90"/>
    </row>
    <row r="18" spans="1:21" ht="14.4" thickBot="1" x14ac:dyDescent="0.3">
      <c r="A18" s="88">
        <v>44932</v>
      </c>
      <c r="B18" s="82" t="s">
        <v>35</v>
      </c>
      <c r="C18" s="82" t="s">
        <v>533</v>
      </c>
      <c r="D18" s="82" t="s">
        <v>783</v>
      </c>
      <c r="E18" s="82" t="s">
        <v>1079</v>
      </c>
      <c r="F18" s="82" t="s">
        <v>1563</v>
      </c>
      <c r="G18" s="82" t="s">
        <v>1584</v>
      </c>
      <c r="H18" s="82" t="s">
        <v>2069</v>
      </c>
      <c r="I18" s="82" t="s">
        <v>2565</v>
      </c>
      <c r="J18" s="82">
        <v>83224.2</v>
      </c>
      <c r="K18" s="82" t="s">
        <v>3049</v>
      </c>
      <c r="L18" s="89">
        <v>45589</v>
      </c>
      <c r="M18" s="89">
        <v>45548</v>
      </c>
      <c r="N18" s="82" t="s">
        <v>3051</v>
      </c>
      <c r="O18" s="82" t="s">
        <v>1563</v>
      </c>
      <c r="P18" s="82" t="s">
        <v>3072</v>
      </c>
      <c r="Q18" s="82" t="s">
        <v>3572</v>
      </c>
      <c r="R18" s="82">
        <v>38937.370000000003</v>
      </c>
      <c r="S18" s="82">
        <v>79522.58</v>
      </c>
      <c r="T18" s="82">
        <v>-4817.78</v>
      </c>
      <c r="U18" s="90"/>
    </row>
    <row r="19" spans="1:21" ht="14.4" thickBot="1" x14ac:dyDescent="0.3">
      <c r="A19" s="88">
        <v>44366</v>
      </c>
      <c r="B19" s="82" t="s">
        <v>36</v>
      </c>
      <c r="C19" s="82" t="s">
        <v>534</v>
      </c>
      <c r="D19" s="82" t="s">
        <v>784</v>
      </c>
      <c r="E19" s="82" t="s">
        <v>1080</v>
      </c>
      <c r="F19" s="82" t="s">
        <v>1563</v>
      </c>
      <c r="G19" s="82" t="s">
        <v>1585</v>
      </c>
      <c r="H19" s="82" t="s">
        <v>2070</v>
      </c>
      <c r="I19" s="82" t="s">
        <v>2566</v>
      </c>
      <c r="J19" s="82">
        <v>70227.08</v>
      </c>
      <c r="K19" s="82" t="s">
        <v>3048</v>
      </c>
      <c r="L19" s="89">
        <v>45589</v>
      </c>
      <c r="M19" s="89">
        <v>45561</v>
      </c>
      <c r="N19" s="82" t="s">
        <v>3051</v>
      </c>
      <c r="O19" s="82" t="s">
        <v>3054</v>
      </c>
      <c r="P19" s="82" t="s">
        <v>3073</v>
      </c>
      <c r="Q19" s="82" t="s">
        <v>3573</v>
      </c>
      <c r="R19" s="82">
        <v>26311.39</v>
      </c>
      <c r="S19" s="82">
        <v>27226.36</v>
      </c>
      <c r="T19" s="82">
        <v>-391.85</v>
      </c>
      <c r="U19" s="90"/>
    </row>
    <row r="20" spans="1:21" ht="14.4" thickBot="1" x14ac:dyDescent="0.3">
      <c r="A20" s="88">
        <v>45404</v>
      </c>
      <c r="B20" s="82" t="s">
        <v>37</v>
      </c>
      <c r="C20" s="82" t="s">
        <v>535</v>
      </c>
      <c r="D20" s="82" t="s">
        <v>762</v>
      </c>
      <c r="E20" s="82" t="s">
        <v>1081</v>
      </c>
      <c r="F20" s="82" t="s">
        <v>1563</v>
      </c>
      <c r="G20" s="82" t="s">
        <v>1586</v>
      </c>
      <c r="H20" s="82" t="s">
        <v>2071</v>
      </c>
      <c r="I20" s="82" t="s">
        <v>2567</v>
      </c>
      <c r="J20" s="82">
        <v>50239.38</v>
      </c>
      <c r="K20" s="82" t="s">
        <v>3048</v>
      </c>
      <c r="L20" s="89">
        <v>45574</v>
      </c>
      <c r="M20" s="89">
        <v>45559</v>
      </c>
      <c r="N20" s="82" t="s">
        <v>3050</v>
      </c>
      <c r="O20" s="82" t="s">
        <v>3054</v>
      </c>
      <c r="P20" s="82" t="s">
        <v>3074</v>
      </c>
      <c r="Q20" s="82" t="s">
        <v>3574</v>
      </c>
      <c r="R20" s="82">
        <v>28864.74</v>
      </c>
      <c r="S20" s="82">
        <v>58925.03</v>
      </c>
      <c r="T20" s="82">
        <v>2779.89</v>
      </c>
      <c r="U20" s="90"/>
    </row>
    <row r="21" spans="1:21" ht="14.4" thickBot="1" x14ac:dyDescent="0.3">
      <c r="A21" s="88">
        <v>44968</v>
      </c>
      <c r="B21" s="82" t="s">
        <v>38</v>
      </c>
      <c r="C21" s="82" t="s">
        <v>536</v>
      </c>
      <c r="D21" s="82" t="s">
        <v>785</v>
      </c>
      <c r="E21" s="82" t="s">
        <v>1082</v>
      </c>
      <c r="F21" s="82" t="s">
        <v>1563</v>
      </c>
      <c r="G21" s="82" t="s">
        <v>1587</v>
      </c>
      <c r="H21" s="82" t="s">
        <v>2072</v>
      </c>
      <c r="I21" s="82" t="s">
        <v>2568</v>
      </c>
      <c r="J21" s="82">
        <v>34456.81</v>
      </c>
      <c r="K21" s="82" t="s">
        <v>3049</v>
      </c>
      <c r="L21" s="89">
        <v>45576</v>
      </c>
      <c r="M21" s="89">
        <v>45556</v>
      </c>
      <c r="N21" s="82" t="s">
        <v>3051</v>
      </c>
      <c r="O21" s="82" t="s">
        <v>1563</v>
      </c>
      <c r="P21" s="82" t="s">
        <v>3075</v>
      </c>
      <c r="Q21" s="82" t="s">
        <v>3575</v>
      </c>
      <c r="R21" s="82">
        <v>24971.74</v>
      </c>
      <c r="S21" s="82">
        <v>9612</v>
      </c>
      <c r="T21" s="82">
        <v>3443.88</v>
      </c>
      <c r="U21" s="90"/>
    </row>
    <row r="22" spans="1:21" ht="14.4" thickBot="1" x14ac:dyDescent="0.3">
      <c r="A22" s="88">
        <v>44230</v>
      </c>
      <c r="B22" s="82" t="s">
        <v>39</v>
      </c>
      <c r="C22" s="82" t="s">
        <v>537</v>
      </c>
      <c r="D22" s="82" t="s">
        <v>786</v>
      </c>
      <c r="E22" s="82" t="s">
        <v>1083</v>
      </c>
      <c r="F22" s="82" t="s">
        <v>1563</v>
      </c>
      <c r="G22" s="82" t="s">
        <v>1588</v>
      </c>
      <c r="H22" s="82" t="s">
        <v>2073</v>
      </c>
      <c r="I22" s="82" t="s">
        <v>2569</v>
      </c>
      <c r="J22" s="82">
        <v>25748.03</v>
      </c>
      <c r="K22" s="82" t="s">
        <v>3049</v>
      </c>
      <c r="L22" s="89">
        <v>45584</v>
      </c>
      <c r="M22" s="89">
        <v>45540</v>
      </c>
      <c r="N22" s="82" t="s">
        <v>3052</v>
      </c>
      <c r="O22" s="82" t="s">
        <v>1563</v>
      </c>
      <c r="P22" s="82" t="s">
        <v>3076</v>
      </c>
      <c r="Q22" s="82" t="s">
        <v>3576</v>
      </c>
      <c r="R22" s="82">
        <v>25655.98</v>
      </c>
      <c r="S22" s="82">
        <v>36730.42</v>
      </c>
      <c r="T22" s="82">
        <v>717.99</v>
      </c>
      <c r="U22" s="90"/>
    </row>
    <row r="23" spans="1:21" ht="14.4" thickBot="1" x14ac:dyDescent="0.3">
      <c r="A23" s="88">
        <v>44061</v>
      </c>
      <c r="B23" s="82" t="s">
        <v>40</v>
      </c>
      <c r="C23" s="82" t="s">
        <v>538</v>
      </c>
      <c r="D23" s="82" t="s">
        <v>787</v>
      </c>
      <c r="E23" s="82" t="s">
        <v>1084</v>
      </c>
      <c r="F23" s="82" t="s">
        <v>1564</v>
      </c>
      <c r="G23" s="82" t="s">
        <v>1589</v>
      </c>
      <c r="H23" s="82" t="s">
        <v>2074</v>
      </c>
      <c r="I23" s="82" t="s">
        <v>2570</v>
      </c>
      <c r="J23" s="82">
        <v>67622.62</v>
      </c>
      <c r="K23" s="82" t="s">
        <v>3048</v>
      </c>
      <c r="L23" s="89">
        <v>45588</v>
      </c>
      <c r="M23" s="89">
        <v>45544</v>
      </c>
      <c r="N23" s="82" t="s">
        <v>3050</v>
      </c>
      <c r="O23" s="82" t="s">
        <v>3055</v>
      </c>
      <c r="P23" s="82" t="s">
        <v>3077</v>
      </c>
      <c r="Q23" s="82" t="s">
        <v>3577</v>
      </c>
      <c r="R23" s="82">
        <v>32275.21</v>
      </c>
      <c r="S23" s="82">
        <v>32160.86</v>
      </c>
      <c r="T23" s="82">
        <v>-161.08000000000001</v>
      </c>
      <c r="U23" s="90"/>
    </row>
    <row r="24" spans="1:21" ht="14.4" thickBot="1" x14ac:dyDescent="0.3">
      <c r="A24" s="88">
        <v>44664</v>
      </c>
      <c r="B24" s="82" t="s">
        <v>41</v>
      </c>
      <c r="C24" s="82" t="s">
        <v>539</v>
      </c>
      <c r="D24" s="82" t="s">
        <v>788</v>
      </c>
      <c r="E24" s="82" t="s">
        <v>1085</v>
      </c>
      <c r="F24" s="82" t="s">
        <v>1565</v>
      </c>
      <c r="G24" s="82" t="s">
        <v>1590</v>
      </c>
      <c r="H24" s="82" t="s">
        <v>2075</v>
      </c>
      <c r="I24" s="82" t="s">
        <v>2571</v>
      </c>
      <c r="J24" s="82">
        <v>63077.57</v>
      </c>
      <c r="K24" s="82" t="s">
        <v>3050</v>
      </c>
      <c r="L24" s="89">
        <v>45570</v>
      </c>
      <c r="M24" s="89">
        <v>45561</v>
      </c>
      <c r="N24" s="82" t="s">
        <v>3052</v>
      </c>
      <c r="O24" s="82" t="s">
        <v>3055</v>
      </c>
      <c r="P24" s="82" t="s">
        <v>3078</v>
      </c>
      <c r="Q24" s="82" t="s">
        <v>3578</v>
      </c>
      <c r="R24" s="82">
        <v>24754.44</v>
      </c>
      <c r="S24" s="82">
        <v>53055.21</v>
      </c>
      <c r="T24" s="82">
        <v>2142.62</v>
      </c>
      <c r="U24" s="90"/>
    </row>
    <row r="25" spans="1:21" ht="14.4" thickBot="1" x14ac:dyDescent="0.3">
      <c r="A25" s="88">
        <v>44062</v>
      </c>
      <c r="B25" s="82" t="s">
        <v>42</v>
      </c>
      <c r="C25" s="82" t="s">
        <v>540</v>
      </c>
      <c r="D25" s="82" t="s">
        <v>789</v>
      </c>
      <c r="E25" s="82" t="s">
        <v>1086</v>
      </c>
      <c r="F25" s="82" t="s">
        <v>1565</v>
      </c>
      <c r="G25" s="82" t="s">
        <v>1591</v>
      </c>
      <c r="H25" s="82" t="s">
        <v>2076</v>
      </c>
      <c r="I25" s="82" t="s">
        <v>2572</v>
      </c>
      <c r="J25" s="82">
        <v>89559.17</v>
      </c>
      <c r="K25" s="82" t="s">
        <v>3048</v>
      </c>
      <c r="L25" s="89">
        <v>45579</v>
      </c>
      <c r="M25" s="89">
        <v>45550</v>
      </c>
      <c r="N25" s="82" t="s">
        <v>3050</v>
      </c>
      <c r="O25" s="82" t="s">
        <v>3053</v>
      </c>
      <c r="P25" s="82" t="s">
        <v>3079</v>
      </c>
      <c r="Q25" s="82" t="s">
        <v>3579</v>
      </c>
      <c r="R25" s="82">
        <v>9153.01</v>
      </c>
      <c r="S25" s="82">
        <v>25813.34</v>
      </c>
      <c r="T25" s="82">
        <v>3044.26</v>
      </c>
      <c r="U25" s="90"/>
    </row>
    <row r="26" spans="1:21" ht="14.4" thickBot="1" x14ac:dyDescent="0.3">
      <c r="A26" s="88">
        <v>44381</v>
      </c>
      <c r="B26" s="82" t="s">
        <v>43</v>
      </c>
      <c r="C26" s="82" t="s">
        <v>541</v>
      </c>
      <c r="D26" s="82" t="s">
        <v>714</v>
      </c>
      <c r="E26" s="82" t="s">
        <v>1087</v>
      </c>
      <c r="F26" s="82" t="s">
        <v>1567</v>
      </c>
      <c r="G26" s="82" t="s">
        <v>1592</v>
      </c>
      <c r="H26" s="82" t="s">
        <v>2077</v>
      </c>
      <c r="I26" s="82" t="s">
        <v>2573</v>
      </c>
      <c r="J26" s="82">
        <v>63495.34</v>
      </c>
      <c r="K26" s="82" t="s">
        <v>3049</v>
      </c>
      <c r="L26" s="89">
        <v>45592</v>
      </c>
      <c r="M26" s="89">
        <v>45562</v>
      </c>
      <c r="N26" s="82" t="s">
        <v>3051</v>
      </c>
      <c r="O26" s="82" t="s">
        <v>3053</v>
      </c>
      <c r="P26" s="82" t="s">
        <v>3080</v>
      </c>
      <c r="Q26" s="82" t="s">
        <v>3580</v>
      </c>
      <c r="R26" s="82">
        <v>3025.87</v>
      </c>
      <c r="S26" s="82">
        <v>10467.93</v>
      </c>
      <c r="T26" s="82">
        <v>3914.38</v>
      </c>
      <c r="U26" s="90"/>
    </row>
    <row r="27" spans="1:21" ht="14.4" thickBot="1" x14ac:dyDescent="0.3">
      <c r="A27" s="88">
        <v>45530</v>
      </c>
      <c r="B27" s="82" t="s">
        <v>44</v>
      </c>
      <c r="C27" s="82" t="s">
        <v>527</v>
      </c>
      <c r="D27" s="82" t="s">
        <v>790</v>
      </c>
      <c r="E27" s="82" t="s">
        <v>1088</v>
      </c>
      <c r="F27" s="82" t="s">
        <v>1567</v>
      </c>
      <c r="G27" s="82" t="s">
        <v>1593</v>
      </c>
      <c r="H27" s="82" t="s">
        <v>2078</v>
      </c>
      <c r="I27" s="82" t="s">
        <v>2574</v>
      </c>
      <c r="J27" s="82">
        <v>6823.16</v>
      </c>
      <c r="K27" s="82" t="s">
        <v>3048</v>
      </c>
      <c r="L27" s="89">
        <v>45586</v>
      </c>
      <c r="M27" s="89">
        <v>45558</v>
      </c>
      <c r="N27" s="82" t="s">
        <v>3050</v>
      </c>
      <c r="O27" s="82" t="s">
        <v>3055</v>
      </c>
      <c r="P27" s="82" t="s">
        <v>3081</v>
      </c>
      <c r="Q27" s="82" t="s">
        <v>3581</v>
      </c>
      <c r="R27" s="82">
        <v>25568.52</v>
      </c>
      <c r="S27" s="82">
        <v>64472.52</v>
      </c>
      <c r="T27" s="82">
        <v>-363.13</v>
      </c>
      <c r="U27" s="90"/>
    </row>
    <row r="28" spans="1:21" ht="14.4" thickBot="1" x14ac:dyDescent="0.3">
      <c r="A28" s="88">
        <v>44738</v>
      </c>
      <c r="B28" s="82" t="s">
        <v>45</v>
      </c>
      <c r="C28" s="82" t="s">
        <v>542</v>
      </c>
      <c r="D28" s="82" t="s">
        <v>791</v>
      </c>
      <c r="E28" s="82" t="s">
        <v>1089</v>
      </c>
      <c r="F28" s="82" t="s">
        <v>1563</v>
      </c>
      <c r="G28" s="82" t="s">
        <v>1594</v>
      </c>
      <c r="H28" s="82" t="s">
        <v>2079</v>
      </c>
      <c r="I28" s="82" t="s">
        <v>2575</v>
      </c>
      <c r="J28" s="82">
        <v>55547.49</v>
      </c>
      <c r="K28" s="82" t="s">
        <v>3050</v>
      </c>
      <c r="L28" s="89">
        <v>45580</v>
      </c>
      <c r="M28" s="89">
        <v>45558</v>
      </c>
      <c r="N28" s="82" t="s">
        <v>3052</v>
      </c>
      <c r="O28" s="82" t="s">
        <v>3053</v>
      </c>
      <c r="P28" s="82" t="s">
        <v>3082</v>
      </c>
      <c r="Q28" s="82" t="s">
        <v>3582</v>
      </c>
      <c r="R28" s="82">
        <v>29545.27</v>
      </c>
      <c r="S28" s="82">
        <v>19896.400000000001</v>
      </c>
      <c r="T28" s="82">
        <v>4468.43</v>
      </c>
      <c r="U28" s="90"/>
    </row>
    <row r="29" spans="1:21" ht="14.4" thickBot="1" x14ac:dyDescent="0.3">
      <c r="A29" s="88">
        <v>45189</v>
      </c>
      <c r="B29" s="82" t="s">
        <v>46</v>
      </c>
      <c r="C29" s="82" t="s">
        <v>543</v>
      </c>
      <c r="D29" s="82" t="s">
        <v>792</v>
      </c>
      <c r="E29" s="82" t="s">
        <v>1090</v>
      </c>
      <c r="F29" s="82" t="s">
        <v>1565</v>
      </c>
      <c r="G29" s="82" t="s">
        <v>1595</v>
      </c>
      <c r="H29" s="82" t="s">
        <v>2080</v>
      </c>
      <c r="I29" s="82" t="s">
        <v>2576</v>
      </c>
      <c r="J29" s="82">
        <v>80834.710000000006</v>
      </c>
      <c r="K29" s="82" t="s">
        <v>3050</v>
      </c>
      <c r="L29" s="89">
        <v>45592</v>
      </c>
      <c r="M29" s="89">
        <v>45562</v>
      </c>
      <c r="N29" s="82" t="s">
        <v>3051</v>
      </c>
      <c r="O29" s="82" t="s">
        <v>3055</v>
      </c>
      <c r="P29" s="82" t="s">
        <v>3083</v>
      </c>
      <c r="Q29" s="82" t="s">
        <v>3583</v>
      </c>
      <c r="R29" s="82">
        <v>12809.49</v>
      </c>
      <c r="S29" s="82">
        <v>64242.33</v>
      </c>
      <c r="T29" s="82">
        <v>-2507.46</v>
      </c>
      <c r="U29" s="90"/>
    </row>
    <row r="30" spans="1:21" ht="14.4" thickBot="1" x14ac:dyDescent="0.3">
      <c r="A30" s="88">
        <v>44505</v>
      </c>
      <c r="B30" s="82" t="s">
        <v>47</v>
      </c>
      <c r="C30" s="82" t="s">
        <v>544</v>
      </c>
      <c r="D30" s="82" t="s">
        <v>793</v>
      </c>
      <c r="E30" s="82" t="s">
        <v>1091</v>
      </c>
      <c r="F30" s="82" t="s">
        <v>1564</v>
      </c>
      <c r="G30" s="82" t="s">
        <v>1596</v>
      </c>
      <c r="H30" s="82" t="s">
        <v>2081</v>
      </c>
      <c r="I30" s="82" t="s">
        <v>2577</v>
      </c>
      <c r="J30" s="82">
        <v>33141.910000000003</v>
      </c>
      <c r="K30" s="82" t="s">
        <v>3049</v>
      </c>
      <c r="L30" s="89">
        <v>45582</v>
      </c>
      <c r="M30" s="89">
        <v>45540</v>
      </c>
      <c r="N30" s="82" t="s">
        <v>3050</v>
      </c>
      <c r="O30" s="82" t="s">
        <v>3054</v>
      </c>
      <c r="P30" s="82" t="s">
        <v>3084</v>
      </c>
      <c r="Q30" s="82" t="s">
        <v>3584</v>
      </c>
      <c r="R30" s="82">
        <v>6135.73</v>
      </c>
      <c r="S30" s="82">
        <v>4837.93</v>
      </c>
      <c r="T30" s="82">
        <v>4824.1400000000003</v>
      </c>
      <c r="U30" s="90"/>
    </row>
    <row r="31" spans="1:21" ht="14.4" thickBot="1" x14ac:dyDescent="0.3">
      <c r="A31" s="88">
        <v>44000</v>
      </c>
      <c r="B31" s="82" t="s">
        <v>48</v>
      </c>
      <c r="C31" s="82" t="s">
        <v>545</v>
      </c>
      <c r="D31" s="82" t="s">
        <v>608</v>
      </c>
      <c r="E31" s="82" t="s">
        <v>1092</v>
      </c>
      <c r="F31" s="82" t="s">
        <v>1567</v>
      </c>
      <c r="G31" s="82" t="s">
        <v>1597</v>
      </c>
      <c r="H31" s="82" t="s">
        <v>2082</v>
      </c>
      <c r="I31" s="82" t="s">
        <v>2578</v>
      </c>
      <c r="J31" s="82">
        <v>29285.47</v>
      </c>
      <c r="K31" s="82" t="s">
        <v>3049</v>
      </c>
      <c r="L31" s="89">
        <v>45587</v>
      </c>
      <c r="M31" s="89">
        <v>45550</v>
      </c>
      <c r="N31" s="82" t="s">
        <v>3050</v>
      </c>
      <c r="O31" s="82" t="s">
        <v>3055</v>
      </c>
      <c r="P31" s="82" t="s">
        <v>3085</v>
      </c>
      <c r="Q31" s="82" t="s">
        <v>3585</v>
      </c>
      <c r="R31" s="82">
        <v>15262.97</v>
      </c>
      <c r="S31" s="82">
        <v>47919.64</v>
      </c>
      <c r="T31" s="82">
        <v>-2866.12</v>
      </c>
      <c r="U31" s="90"/>
    </row>
    <row r="32" spans="1:21" ht="14.4" thickBot="1" x14ac:dyDescent="0.3">
      <c r="A32" s="88">
        <v>44898</v>
      </c>
      <c r="B32" s="82" t="s">
        <v>49</v>
      </c>
      <c r="C32" s="82" t="s">
        <v>546</v>
      </c>
      <c r="D32" s="82" t="s">
        <v>794</v>
      </c>
      <c r="E32" s="82" t="s">
        <v>1093</v>
      </c>
      <c r="F32" s="82" t="s">
        <v>1563</v>
      </c>
      <c r="G32" s="82" t="s">
        <v>1598</v>
      </c>
      <c r="H32" s="82" t="s">
        <v>2083</v>
      </c>
      <c r="I32" s="82" t="s">
        <v>2579</v>
      </c>
      <c r="J32" s="82">
        <v>47665.63</v>
      </c>
      <c r="K32" s="82" t="s">
        <v>3049</v>
      </c>
      <c r="L32" s="89">
        <v>45592</v>
      </c>
      <c r="M32" s="89">
        <v>45558</v>
      </c>
      <c r="N32" s="82" t="s">
        <v>3051</v>
      </c>
      <c r="O32" s="82" t="s">
        <v>1563</v>
      </c>
      <c r="P32" s="82" t="s">
        <v>3086</v>
      </c>
      <c r="Q32" s="82" t="s">
        <v>3586</v>
      </c>
      <c r="R32" s="82">
        <v>10302.36</v>
      </c>
      <c r="S32" s="82">
        <v>37973.040000000001</v>
      </c>
      <c r="T32" s="82">
        <v>-463.63</v>
      </c>
      <c r="U32" s="90"/>
    </row>
    <row r="33" spans="1:25" ht="14.4" thickBot="1" x14ac:dyDescent="0.3">
      <c r="A33" s="88">
        <v>45161</v>
      </c>
      <c r="B33" s="82" t="s">
        <v>50</v>
      </c>
      <c r="C33" s="82" t="s">
        <v>547</v>
      </c>
      <c r="D33" s="82" t="s">
        <v>771</v>
      </c>
      <c r="E33" s="82" t="s">
        <v>1094</v>
      </c>
      <c r="F33" s="82" t="s">
        <v>1566</v>
      </c>
      <c r="G33" s="82" t="s">
        <v>1599</v>
      </c>
      <c r="H33" s="82" t="s">
        <v>2084</v>
      </c>
      <c r="I33" s="82" t="s">
        <v>2580</v>
      </c>
      <c r="J33" s="82">
        <v>42799.76</v>
      </c>
      <c r="K33" s="82" t="s">
        <v>3048</v>
      </c>
      <c r="L33" s="89">
        <v>45589</v>
      </c>
      <c r="M33" s="89">
        <v>45547</v>
      </c>
      <c r="N33" s="82" t="s">
        <v>3052</v>
      </c>
      <c r="O33" s="82" t="s">
        <v>3054</v>
      </c>
      <c r="P33" s="82" t="s">
        <v>3087</v>
      </c>
      <c r="Q33" s="82" t="s">
        <v>3587</v>
      </c>
      <c r="R33" s="82">
        <v>15702.34</v>
      </c>
      <c r="S33" s="82">
        <v>11433.21</v>
      </c>
      <c r="T33" s="82">
        <v>-491.93</v>
      </c>
      <c r="U33" s="90"/>
    </row>
    <row r="34" spans="1:25" ht="14.4" thickBot="1" x14ac:dyDescent="0.3">
      <c r="A34" s="88">
        <v>45192</v>
      </c>
      <c r="B34" s="82" t="s">
        <v>51</v>
      </c>
      <c r="C34" s="82" t="s">
        <v>548</v>
      </c>
      <c r="D34" s="82" t="s">
        <v>795</v>
      </c>
      <c r="E34" s="82" t="s">
        <v>1095</v>
      </c>
      <c r="F34" s="82" t="s">
        <v>1567</v>
      </c>
      <c r="G34" s="82" t="s">
        <v>1600</v>
      </c>
      <c r="H34" s="82" t="s">
        <v>2085</v>
      </c>
      <c r="I34" s="82" t="s">
        <v>2581</v>
      </c>
      <c r="J34" s="82">
        <v>80346.41</v>
      </c>
      <c r="K34" s="82" t="s">
        <v>3050</v>
      </c>
      <c r="L34" s="89">
        <v>45592</v>
      </c>
      <c r="M34" s="89">
        <v>45552</v>
      </c>
      <c r="N34" s="82" t="s">
        <v>3052</v>
      </c>
      <c r="O34" s="82" t="s">
        <v>1563</v>
      </c>
      <c r="P34" s="82" t="s">
        <v>3088</v>
      </c>
      <c r="Q34" s="82" t="s">
        <v>3581</v>
      </c>
      <c r="R34" s="82">
        <v>46378.559999999998</v>
      </c>
      <c r="S34" s="82">
        <v>14275.58</v>
      </c>
      <c r="T34" s="82">
        <v>4897.3500000000004</v>
      </c>
      <c r="U34" s="90"/>
    </row>
    <row r="35" spans="1:25" ht="14.4" thickBot="1" x14ac:dyDescent="0.3">
      <c r="A35" s="88">
        <v>44756</v>
      </c>
      <c r="B35" s="82" t="s">
        <v>52</v>
      </c>
      <c r="C35" s="82" t="s">
        <v>549</v>
      </c>
      <c r="D35" s="82" t="s">
        <v>796</v>
      </c>
      <c r="E35" s="82" t="s">
        <v>1096</v>
      </c>
      <c r="F35" s="82" t="s">
        <v>1566</v>
      </c>
      <c r="G35" s="82" t="s">
        <v>1601</v>
      </c>
      <c r="H35" s="82" t="s">
        <v>2086</v>
      </c>
      <c r="I35" s="82" t="s">
        <v>2582</v>
      </c>
      <c r="J35" s="82">
        <v>42673.760000000002</v>
      </c>
      <c r="K35" s="82" t="s">
        <v>3050</v>
      </c>
      <c r="L35" s="89">
        <v>45583</v>
      </c>
      <c r="M35" s="89">
        <v>45543</v>
      </c>
      <c r="N35" s="82" t="s">
        <v>3052</v>
      </c>
      <c r="O35" s="82" t="s">
        <v>3055</v>
      </c>
      <c r="P35" s="82" t="s">
        <v>3089</v>
      </c>
      <c r="Q35" s="82" t="s">
        <v>3588</v>
      </c>
      <c r="R35" s="82">
        <v>26069.38</v>
      </c>
      <c r="S35" s="82">
        <v>68010.19</v>
      </c>
      <c r="T35" s="82">
        <v>-3433.13</v>
      </c>
      <c r="U35" s="90"/>
    </row>
    <row r="36" spans="1:25" ht="14.4" thickBot="1" x14ac:dyDescent="0.3">
      <c r="A36" s="88">
        <v>44842</v>
      </c>
      <c r="B36" s="82" t="s">
        <v>53</v>
      </c>
      <c r="C36" s="82" t="s">
        <v>550</v>
      </c>
      <c r="D36" s="82" t="s">
        <v>797</v>
      </c>
      <c r="E36" s="82" t="s">
        <v>1097</v>
      </c>
      <c r="F36" s="82" t="s">
        <v>1565</v>
      </c>
      <c r="G36" s="82" t="s">
        <v>1602</v>
      </c>
      <c r="H36" s="82" t="s">
        <v>2087</v>
      </c>
      <c r="I36" s="82" t="s">
        <v>2583</v>
      </c>
      <c r="J36" s="82">
        <v>71225.88</v>
      </c>
      <c r="K36" s="82" t="s">
        <v>3050</v>
      </c>
      <c r="L36" s="89">
        <v>45566</v>
      </c>
      <c r="M36" s="89">
        <v>45542</v>
      </c>
      <c r="N36" s="82" t="s">
        <v>3051</v>
      </c>
      <c r="O36" s="82" t="s">
        <v>3054</v>
      </c>
      <c r="P36" s="82" t="s">
        <v>3090</v>
      </c>
      <c r="Q36" s="82" t="s">
        <v>3589</v>
      </c>
      <c r="R36" s="82">
        <v>2703.33</v>
      </c>
      <c r="S36" s="82">
        <v>13109.03</v>
      </c>
      <c r="T36" s="82">
        <v>-4572.97</v>
      </c>
      <c r="U36" s="90"/>
    </row>
    <row r="37" spans="1:25" ht="14.4" thickBot="1" x14ac:dyDescent="0.3">
      <c r="A37" s="88">
        <v>43987</v>
      </c>
      <c r="B37" s="82" t="s">
        <v>54</v>
      </c>
      <c r="C37" s="82" t="s">
        <v>551</v>
      </c>
      <c r="D37" s="82" t="s">
        <v>798</v>
      </c>
      <c r="E37" s="82" t="s">
        <v>1098</v>
      </c>
      <c r="F37" s="82" t="s">
        <v>1565</v>
      </c>
      <c r="G37" s="82" t="s">
        <v>1603</v>
      </c>
      <c r="H37" s="82" t="s">
        <v>2088</v>
      </c>
      <c r="I37" s="82" t="s">
        <v>2584</v>
      </c>
      <c r="J37" s="82">
        <v>87940.36</v>
      </c>
      <c r="K37" s="82" t="s">
        <v>3050</v>
      </c>
      <c r="L37" s="89">
        <v>45580</v>
      </c>
      <c r="M37" s="89">
        <v>45559</v>
      </c>
      <c r="N37" s="82" t="s">
        <v>3050</v>
      </c>
      <c r="O37" s="82" t="s">
        <v>1563</v>
      </c>
      <c r="P37" s="82" t="s">
        <v>3091</v>
      </c>
      <c r="Q37" s="82" t="s">
        <v>3590</v>
      </c>
      <c r="R37" s="82">
        <v>48403.42</v>
      </c>
      <c r="S37" s="82">
        <v>20483.05</v>
      </c>
      <c r="T37" s="82">
        <v>-335.71</v>
      </c>
      <c r="U37" s="90"/>
    </row>
    <row r="38" spans="1:25" ht="14.4" thickBot="1" x14ac:dyDescent="0.3">
      <c r="A38" s="88">
        <v>45379</v>
      </c>
      <c r="B38" s="82" t="s">
        <v>55</v>
      </c>
      <c r="C38" s="82" t="s">
        <v>552</v>
      </c>
      <c r="D38" s="82" t="s">
        <v>791</v>
      </c>
      <c r="E38" s="82" t="s">
        <v>1099</v>
      </c>
      <c r="F38" s="82" t="s">
        <v>1564</v>
      </c>
      <c r="G38" s="82" t="s">
        <v>1604</v>
      </c>
      <c r="H38" s="82" t="s">
        <v>2089</v>
      </c>
      <c r="I38" s="82" t="s">
        <v>2585</v>
      </c>
      <c r="J38" s="82">
        <v>90697.44</v>
      </c>
      <c r="K38" s="82" t="s">
        <v>3050</v>
      </c>
      <c r="L38" s="89">
        <v>45585</v>
      </c>
      <c r="M38" s="89">
        <v>45564</v>
      </c>
      <c r="N38" s="82" t="s">
        <v>3051</v>
      </c>
      <c r="O38" s="82" t="s">
        <v>3054</v>
      </c>
      <c r="P38" s="82" t="s">
        <v>3092</v>
      </c>
      <c r="Q38" s="82" t="s">
        <v>3591</v>
      </c>
      <c r="R38" s="82">
        <v>23514.31</v>
      </c>
      <c r="S38" s="82">
        <v>31598.65</v>
      </c>
      <c r="T38" s="82">
        <v>3767.23</v>
      </c>
      <c r="U38" s="90"/>
    </row>
    <row r="39" spans="1:25" ht="14.4" thickBot="1" x14ac:dyDescent="0.3">
      <c r="A39" s="88">
        <v>45157</v>
      </c>
      <c r="B39" s="82" t="s">
        <v>56</v>
      </c>
      <c r="C39" s="82" t="s">
        <v>525</v>
      </c>
      <c r="D39" s="82" t="s">
        <v>799</v>
      </c>
      <c r="E39" s="82" t="s">
        <v>1100</v>
      </c>
      <c r="F39" s="82" t="s">
        <v>1563</v>
      </c>
      <c r="G39" s="82" t="s">
        <v>1605</v>
      </c>
      <c r="H39" s="82" t="s">
        <v>2090</v>
      </c>
      <c r="I39" s="82" t="s">
        <v>2586</v>
      </c>
      <c r="J39" s="82">
        <v>12267.46</v>
      </c>
      <c r="K39" s="82" t="s">
        <v>3050</v>
      </c>
      <c r="L39" s="89">
        <v>45572</v>
      </c>
      <c r="M39" s="89">
        <v>45555</v>
      </c>
      <c r="N39" s="82" t="s">
        <v>3051</v>
      </c>
      <c r="O39" s="82" t="s">
        <v>1563</v>
      </c>
      <c r="P39" s="82" t="s">
        <v>3093</v>
      </c>
      <c r="Q39" s="82" t="s">
        <v>3592</v>
      </c>
      <c r="R39" s="82">
        <v>4826.5</v>
      </c>
      <c r="S39" s="82">
        <v>37126.480000000003</v>
      </c>
      <c r="T39" s="82">
        <v>4565.87</v>
      </c>
      <c r="U39" s="90"/>
    </row>
    <row r="40" spans="1:25" ht="15" thickBot="1" x14ac:dyDescent="0.3">
      <c r="A40" s="88">
        <v>44815</v>
      </c>
      <c r="B40" s="82" t="s">
        <v>57</v>
      </c>
      <c r="C40" s="82" t="s">
        <v>553</v>
      </c>
      <c r="D40" s="82" t="s">
        <v>800</v>
      </c>
      <c r="E40" s="82" t="s">
        <v>1101</v>
      </c>
      <c r="F40" s="82" t="s">
        <v>1565</v>
      </c>
      <c r="G40" s="82" t="s">
        <v>1606</v>
      </c>
      <c r="H40" s="82" t="s">
        <v>2091</v>
      </c>
      <c r="I40" s="82" t="s">
        <v>2587</v>
      </c>
      <c r="J40" s="82">
        <v>68791.350000000006</v>
      </c>
      <c r="K40" s="82" t="s">
        <v>3050</v>
      </c>
      <c r="L40" s="89">
        <v>45592</v>
      </c>
      <c r="M40" s="89">
        <v>45543</v>
      </c>
      <c r="N40" s="82" t="s">
        <v>3050</v>
      </c>
      <c r="O40" s="82" t="s">
        <v>1563</v>
      </c>
      <c r="P40" s="82" t="s">
        <v>3094</v>
      </c>
      <c r="Q40" s="82" t="s">
        <v>3593</v>
      </c>
      <c r="R40" s="82">
        <v>38403.379999999997</v>
      </c>
      <c r="S40" s="82">
        <v>16611.57</v>
      </c>
      <c r="T40" s="82">
        <v>-2809.2</v>
      </c>
      <c r="U40" s="90"/>
      <c r="Y40" s="63" t="s">
        <v>7943</v>
      </c>
    </row>
    <row r="41" spans="1:25" ht="14.4" thickBot="1" x14ac:dyDescent="0.3">
      <c r="A41" s="88">
        <v>44352</v>
      </c>
      <c r="B41" s="82" t="s">
        <v>58</v>
      </c>
      <c r="C41" s="82" t="s">
        <v>554</v>
      </c>
      <c r="D41" s="82" t="s">
        <v>801</v>
      </c>
      <c r="E41" s="82" t="s">
        <v>1102</v>
      </c>
      <c r="F41" s="82" t="s">
        <v>1566</v>
      </c>
      <c r="G41" s="82" t="s">
        <v>1607</v>
      </c>
      <c r="H41" s="82" t="s">
        <v>2092</v>
      </c>
      <c r="I41" s="82" t="s">
        <v>2588</v>
      </c>
      <c r="J41" s="82">
        <v>84248.81</v>
      </c>
      <c r="K41" s="82" t="s">
        <v>3050</v>
      </c>
      <c r="L41" s="89">
        <v>45570</v>
      </c>
      <c r="M41" s="89">
        <v>45544</v>
      </c>
      <c r="N41" s="82" t="s">
        <v>3050</v>
      </c>
      <c r="O41" s="82" t="s">
        <v>3055</v>
      </c>
      <c r="P41" s="82" t="s">
        <v>3095</v>
      </c>
      <c r="Q41" s="82" t="s">
        <v>3594</v>
      </c>
      <c r="R41" s="82">
        <v>30402.33</v>
      </c>
      <c r="S41" s="82">
        <v>8760.07</v>
      </c>
      <c r="T41" s="82">
        <v>-615.13</v>
      </c>
      <c r="U41" s="90"/>
    </row>
    <row r="42" spans="1:25" ht="14.4" thickBot="1" x14ac:dyDescent="0.3">
      <c r="A42" s="88">
        <v>44845</v>
      </c>
      <c r="B42" s="82" t="s">
        <v>59</v>
      </c>
      <c r="C42" s="82" t="s">
        <v>555</v>
      </c>
      <c r="D42" s="82" t="s">
        <v>802</v>
      </c>
      <c r="E42" s="82" t="s">
        <v>1103</v>
      </c>
      <c r="F42" s="82" t="s">
        <v>1563</v>
      </c>
      <c r="G42" s="82" t="s">
        <v>1608</v>
      </c>
      <c r="H42" s="82" t="s">
        <v>2093</v>
      </c>
      <c r="I42" s="82" t="s">
        <v>2589</v>
      </c>
      <c r="J42" s="82">
        <v>82409.850000000006</v>
      </c>
      <c r="K42" s="82" t="s">
        <v>3049</v>
      </c>
      <c r="L42" s="89">
        <v>45584</v>
      </c>
      <c r="M42" s="89">
        <v>45554</v>
      </c>
      <c r="N42" s="82" t="s">
        <v>3052</v>
      </c>
      <c r="O42" s="82" t="s">
        <v>3054</v>
      </c>
      <c r="P42" s="82" t="s">
        <v>3096</v>
      </c>
      <c r="Q42" s="82" t="s">
        <v>3595</v>
      </c>
      <c r="R42" s="82">
        <v>42645.18</v>
      </c>
      <c r="S42" s="82">
        <v>77677.22</v>
      </c>
      <c r="T42" s="82">
        <v>-3554.72</v>
      </c>
      <c r="U42" s="90"/>
    </row>
    <row r="43" spans="1:25" ht="14.4" thickBot="1" x14ac:dyDescent="0.3">
      <c r="A43" s="88">
        <v>45525</v>
      </c>
      <c r="B43" s="82" t="s">
        <v>60</v>
      </c>
      <c r="C43" s="82" t="s">
        <v>530</v>
      </c>
      <c r="D43" s="82" t="s">
        <v>803</v>
      </c>
      <c r="E43" s="82" t="s">
        <v>1104</v>
      </c>
      <c r="F43" s="82" t="s">
        <v>1567</v>
      </c>
      <c r="G43" s="82" t="s">
        <v>1609</v>
      </c>
      <c r="H43" s="82" t="s">
        <v>2094</v>
      </c>
      <c r="I43" s="82" t="s">
        <v>2590</v>
      </c>
      <c r="J43" s="82">
        <v>75624.91</v>
      </c>
      <c r="K43" s="82" t="s">
        <v>3048</v>
      </c>
      <c r="L43" s="89">
        <v>45588</v>
      </c>
      <c r="M43" s="89">
        <v>45543</v>
      </c>
      <c r="N43" s="82" t="s">
        <v>3052</v>
      </c>
      <c r="O43" s="82" t="s">
        <v>3054</v>
      </c>
      <c r="P43" s="82" t="s">
        <v>3097</v>
      </c>
      <c r="Q43" s="82" t="s">
        <v>3596</v>
      </c>
      <c r="R43" s="82">
        <v>24682.33</v>
      </c>
      <c r="S43" s="82">
        <v>56741.41</v>
      </c>
      <c r="T43" s="82">
        <v>1071.9000000000001</v>
      </c>
      <c r="U43" s="90"/>
    </row>
    <row r="44" spans="1:25" ht="14.4" thickBot="1" x14ac:dyDescent="0.3">
      <c r="A44" s="88">
        <v>45311</v>
      </c>
      <c r="B44" s="82" t="s">
        <v>61</v>
      </c>
      <c r="C44" s="82" t="s">
        <v>556</v>
      </c>
      <c r="D44" s="82" t="s">
        <v>804</v>
      </c>
      <c r="E44" s="82" t="s">
        <v>1105</v>
      </c>
      <c r="F44" s="82" t="s">
        <v>1567</v>
      </c>
      <c r="G44" s="82" t="s">
        <v>1610</v>
      </c>
      <c r="H44" s="82" t="s">
        <v>2095</v>
      </c>
      <c r="I44" s="82" t="s">
        <v>2591</v>
      </c>
      <c r="J44" s="82">
        <v>83524.460000000006</v>
      </c>
      <c r="K44" s="82" t="s">
        <v>3048</v>
      </c>
      <c r="L44" s="89">
        <v>45588</v>
      </c>
      <c r="M44" s="89">
        <v>45555</v>
      </c>
      <c r="N44" s="82" t="s">
        <v>3052</v>
      </c>
      <c r="O44" s="82" t="s">
        <v>1563</v>
      </c>
      <c r="P44" s="82" t="s">
        <v>3098</v>
      </c>
      <c r="Q44" s="82" t="s">
        <v>3597</v>
      </c>
      <c r="R44" s="82">
        <v>20569.45</v>
      </c>
      <c r="S44" s="82">
        <v>59613.73</v>
      </c>
      <c r="T44" s="82">
        <v>-2239.23</v>
      </c>
      <c r="U44" s="90"/>
    </row>
    <row r="45" spans="1:25" ht="14.4" thickBot="1" x14ac:dyDescent="0.3">
      <c r="A45" s="88">
        <v>44614</v>
      </c>
      <c r="B45" s="82" t="s">
        <v>62</v>
      </c>
      <c r="C45" s="82" t="s">
        <v>557</v>
      </c>
      <c r="D45" s="82" t="s">
        <v>805</v>
      </c>
      <c r="E45" s="82" t="s">
        <v>1106</v>
      </c>
      <c r="F45" s="82" t="s">
        <v>1565</v>
      </c>
      <c r="G45" s="82" t="s">
        <v>1611</v>
      </c>
      <c r="H45" s="82" t="s">
        <v>2096</v>
      </c>
      <c r="I45" s="82" t="s">
        <v>2592</v>
      </c>
      <c r="J45" s="82">
        <v>84566.58</v>
      </c>
      <c r="K45" s="82" t="s">
        <v>3048</v>
      </c>
      <c r="L45" s="89">
        <v>45581</v>
      </c>
      <c r="M45" s="89">
        <v>45561</v>
      </c>
      <c r="N45" s="82" t="s">
        <v>3051</v>
      </c>
      <c r="O45" s="82" t="s">
        <v>1563</v>
      </c>
      <c r="P45" s="82" t="s">
        <v>3099</v>
      </c>
      <c r="Q45" s="82" t="s">
        <v>3598</v>
      </c>
      <c r="R45" s="82">
        <v>3522.77</v>
      </c>
      <c r="S45" s="82">
        <v>3756.24</v>
      </c>
      <c r="T45" s="82">
        <v>3449.39</v>
      </c>
      <c r="U45" s="90"/>
    </row>
    <row r="46" spans="1:25" ht="14.4" thickBot="1" x14ac:dyDescent="0.3">
      <c r="A46" s="88">
        <v>45466</v>
      </c>
      <c r="B46" s="82" t="s">
        <v>63</v>
      </c>
      <c r="C46" s="82" t="s">
        <v>558</v>
      </c>
      <c r="D46" s="82" t="s">
        <v>806</v>
      </c>
      <c r="E46" s="82" t="s">
        <v>1107</v>
      </c>
      <c r="F46" s="82" t="s">
        <v>1563</v>
      </c>
      <c r="G46" s="82" t="s">
        <v>1612</v>
      </c>
      <c r="H46" s="82" t="s">
        <v>2097</v>
      </c>
      <c r="I46" s="82" t="s">
        <v>2593</v>
      </c>
      <c r="J46" s="82">
        <v>6730.44</v>
      </c>
      <c r="K46" s="82" t="s">
        <v>3048</v>
      </c>
      <c r="L46" s="89">
        <v>45567</v>
      </c>
      <c r="M46" s="89">
        <v>45535</v>
      </c>
      <c r="N46" s="82" t="s">
        <v>3051</v>
      </c>
      <c r="O46" s="82" t="s">
        <v>3054</v>
      </c>
      <c r="P46" s="82" t="s">
        <v>3100</v>
      </c>
      <c r="Q46" s="82" t="s">
        <v>3599</v>
      </c>
      <c r="R46" s="82">
        <v>44609.52</v>
      </c>
      <c r="S46" s="82">
        <v>7776.58</v>
      </c>
      <c r="T46" s="82">
        <v>-1126.0899999999999</v>
      </c>
      <c r="U46" s="90"/>
    </row>
    <row r="47" spans="1:25" ht="14.4" thickBot="1" x14ac:dyDescent="0.3">
      <c r="A47" s="88">
        <v>45558</v>
      </c>
      <c r="B47" s="82" t="s">
        <v>64</v>
      </c>
      <c r="C47" s="82" t="s">
        <v>559</v>
      </c>
      <c r="D47" s="82" t="s">
        <v>807</v>
      </c>
      <c r="E47" s="82" t="s">
        <v>1108</v>
      </c>
      <c r="F47" s="82" t="s">
        <v>1566</v>
      </c>
      <c r="G47" s="82" t="s">
        <v>1613</v>
      </c>
      <c r="H47" s="82" t="s">
        <v>2098</v>
      </c>
      <c r="I47" s="82" t="s">
        <v>2594</v>
      </c>
      <c r="J47" s="82">
        <v>80492.55</v>
      </c>
      <c r="K47" s="82" t="s">
        <v>3049</v>
      </c>
      <c r="L47" s="89">
        <v>45586</v>
      </c>
      <c r="M47" s="89">
        <v>45537</v>
      </c>
      <c r="N47" s="82" t="s">
        <v>3050</v>
      </c>
      <c r="O47" s="82" t="s">
        <v>3053</v>
      </c>
      <c r="P47" s="82" t="s">
        <v>3101</v>
      </c>
      <c r="Q47" s="82" t="s">
        <v>3600</v>
      </c>
      <c r="R47" s="82">
        <v>37982.730000000003</v>
      </c>
      <c r="S47" s="82">
        <v>41960.67</v>
      </c>
      <c r="T47" s="82">
        <v>-3881.02</v>
      </c>
      <c r="U47" s="90"/>
    </row>
    <row r="48" spans="1:25" ht="14.4" thickBot="1" x14ac:dyDescent="0.3">
      <c r="A48" s="88">
        <v>44997</v>
      </c>
      <c r="B48" s="82" t="s">
        <v>65</v>
      </c>
      <c r="C48" s="82" t="s">
        <v>560</v>
      </c>
      <c r="D48" s="82" t="s">
        <v>808</v>
      </c>
      <c r="E48" s="82" t="s">
        <v>1109</v>
      </c>
      <c r="F48" s="82" t="s">
        <v>1563</v>
      </c>
      <c r="G48" s="82" t="s">
        <v>1614</v>
      </c>
      <c r="H48" s="82" t="s">
        <v>2099</v>
      </c>
      <c r="I48" s="82" t="s">
        <v>2595</v>
      </c>
      <c r="J48" s="82">
        <v>26800.95</v>
      </c>
      <c r="K48" s="82" t="s">
        <v>3048</v>
      </c>
      <c r="L48" s="89">
        <v>45582</v>
      </c>
      <c r="M48" s="89">
        <v>45536</v>
      </c>
      <c r="N48" s="82" t="s">
        <v>3052</v>
      </c>
      <c r="O48" s="82" t="s">
        <v>3053</v>
      </c>
      <c r="P48" s="82" t="s">
        <v>3102</v>
      </c>
      <c r="Q48" s="82" t="s">
        <v>3601</v>
      </c>
      <c r="R48" s="82">
        <v>49982.07</v>
      </c>
      <c r="S48" s="82">
        <v>72719.53</v>
      </c>
      <c r="T48" s="82">
        <v>-3959.28</v>
      </c>
      <c r="U48" s="90"/>
    </row>
    <row r="49" spans="1:21" ht="14.4" thickBot="1" x14ac:dyDescent="0.3">
      <c r="A49" s="88">
        <v>43987</v>
      </c>
      <c r="B49" s="82" t="s">
        <v>66</v>
      </c>
      <c r="C49" s="82" t="s">
        <v>561</v>
      </c>
      <c r="D49" s="82" t="s">
        <v>809</v>
      </c>
      <c r="E49" s="82" t="s">
        <v>1110</v>
      </c>
      <c r="F49" s="82" t="s">
        <v>1563</v>
      </c>
      <c r="G49" s="82" t="s">
        <v>1615</v>
      </c>
      <c r="H49" s="82" t="s">
        <v>2100</v>
      </c>
      <c r="I49" s="82" t="s">
        <v>2596</v>
      </c>
      <c r="J49" s="82">
        <v>50903.839999999997</v>
      </c>
      <c r="K49" s="82" t="s">
        <v>3049</v>
      </c>
      <c r="L49" s="89">
        <v>45589</v>
      </c>
      <c r="M49" s="89">
        <v>45544</v>
      </c>
      <c r="N49" s="82" t="s">
        <v>3052</v>
      </c>
      <c r="O49" s="82" t="s">
        <v>3053</v>
      </c>
      <c r="P49" s="82" t="s">
        <v>3103</v>
      </c>
      <c r="Q49" s="82" t="s">
        <v>3602</v>
      </c>
      <c r="R49" s="82">
        <v>28083.46</v>
      </c>
      <c r="S49" s="82">
        <v>16041.17</v>
      </c>
      <c r="T49" s="82">
        <v>-4753.24</v>
      </c>
      <c r="U49" s="90"/>
    </row>
    <row r="50" spans="1:21" ht="14.4" thickBot="1" x14ac:dyDescent="0.3">
      <c r="A50" s="88">
        <v>44304</v>
      </c>
      <c r="B50" s="82" t="s">
        <v>67</v>
      </c>
      <c r="C50" s="82" t="s">
        <v>562</v>
      </c>
      <c r="D50" s="82" t="s">
        <v>810</v>
      </c>
      <c r="E50" s="82" t="s">
        <v>1111</v>
      </c>
      <c r="F50" s="82" t="s">
        <v>1566</v>
      </c>
      <c r="G50" s="82" t="s">
        <v>1616</v>
      </c>
      <c r="H50" s="82" t="s">
        <v>2101</v>
      </c>
      <c r="I50" s="82" t="s">
        <v>2597</v>
      </c>
      <c r="J50" s="82">
        <v>85236.39</v>
      </c>
      <c r="K50" s="82" t="s">
        <v>3050</v>
      </c>
      <c r="L50" s="89">
        <v>45575</v>
      </c>
      <c r="M50" s="89">
        <v>45555</v>
      </c>
      <c r="N50" s="82" t="s">
        <v>3050</v>
      </c>
      <c r="O50" s="82" t="s">
        <v>3055</v>
      </c>
      <c r="P50" s="82" t="s">
        <v>3104</v>
      </c>
      <c r="Q50" s="82" t="s">
        <v>3603</v>
      </c>
      <c r="R50" s="82">
        <v>11125.79</v>
      </c>
      <c r="S50" s="82">
        <v>64195.83</v>
      </c>
      <c r="T50" s="82">
        <v>1906.62</v>
      </c>
      <c r="U50" s="90"/>
    </row>
    <row r="51" spans="1:21" ht="14.4" thickBot="1" x14ac:dyDescent="0.3">
      <c r="A51" s="88">
        <v>44658</v>
      </c>
      <c r="B51" s="82" t="s">
        <v>68</v>
      </c>
      <c r="C51" s="82" t="s">
        <v>521</v>
      </c>
      <c r="D51" s="82" t="s">
        <v>811</v>
      </c>
      <c r="E51" s="82" t="s">
        <v>1112</v>
      </c>
      <c r="F51" s="82" t="s">
        <v>1567</v>
      </c>
      <c r="G51" s="82" t="s">
        <v>1617</v>
      </c>
      <c r="H51" s="82" t="s">
        <v>2102</v>
      </c>
      <c r="I51" s="82" t="s">
        <v>2598</v>
      </c>
      <c r="J51" s="82">
        <v>11574.27</v>
      </c>
      <c r="K51" s="82" t="s">
        <v>3048</v>
      </c>
      <c r="L51" s="89">
        <v>45574</v>
      </c>
      <c r="M51" s="89">
        <v>45560</v>
      </c>
      <c r="N51" s="82" t="s">
        <v>3050</v>
      </c>
      <c r="O51" s="82" t="s">
        <v>3054</v>
      </c>
      <c r="P51" s="82" t="s">
        <v>3105</v>
      </c>
      <c r="Q51" s="82" t="s">
        <v>3604</v>
      </c>
      <c r="R51" s="82">
        <v>48606.59</v>
      </c>
      <c r="S51" s="82">
        <v>18559.45</v>
      </c>
      <c r="T51" s="82">
        <v>1452.21</v>
      </c>
      <c r="U51" s="90"/>
    </row>
    <row r="52" spans="1:21" ht="14.4" thickBot="1" x14ac:dyDescent="0.3">
      <c r="A52" s="88">
        <v>45061</v>
      </c>
      <c r="B52" s="82" t="s">
        <v>69</v>
      </c>
      <c r="C52" s="82" t="s">
        <v>563</v>
      </c>
      <c r="D52" s="82" t="s">
        <v>812</v>
      </c>
      <c r="E52" s="82" t="s">
        <v>1113</v>
      </c>
      <c r="F52" s="82" t="s">
        <v>1567</v>
      </c>
      <c r="G52" s="82" t="s">
        <v>1618</v>
      </c>
      <c r="H52" s="82" t="s">
        <v>2103</v>
      </c>
      <c r="I52" s="82" t="s">
        <v>2599</v>
      </c>
      <c r="J52" s="82">
        <v>19201.03</v>
      </c>
      <c r="K52" s="82" t="s">
        <v>3049</v>
      </c>
      <c r="L52" s="89">
        <v>45571</v>
      </c>
      <c r="M52" s="89">
        <v>45538</v>
      </c>
      <c r="N52" s="82" t="s">
        <v>3050</v>
      </c>
      <c r="O52" s="82" t="s">
        <v>3053</v>
      </c>
      <c r="P52" s="82" t="s">
        <v>3106</v>
      </c>
      <c r="Q52" s="82" t="s">
        <v>3605</v>
      </c>
      <c r="R52" s="82">
        <v>45834.05</v>
      </c>
      <c r="S52" s="82">
        <v>32514.49</v>
      </c>
      <c r="T52" s="82">
        <v>-356.53</v>
      </c>
      <c r="U52" s="90"/>
    </row>
    <row r="53" spans="1:21" ht="14.4" thickBot="1" x14ac:dyDescent="0.3">
      <c r="A53" s="88">
        <v>44701</v>
      </c>
      <c r="B53" s="82" t="s">
        <v>70</v>
      </c>
      <c r="C53" s="82" t="s">
        <v>564</v>
      </c>
      <c r="D53" s="82" t="s">
        <v>813</v>
      </c>
      <c r="E53" s="82" t="s">
        <v>1114</v>
      </c>
      <c r="F53" s="82" t="s">
        <v>1566</v>
      </c>
      <c r="G53" s="82" t="s">
        <v>1619</v>
      </c>
      <c r="H53" s="82" t="s">
        <v>2104</v>
      </c>
      <c r="I53" s="82" t="s">
        <v>2600</v>
      </c>
      <c r="J53" s="82">
        <v>20111.849999999999</v>
      </c>
      <c r="K53" s="82" t="s">
        <v>3049</v>
      </c>
      <c r="L53" s="89">
        <v>45566</v>
      </c>
      <c r="M53" s="89">
        <v>45562</v>
      </c>
      <c r="N53" s="82" t="s">
        <v>3050</v>
      </c>
      <c r="O53" s="82" t="s">
        <v>3053</v>
      </c>
      <c r="P53" s="82" t="s">
        <v>3107</v>
      </c>
      <c r="Q53" s="82" t="s">
        <v>3606</v>
      </c>
      <c r="R53" s="82">
        <v>40280.019999999997</v>
      </c>
      <c r="S53" s="82">
        <v>19323.54</v>
      </c>
      <c r="T53" s="82">
        <v>-365.55</v>
      </c>
      <c r="U53" s="90"/>
    </row>
    <row r="54" spans="1:21" ht="14.4" thickBot="1" x14ac:dyDescent="0.3">
      <c r="A54" s="88">
        <v>44519</v>
      </c>
      <c r="B54" s="82" t="s">
        <v>71</v>
      </c>
      <c r="C54" s="82" t="s">
        <v>527</v>
      </c>
      <c r="D54" s="82" t="s">
        <v>776</v>
      </c>
      <c r="E54" s="82" t="s">
        <v>1115</v>
      </c>
      <c r="F54" s="82" t="s">
        <v>1563</v>
      </c>
      <c r="G54" s="82" t="s">
        <v>1620</v>
      </c>
      <c r="H54" s="82" t="s">
        <v>2105</v>
      </c>
      <c r="I54" s="82" t="s">
        <v>2601</v>
      </c>
      <c r="J54" s="82">
        <v>35223.699999999997</v>
      </c>
      <c r="K54" s="82" t="s">
        <v>3048</v>
      </c>
      <c r="L54" s="89">
        <v>45586</v>
      </c>
      <c r="M54" s="89">
        <v>45547</v>
      </c>
      <c r="N54" s="82" t="s">
        <v>3051</v>
      </c>
      <c r="O54" s="82" t="s">
        <v>1563</v>
      </c>
      <c r="P54" s="82" t="s">
        <v>3108</v>
      </c>
      <c r="Q54" s="82" t="s">
        <v>3607</v>
      </c>
      <c r="R54" s="82">
        <v>27079.4</v>
      </c>
      <c r="S54" s="82">
        <v>38677.58</v>
      </c>
      <c r="T54" s="82">
        <v>1708.22</v>
      </c>
      <c r="U54" s="90"/>
    </row>
    <row r="55" spans="1:21" ht="14.4" thickBot="1" x14ac:dyDescent="0.3">
      <c r="A55" s="88">
        <v>44676</v>
      </c>
      <c r="B55" s="82" t="s">
        <v>72</v>
      </c>
      <c r="C55" s="82" t="s">
        <v>565</v>
      </c>
      <c r="D55" s="82" t="s">
        <v>780</v>
      </c>
      <c r="E55" s="82" t="s">
        <v>1116</v>
      </c>
      <c r="F55" s="82" t="s">
        <v>1564</v>
      </c>
      <c r="G55" s="82" t="s">
        <v>1621</v>
      </c>
      <c r="H55" s="82" t="s">
        <v>2106</v>
      </c>
      <c r="I55" s="82" t="s">
        <v>2602</v>
      </c>
      <c r="J55" s="82">
        <v>32490.46</v>
      </c>
      <c r="K55" s="82" t="s">
        <v>3050</v>
      </c>
      <c r="L55" s="89">
        <v>45584</v>
      </c>
      <c r="M55" s="89">
        <v>45554</v>
      </c>
      <c r="N55" s="82" t="s">
        <v>3051</v>
      </c>
      <c r="O55" s="82" t="s">
        <v>3053</v>
      </c>
      <c r="P55" s="82" t="s">
        <v>3109</v>
      </c>
      <c r="Q55" s="82" t="s">
        <v>3608</v>
      </c>
      <c r="R55" s="82">
        <v>9566.07</v>
      </c>
      <c r="S55" s="82">
        <v>5007.16</v>
      </c>
      <c r="T55" s="82">
        <v>4197.75</v>
      </c>
      <c r="U55" s="90"/>
    </row>
    <row r="56" spans="1:21" ht="14.4" thickBot="1" x14ac:dyDescent="0.3">
      <c r="A56" s="88">
        <v>45225</v>
      </c>
      <c r="B56" s="82" t="s">
        <v>73</v>
      </c>
      <c r="C56" s="82" t="s">
        <v>566</v>
      </c>
      <c r="D56" s="82" t="s">
        <v>814</v>
      </c>
      <c r="E56" s="82" t="s">
        <v>1117</v>
      </c>
      <c r="F56" s="82" t="s">
        <v>1566</v>
      </c>
      <c r="G56" s="82" t="s">
        <v>1622</v>
      </c>
      <c r="H56" s="82" t="s">
        <v>2107</v>
      </c>
      <c r="I56" s="82" t="s">
        <v>2603</v>
      </c>
      <c r="J56" s="82">
        <v>55302.42</v>
      </c>
      <c r="K56" s="82" t="s">
        <v>3048</v>
      </c>
      <c r="L56" s="89">
        <v>45569</v>
      </c>
      <c r="M56" s="89">
        <v>45549</v>
      </c>
      <c r="N56" s="82" t="s">
        <v>3050</v>
      </c>
      <c r="O56" s="82" t="s">
        <v>3054</v>
      </c>
      <c r="P56" s="82" t="s">
        <v>3110</v>
      </c>
      <c r="Q56" s="82" t="s">
        <v>3609</v>
      </c>
      <c r="R56" s="82">
        <v>28921.03</v>
      </c>
      <c r="S56" s="82">
        <v>41153.53</v>
      </c>
      <c r="T56" s="82">
        <v>-973.56</v>
      </c>
      <c r="U56" s="90"/>
    </row>
    <row r="57" spans="1:21" ht="14.4" thickBot="1" x14ac:dyDescent="0.3">
      <c r="A57" s="88">
        <v>45458</v>
      </c>
      <c r="B57" s="82" t="s">
        <v>74</v>
      </c>
      <c r="C57" s="82" t="s">
        <v>567</v>
      </c>
      <c r="D57" s="82" t="s">
        <v>815</v>
      </c>
      <c r="E57" s="82" t="s">
        <v>1118</v>
      </c>
      <c r="F57" s="82" t="s">
        <v>1567</v>
      </c>
      <c r="G57" s="82" t="s">
        <v>1623</v>
      </c>
      <c r="H57" s="82" t="s">
        <v>2108</v>
      </c>
      <c r="I57" s="82" t="s">
        <v>2604</v>
      </c>
      <c r="J57" s="82">
        <v>54952.86</v>
      </c>
      <c r="K57" s="82" t="s">
        <v>3050</v>
      </c>
      <c r="L57" s="89">
        <v>45573</v>
      </c>
      <c r="M57" s="89">
        <v>45540</v>
      </c>
      <c r="N57" s="82" t="s">
        <v>3050</v>
      </c>
      <c r="O57" s="82" t="s">
        <v>3054</v>
      </c>
      <c r="P57" s="82" t="s">
        <v>3111</v>
      </c>
      <c r="Q57" s="82" t="s">
        <v>3610</v>
      </c>
      <c r="R57" s="82">
        <v>10957.18</v>
      </c>
      <c r="S57" s="82">
        <v>16745</v>
      </c>
      <c r="T57" s="82">
        <v>575.65</v>
      </c>
      <c r="U57" s="90"/>
    </row>
    <row r="58" spans="1:21" ht="14.4" thickBot="1" x14ac:dyDescent="0.3">
      <c r="A58" s="88">
        <v>45454</v>
      </c>
      <c r="B58" s="82" t="s">
        <v>75</v>
      </c>
      <c r="C58" s="82" t="s">
        <v>568</v>
      </c>
      <c r="D58" s="82" t="s">
        <v>816</v>
      </c>
      <c r="E58" s="82" t="s">
        <v>1119</v>
      </c>
      <c r="F58" s="82" t="s">
        <v>1565</v>
      </c>
      <c r="G58" s="82" t="s">
        <v>1624</v>
      </c>
      <c r="H58" s="82" t="s">
        <v>2109</v>
      </c>
      <c r="I58" s="82" t="s">
        <v>2605</v>
      </c>
      <c r="J58" s="82">
        <v>3083.18</v>
      </c>
      <c r="K58" s="82" t="s">
        <v>3050</v>
      </c>
      <c r="L58" s="89">
        <v>45572</v>
      </c>
      <c r="M58" s="89">
        <v>45541</v>
      </c>
      <c r="N58" s="82" t="s">
        <v>3050</v>
      </c>
      <c r="O58" s="82" t="s">
        <v>3053</v>
      </c>
      <c r="P58" s="82" t="s">
        <v>3112</v>
      </c>
      <c r="Q58" s="82" t="s">
        <v>3611</v>
      </c>
      <c r="R58" s="82">
        <v>26791.74</v>
      </c>
      <c r="S58" s="82">
        <v>27561.35</v>
      </c>
      <c r="T58" s="82">
        <v>383.84</v>
      </c>
      <c r="U58" s="90"/>
    </row>
    <row r="59" spans="1:21" ht="14.4" thickBot="1" x14ac:dyDescent="0.3">
      <c r="A59" s="88">
        <v>44284</v>
      </c>
      <c r="B59" s="82" t="s">
        <v>76</v>
      </c>
      <c r="C59" s="82" t="s">
        <v>569</v>
      </c>
      <c r="D59" s="82" t="s">
        <v>667</v>
      </c>
      <c r="E59" s="82" t="s">
        <v>1120</v>
      </c>
      <c r="F59" s="82" t="s">
        <v>1566</v>
      </c>
      <c r="G59" s="82" t="s">
        <v>1625</v>
      </c>
      <c r="H59" s="82" t="s">
        <v>2110</v>
      </c>
      <c r="I59" s="82" t="s">
        <v>2606</v>
      </c>
      <c r="J59" s="82">
        <v>49238.48</v>
      </c>
      <c r="K59" s="82" t="s">
        <v>3050</v>
      </c>
      <c r="L59" s="89">
        <v>45573</v>
      </c>
      <c r="M59" s="89">
        <v>45549</v>
      </c>
      <c r="N59" s="82" t="s">
        <v>3052</v>
      </c>
      <c r="O59" s="82" t="s">
        <v>3055</v>
      </c>
      <c r="P59" s="82" t="s">
        <v>3113</v>
      </c>
      <c r="Q59" s="82" t="s">
        <v>3612</v>
      </c>
      <c r="R59" s="82">
        <v>41210.85</v>
      </c>
      <c r="S59" s="82">
        <v>25731.39</v>
      </c>
      <c r="T59" s="82">
        <v>1539.85</v>
      </c>
      <c r="U59" s="90"/>
    </row>
    <row r="60" spans="1:21" ht="14.4" thickBot="1" x14ac:dyDescent="0.3">
      <c r="A60" s="88">
        <v>44120</v>
      </c>
      <c r="B60" s="82" t="s">
        <v>77</v>
      </c>
      <c r="C60" s="82" t="s">
        <v>570</v>
      </c>
      <c r="D60" s="82" t="s">
        <v>780</v>
      </c>
      <c r="E60" s="82" t="s">
        <v>1121</v>
      </c>
      <c r="F60" s="82" t="s">
        <v>1563</v>
      </c>
      <c r="G60" s="82" t="s">
        <v>1626</v>
      </c>
      <c r="H60" s="82" t="s">
        <v>2111</v>
      </c>
      <c r="I60" s="82" t="s">
        <v>2607</v>
      </c>
      <c r="J60" s="82">
        <v>5276.79</v>
      </c>
      <c r="K60" s="82" t="s">
        <v>3048</v>
      </c>
      <c r="L60" s="89">
        <v>45586</v>
      </c>
      <c r="M60" s="89">
        <v>45555</v>
      </c>
      <c r="N60" s="82" t="s">
        <v>3051</v>
      </c>
      <c r="O60" s="82" t="s">
        <v>3055</v>
      </c>
      <c r="P60" s="82" t="s">
        <v>3114</v>
      </c>
      <c r="Q60" s="82" t="s">
        <v>3613</v>
      </c>
      <c r="R60" s="82">
        <v>26175.33</v>
      </c>
      <c r="S60" s="82">
        <v>67869.279999999999</v>
      </c>
      <c r="T60" s="82">
        <v>4320.54</v>
      </c>
      <c r="U60" s="90"/>
    </row>
    <row r="61" spans="1:21" ht="14.4" thickBot="1" x14ac:dyDescent="0.3">
      <c r="A61" s="88">
        <v>45331</v>
      </c>
      <c r="B61" s="82" t="s">
        <v>78</v>
      </c>
      <c r="C61" s="82" t="s">
        <v>548</v>
      </c>
      <c r="D61" s="82" t="s">
        <v>817</v>
      </c>
      <c r="E61" s="82" t="s">
        <v>1122</v>
      </c>
      <c r="F61" s="82" t="s">
        <v>1567</v>
      </c>
      <c r="G61" s="82" t="s">
        <v>1627</v>
      </c>
      <c r="H61" s="82" t="s">
        <v>2112</v>
      </c>
      <c r="I61" s="82" t="s">
        <v>2608</v>
      </c>
      <c r="J61" s="82">
        <v>40304.129999999997</v>
      </c>
      <c r="K61" s="82" t="s">
        <v>3048</v>
      </c>
      <c r="L61" s="89">
        <v>45581</v>
      </c>
      <c r="M61" s="89">
        <v>45554</v>
      </c>
      <c r="N61" s="82" t="s">
        <v>3052</v>
      </c>
      <c r="O61" s="82" t="s">
        <v>3053</v>
      </c>
      <c r="P61" s="82" t="s">
        <v>3115</v>
      </c>
      <c r="Q61" s="82" t="s">
        <v>3614</v>
      </c>
      <c r="R61" s="82">
        <v>20478.38</v>
      </c>
      <c r="S61" s="82">
        <v>6406.06</v>
      </c>
      <c r="T61" s="82">
        <v>678.14</v>
      </c>
      <c r="U61" s="90"/>
    </row>
    <row r="62" spans="1:21" ht="14.4" thickBot="1" x14ac:dyDescent="0.3">
      <c r="A62" s="88">
        <v>44931</v>
      </c>
      <c r="B62" s="82" t="s">
        <v>79</v>
      </c>
      <c r="C62" s="82" t="s">
        <v>571</v>
      </c>
      <c r="D62" s="82" t="s">
        <v>818</v>
      </c>
      <c r="E62" s="82" t="s">
        <v>1123</v>
      </c>
      <c r="F62" s="82" t="s">
        <v>1565</v>
      </c>
      <c r="G62" s="82" t="s">
        <v>1628</v>
      </c>
      <c r="H62" s="82" t="s">
        <v>2113</v>
      </c>
      <c r="I62" s="82" t="s">
        <v>2609</v>
      </c>
      <c r="J62" s="82">
        <v>70682.77</v>
      </c>
      <c r="K62" s="82" t="s">
        <v>3049</v>
      </c>
      <c r="L62" s="89">
        <v>45567</v>
      </c>
      <c r="M62" s="89">
        <v>45561</v>
      </c>
      <c r="N62" s="82" t="s">
        <v>3050</v>
      </c>
      <c r="O62" s="82" t="s">
        <v>1563</v>
      </c>
      <c r="P62" s="82" t="s">
        <v>3116</v>
      </c>
      <c r="Q62" s="82" t="s">
        <v>3615</v>
      </c>
      <c r="R62" s="82">
        <v>40089.57</v>
      </c>
      <c r="S62" s="82">
        <v>10812.07</v>
      </c>
      <c r="T62" s="82">
        <v>-1616.21</v>
      </c>
      <c r="U62" s="90"/>
    </row>
    <row r="63" spans="1:21" ht="14.4" thickBot="1" x14ac:dyDescent="0.3">
      <c r="A63" s="88">
        <v>44379</v>
      </c>
      <c r="B63" s="82" t="s">
        <v>80</v>
      </c>
      <c r="C63" s="82" t="s">
        <v>572</v>
      </c>
      <c r="D63" s="82" t="s">
        <v>669</v>
      </c>
      <c r="E63" s="82" t="s">
        <v>1124</v>
      </c>
      <c r="F63" s="82" t="s">
        <v>1567</v>
      </c>
      <c r="G63" s="82" t="s">
        <v>1629</v>
      </c>
      <c r="H63" s="82" t="s">
        <v>2114</v>
      </c>
      <c r="I63" s="82" t="s">
        <v>2610</v>
      </c>
      <c r="J63" s="82">
        <v>83570.75</v>
      </c>
      <c r="K63" s="82" t="s">
        <v>3048</v>
      </c>
      <c r="L63" s="89">
        <v>45592</v>
      </c>
      <c r="M63" s="89">
        <v>45555</v>
      </c>
      <c r="N63" s="82" t="s">
        <v>3051</v>
      </c>
      <c r="O63" s="82" t="s">
        <v>1563</v>
      </c>
      <c r="P63" s="82" t="s">
        <v>3117</v>
      </c>
      <c r="Q63" s="82" t="s">
        <v>3616</v>
      </c>
      <c r="R63" s="82">
        <v>26828.09</v>
      </c>
      <c r="S63" s="82">
        <v>37103.81</v>
      </c>
      <c r="T63" s="82">
        <v>4562.42</v>
      </c>
      <c r="U63" s="90"/>
    </row>
    <row r="64" spans="1:21" ht="14.4" thickBot="1" x14ac:dyDescent="0.3">
      <c r="A64" s="88">
        <v>44117</v>
      </c>
      <c r="B64" s="82" t="s">
        <v>81</v>
      </c>
      <c r="C64" s="82" t="s">
        <v>540</v>
      </c>
      <c r="D64" s="82" t="s">
        <v>819</v>
      </c>
      <c r="E64" s="82" t="s">
        <v>1125</v>
      </c>
      <c r="F64" s="82" t="s">
        <v>1565</v>
      </c>
      <c r="G64" s="82" t="s">
        <v>1630</v>
      </c>
      <c r="H64" s="82" t="s">
        <v>2115</v>
      </c>
      <c r="I64" s="82" t="s">
        <v>2611</v>
      </c>
      <c r="J64" s="82">
        <v>90747.49</v>
      </c>
      <c r="K64" s="82" t="s">
        <v>3049</v>
      </c>
      <c r="L64" s="89">
        <v>45586</v>
      </c>
      <c r="M64" s="89">
        <v>45548</v>
      </c>
      <c r="N64" s="82" t="s">
        <v>3050</v>
      </c>
      <c r="O64" s="82" t="s">
        <v>3055</v>
      </c>
      <c r="P64" s="82" t="s">
        <v>3118</v>
      </c>
      <c r="Q64" s="82" t="s">
        <v>3617</v>
      </c>
      <c r="R64" s="82">
        <v>11297.31</v>
      </c>
      <c r="S64" s="82">
        <v>17463.7</v>
      </c>
      <c r="T64" s="82">
        <v>-752.22</v>
      </c>
      <c r="U64" s="90"/>
    </row>
    <row r="65" spans="1:21" ht="14.4" thickBot="1" x14ac:dyDescent="0.3">
      <c r="A65" s="88">
        <v>45439</v>
      </c>
      <c r="B65" s="82" t="s">
        <v>82</v>
      </c>
      <c r="C65" s="82" t="s">
        <v>573</v>
      </c>
      <c r="D65" s="82" t="s">
        <v>820</v>
      </c>
      <c r="E65" s="82" t="s">
        <v>1126</v>
      </c>
      <c r="F65" s="82" t="s">
        <v>1565</v>
      </c>
      <c r="G65" s="82" t="s">
        <v>1631</v>
      </c>
      <c r="H65" s="82" t="s">
        <v>2116</v>
      </c>
      <c r="I65" s="82" t="s">
        <v>2612</v>
      </c>
      <c r="J65" s="82">
        <v>88219.07</v>
      </c>
      <c r="K65" s="82" t="s">
        <v>3048</v>
      </c>
      <c r="L65" s="89">
        <v>45585</v>
      </c>
      <c r="M65" s="89">
        <v>45552</v>
      </c>
      <c r="N65" s="82" t="s">
        <v>3050</v>
      </c>
      <c r="O65" s="82" t="s">
        <v>3054</v>
      </c>
      <c r="P65" s="82" t="s">
        <v>3119</v>
      </c>
      <c r="Q65" s="82" t="s">
        <v>3618</v>
      </c>
      <c r="R65" s="82">
        <v>38819.4</v>
      </c>
      <c r="S65" s="82">
        <v>17101.060000000001</v>
      </c>
      <c r="T65" s="82">
        <v>1540.94</v>
      </c>
      <c r="U65" s="90"/>
    </row>
    <row r="66" spans="1:21" ht="14.4" thickBot="1" x14ac:dyDescent="0.3">
      <c r="A66" s="88">
        <v>45476</v>
      </c>
      <c r="B66" s="82" t="s">
        <v>83</v>
      </c>
      <c r="C66" s="82" t="s">
        <v>540</v>
      </c>
      <c r="D66" s="82" t="s">
        <v>821</v>
      </c>
      <c r="E66" s="82" t="s">
        <v>1127</v>
      </c>
      <c r="F66" s="82" t="s">
        <v>1563</v>
      </c>
      <c r="G66" s="82" t="s">
        <v>1632</v>
      </c>
      <c r="H66" s="82" t="s">
        <v>2117</v>
      </c>
      <c r="I66" s="82" t="s">
        <v>2613</v>
      </c>
      <c r="J66" s="82">
        <v>34337.1</v>
      </c>
      <c r="K66" s="82" t="s">
        <v>3050</v>
      </c>
      <c r="L66" s="89">
        <v>45570</v>
      </c>
      <c r="M66" s="89">
        <v>45541</v>
      </c>
      <c r="N66" s="82" t="s">
        <v>3052</v>
      </c>
      <c r="O66" s="82" t="s">
        <v>3054</v>
      </c>
      <c r="P66" s="82" t="s">
        <v>3120</v>
      </c>
      <c r="Q66" s="82" t="s">
        <v>3619</v>
      </c>
      <c r="R66" s="82">
        <v>7973.62</v>
      </c>
      <c r="S66" s="82">
        <v>1248.23</v>
      </c>
      <c r="T66" s="82">
        <v>1389.46</v>
      </c>
      <c r="U66" s="90"/>
    </row>
    <row r="67" spans="1:21" ht="14.4" thickBot="1" x14ac:dyDescent="0.3">
      <c r="A67" s="88">
        <v>44438</v>
      </c>
      <c r="B67" s="82" t="s">
        <v>84</v>
      </c>
      <c r="C67" s="82" t="s">
        <v>574</v>
      </c>
      <c r="D67" s="82" t="s">
        <v>822</v>
      </c>
      <c r="E67" s="82" t="s">
        <v>1128</v>
      </c>
      <c r="F67" s="82" t="s">
        <v>1566</v>
      </c>
      <c r="G67" s="82" t="s">
        <v>1633</v>
      </c>
      <c r="H67" s="82" t="s">
        <v>2118</v>
      </c>
      <c r="I67" s="82" t="s">
        <v>2614</v>
      </c>
      <c r="J67" s="82">
        <v>40294.61</v>
      </c>
      <c r="K67" s="82" t="s">
        <v>3049</v>
      </c>
      <c r="L67" s="89">
        <v>45588</v>
      </c>
      <c r="M67" s="89">
        <v>45563</v>
      </c>
      <c r="N67" s="82" t="s">
        <v>3050</v>
      </c>
      <c r="O67" s="82" t="s">
        <v>3053</v>
      </c>
      <c r="P67" s="82" t="s">
        <v>3121</v>
      </c>
      <c r="Q67" s="82" t="s">
        <v>3620</v>
      </c>
      <c r="R67" s="82">
        <v>32968.589999999997</v>
      </c>
      <c r="S67" s="82">
        <v>59190.1</v>
      </c>
      <c r="T67" s="82">
        <v>2371.35</v>
      </c>
      <c r="U67" s="90"/>
    </row>
    <row r="68" spans="1:21" ht="14.4" thickBot="1" x14ac:dyDescent="0.3">
      <c r="A68" s="88">
        <v>45355</v>
      </c>
      <c r="B68" s="82" t="s">
        <v>85</v>
      </c>
      <c r="C68" s="82" t="s">
        <v>575</v>
      </c>
      <c r="D68" s="82" t="s">
        <v>823</v>
      </c>
      <c r="E68" s="82" t="s">
        <v>1129</v>
      </c>
      <c r="F68" s="82" t="s">
        <v>1563</v>
      </c>
      <c r="G68" s="82" t="s">
        <v>1634</v>
      </c>
      <c r="H68" s="82" t="s">
        <v>2119</v>
      </c>
      <c r="I68" s="82" t="s">
        <v>2615</v>
      </c>
      <c r="J68" s="82">
        <v>55571.65</v>
      </c>
      <c r="K68" s="82" t="s">
        <v>3050</v>
      </c>
      <c r="L68" s="89">
        <v>45567</v>
      </c>
      <c r="M68" s="89">
        <v>45548</v>
      </c>
      <c r="N68" s="82" t="s">
        <v>3051</v>
      </c>
      <c r="O68" s="82" t="s">
        <v>3053</v>
      </c>
      <c r="P68" s="82" t="s">
        <v>3122</v>
      </c>
      <c r="Q68" s="82" t="s">
        <v>3621</v>
      </c>
      <c r="R68" s="82">
        <v>4466.5200000000004</v>
      </c>
      <c r="S68" s="82">
        <v>66384.31</v>
      </c>
      <c r="T68" s="82">
        <v>4353.79</v>
      </c>
      <c r="U68" s="90"/>
    </row>
    <row r="69" spans="1:21" ht="14.4" thickBot="1" x14ac:dyDescent="0.3">
      <c r="A69" s="88">
        <v>44748</v>
      </c>
      <c r="B69" s="82" t="s">
        <v>86</v>
      </c>
      <c r="C69" s="82" t="s">
        <v>576</v>
      </c>
      <c r="D69" s="82" t="s">
        <v>824</v>
      </c>
      <c r="E69" s="82" t="s">
        <v>1130</v>
      </c>
      <c r="F69" s="82" t="s">
        <v>1565</v>
      </c>
      <c r="G69" s="82" t="s">
        <v>1635</v>
      </c>
      <c r="H69" s="82" t="s">
        <v>2120</v>
      </c>
      <c r="I69" s="82" t="s">
        <v>2616</v>
      </c>
      <c r="J69" s="82">
        <v>36380</v>
      </c>
      <c r="K69" s="82" t="s">
        <v>3048</v>
      </c>
      <c r="L69" s="89">
        <v>45569</v>
      </c>
      <c r="M69" s="89">
        <v>45549</v>
      </c>
      <c r="N69" s="82" t="s">
        <v>3050</v>
      </c>
      <c r="O69" s="82" t="s">
        <v>3055</v>
      </c>
      <c r="P69" s="82" t="s">
        <v>3123</v>
      </c>
      <c r="Q69" s="82" t="s">
        <v>3622</v>
      </c>
      <c r="R69" s="82">
        <v>35924.85</v>
      </c>
      <c r="S69" s="82">
        <v>75726.92</v>
      </c>
      <c r="T69" s="82">
        <v>3046.24</v>
      </c>
      <c r="U69" s="90"/>
    </row>
    <row r="70" spans="1:21" ht="14.4" thickBot="1" x14ac:dyDescent="0.3">
      <c r="A70" s="88">
        <v>44539</v>
      </c>
      <c r="B70" s="82" t="s">
        <v>87</v>
      </c>
      <c r="C70" s="82" t="s">
        <v>577</v>
      </c>
      <c r="D70" s="82" t="s">
        <v>825</v>
      </c>
      <c r="E70" s="82" t="s">
        <v>1131</v>
      </c>
      <c r="F70" s="82" t="s">
        <v>1566</v>
      </c>
      <c r="G70" s="82" t="s">
        <v>1636</v>
      </c>
      <c r="H70" s="82" t="s">
        <v>2121</v>
      </c>
      <c r="I70" s="82" t="s">
        <v>2617</v>
      </c>
      <c r="J70" s="82">
        <v>20464.89</v>
      </c>
      <c r="K70" s="82" t="s">
        <v>3049</v>
      </c>
      <c r="L70" s="89">
        <v>45587</v>
      </c>
      <c r="M70" s="89">
        <v>45564</v>
      </c>
      <c r="N70" s="82" t="s">
        <v>3051</v>
      </c>
      <c r="O70" s="82" t="s">
        <v>3054</v>
      </c>
      <c r="P70" s="82" t="s">
        <v>3124</v>
      </c>
      <c r="Q70" s="82" t="s">
        <v>3623</v>
      </c>
      <c r="R70" s="82">
        <v>17077.09</v>
      </c>
      <c r="S70" s="82">
        <v>59628.89</v>
      </c>
      <c r="T70" s="82">
        <v>-3079.27</v>
      </c>
      <c r="U70" s="90"/>
    </row>
    <row r="71" spans="1:21" ht="14.4" thickBot="1" x14ac:dyDescent="0.3">
      <c r="A71" s="88">
        <v>44346</v>
      </c>
      <c r="B71" s="82" t="s">
        <v>88</v>
      </c>
      <c r="C71" s="82" t="s">
        <v>578</v>
      </c>
      <c r="D71" s="82" t="s">
        <v>826</v>
      </c>
      <c r="E71" s="82" t="s">
        <v>1132</v>
      </c>
      <c r="F71" s="82" t="s">
        <v>1567</v>
      </c>
      <c r="G71" s="82" t="s">
        <v>1637</v>
      </c>
      <c r="H71" s="82" t="s">
        <v>2122</v>
      </c>
      <c r="I71" s="82" t="s">
        <v>2618</v>
      </c>
      <c r="J71" s="82">
        <v>27133.93</v>
      </c>
      <c r="K71" s="82" t="s">
        <v>3049</v>
      </c>
      <c r="L71" s="89">
        <v>45579</v>
      </c>
      <c r="M71" s="89">
        <v>45537</v>
      </c>
      <c r="N71" s="82" t="s">
        <v>3050</v>
      </c>
      <c r="O71" s="82" t="s">
        <v>3055</v>
      </c>
      <c r="P71" s="82" t="s">
        <v>3125</v>
      </c>
      <c r="Q71" s="82" t="s">
        <v>3624</v>
      </c>
      <c r="R71" s="82">
        <v>4720.3500000000004</v>
      </c>
      <c r="S71" s="82">
        <v>11596.2</v>
      </c>
      <c r="T71" s="82">
        <v>-629.9</v>
      </c>
      <c r="U71" s="90"/>
    </row>
    <row r="72" spans="1:21" ht="14.4" thickBot="1" x14ac:dyDescent="0.3">
      <c r="A72" s="88">
        <v>44318</v>
      </c>
      <c r="B72" s="82" t="s">
        <v>89</v>
      </c>
      <c r="C72" s="82" t="s">
        <v>579</v>
      </c>
      <c r="D72" s="82" t="s">
        <v>782</v>
      </c>
      <c r="E72" s="82" t="s">
        <v>1133</v>
      </c>
      <c r="F72" s="82" t="s">
        <v>1564</v>
      </c>
      <c r="G72" s="82" t="s">
        <v>1638</v>
      </c>
      <c r="H72" s="82" t="s">
        <v>2123</v>
      </c>
      <c r="I72" s="82" t="s">
        <v>2619</v>
      </c>
      <c r="J72" s="82">
        <v>65197.72</v>
      </c>
      <c r="K72" s="82" t="s">
        <v>3048</v>
      </c>
      <c r="L72" s="89">
        <v>45591</v>
      </c>
      <c r="M72" s="89">
        <v>45562</v>
      </c>
      <c r="N72" s="82" t="s">
        <v>3050</v>
      </c>
      <c r="O72" s="82" t="s">
        <v>3055</v>
      </c>
      <c r="P72" s="82" t="s">
        <v>3126</v>
      </c>
      <c r="Q72" s="82" t="s">
        <v>3625</v>
      </c>
      <c r="R72" s="82">
        <v>4471.47</v>
      </c>
      <c r="S72" s="82">
        <v>14061.05</v>
      </c>
      <c r="T72" s="82">
        <v>-3.76</v>
      </c>
      <c r="U72" s="90"/>
    </row>
    <row r="73" spans="1:21" ht="14.4" thickBot="1" x14ac:dyDescent="0.3">
      <c r="A73" s="88">
        <v>45414</v>
      </c>
      <c r="B73" s="82" t="s">
        <v>90</v>
      </c>
      <c r="C73" s="82" t="s">
        <v>580</v>
      </c>
      <c r="D73" s="82" t="s">
        <v>800</v>
      </c>
      <c r="E73" s="82" t="s">
        <v>1134</v>
      </c>
      <c r="F73" s="82" t="s">
        <v>1565</v>
      </c>
      <c r="G73" s="82" t="s">
        <v>1639</v>
      </c>
      <c r="H73" s="82" t="s">
        <v>2124</v>
      </c>
      <c r="I73" s="82" t="s">
        <v>2620</v>
      </c>
      <c r="J73" s="82">
        <v>59732.32</v>
      </c>
      <c r="K73" s="82" t="s">
        <v>3050</v>
      </c>
      <c r="L73" s="89">
        <v>45584</v>
      </c>
      <c r="M73" s="89">
        <v>45548</v>
      </c>
      <c r="N73" s="82" t="s">
        <v>3052</v>
      </c>
      <c r="O73" s="82" t="s">
        <v>3055</v>
      </c>
      <c r="P73" s="82" t="s">
        <v>3127</v>
      </c>
      <c r="Q73" s="82" t="s">
        <v>3626</v>
      </c>
      <c r="R73" s="82">
        <v>5601.69</v>
      </c>
      <c r="S73" s="82">
        <v>20531.27</v>
      </c>
      <c r="T73" s="82">
        <v>-2978.11</v>
      </c>
      <c r="U73" s="90"/>
    </row>
    <row r="74" spans="1:21" ht="14.4" thickBot="1" x14ac:dyDescent="0.3">
      <c r="A74" s="88">
        <v>44248</v>
      </c>
      <c r="B74" s="82" t="s">
        <v>91</v>
      </c>
      <c r="C74" s="82" t="s">
        <v>581</v>
      </c>
      <c r="D74" s="82" t="s">
        <v>827</v>
      </c>
      <c r="E74" s="82" t="s">
        <v>1135</v>
      </c>
      <c r="F74" s="82" t="s">
        <v>1566</v>
      </c>
      <c r="G74" s="82" t="s">
        <v>1640</v>
      </c>
      <c r="H74" s="82" t="s">
        <v>2125</v>
      </c>
      <c r="I74" s="82" t="s">
        <v>2621</v>
      </c>
      <c r="J74" s="82">
        <v>2649.26</v>
      </c>
      <c r="K74" s="82" t="s">
        <v>3049</v>
      </c>
      <c r="L74" s="89">
        <v>45580</v>
      </c>
      <c r="M74" s="89">
        <v>45560</v>
      </c>
      <c r="N74" s="82" t="s">
        <v>3052</v>
      </c>
      <c r="O74" s="82" t="s">
        <v>1563</v>
      </c>
      <c r="P74" s="82" t="s">
        <v>3128</v>
      </c>
      <c r="Q74" s="82" t="s">
        <v>3627</v>
      </c>
      <c r="R74" s="82">
        <v>13919.48</v>
      </c>
      <c r="S74" s="82">
        <v>66912.98</v>
      </c>
      <c r="T74" s="82">
        <v>2292.9299999999998</v>
      </c>
      <c r="U74" s="90"/>
    </row>
    <row r="75" spans="1:21" ht="14.4" thickBot="1" x14ac:dyDescent="0.3">
      <c r="A75" s="88">
        <v>44981</v>
      </c>
      <c r="B75" s="82" t="s">
        <v>92</v>
      </c>
      <c r="C75" s="82" t="s">
        <v>575</v>
      </c>
      <c r="D75" s="82" t="s">
        <v>828</v>
      </c>
      <c r="E75" s="82" t="s">
        <v>1136</v>
      </c>
      <c r="F75" s="82" t="s">
        <v>1567</v>
      </c>
      <c r="G75" s="82" t="s">
        <v>1641</v>
      </c>
      <c r="H75" s="82" t="s">
        <v>2126</v>
      </c>
      <c r="I75" s="82" t="s">
        <v>2622</v>
      </c>
      <c r="J75" s="82">
        <v>39388.730000000003</v>
      </c>
      <c r="K75" s="82" t="s">
        <v>3048</v>
      </c>
      <c r="L75" s="89">
        <v>45584</v>
      </c>
      <c r="M75" s="89">
        <v>45550</v>
      </c>
      <c r="N75" s="82" t="s">
        <v>3050</v>
      </c>
      <c r="O75" s="82" t="s">
        <v>3054</v>
      </c>
      <c r="P75" s="82" t="s">
        <v>3129</v>
      </c>
      <c r="Q75" s="82" t="s">
        <v>3628</v>
      </c>
      <c r="R75" s="82">
        <v>46841.120000000003</v>
      </c>
      <c r="S75" s="82">
        <v>54747.63</v>
      </c>
      <c r="T75" s="82">
        <v>-2430.64</v>
      </c>
      <c r="U75" s="90"/>
    </row>
    <row r="76" spans="1:21" ht="14.4" thickBot="1" x14ac:dyDescent="0.3">
      <c r="A76" s="88">
        <v>44704</v>
      </c>
      <c r="B76" s="82" t="s">
        <v>93</v>
      </c>
      <c r="C76" s="82" t="s">
        <v>582</v>
      </c>
      <c r="D76" s="82" t="s">
        <v>829</v>
      </c>
      <c r="E76" s="82" t="s">
        <v>1137</v>
      </c>
      <c r="F76" s="82" t="s">
        <v>1564</v>
      </c>
      <c r="G76" s="82" t="s">
        <v>1642</v>
      </c>
      <c r="H76" s="82" t="s">
        <v>2127</v>
      </c>
      <c r="I76" s="82" t="s">
        <v>2623</v>
      </c>
      <c r="J76" s="82">
        <v>67078.77</v>
      </c>
      <c r="K76" s="82" t="s">
        <v>3049</v>
      </c>
      <c r="L76" s="89">
        <v>45586</v>
      </c>
      <c r="M76" s="89">
        <v>45563</v>
      </c>
      <c r="N76" s="82" t="s">
        <v>3052</v>
      </c>
      <c r="O76" s="82" t="s">
        <v>3054</v>
      </c>
      <c r="P76" s="82" t="s">
        <v>3130</v>
      </c>
      <c r="Q76" s="82" t="s">
        <v>3629</v>
      </c>
      <c r="R76" s="82">
        <v>32364.82</v>
      </c>
      <c r="S76" s="82">
        <v>56344.9</v>
      </c>
      <c r="T76" s="82">
        <v>2473.27</v>
      </c>
      <c r="U76" s="90"/>
    </row>
    <row r="77" spans="1:21" ht="14.4" thickBot="1" x14ac:dyDescent="0.3">
      <c r="A77" s="88">
        <v>44424</v>
      </c>
      <c r="B77" s="82" t="s">
        <v>94</v>
      </c>
      <c r="C77" s="82" t="s">
        <v>583</v>
      </c>
      <c r="D77" s="82" t="s">
        <v>830</v>
      </c>
      <c r="E77" s="82" t="s">
        <v>1138</v>
      </c>
      <c r="F77" s="82" t="s">
        <v>1565</v>
      </c>
      <c r="G77" s="82" t="s">
        <v>1643</v>
      </c>
      <c r="H77" s="82" t="s">
        <v>2128</v>
      </c>
      <c r="I77" s="82" t="s">
        <v>2624</v>
      </c>
      <c r="J77" s="82">
        <v>78234.53</v>
      </c>
      <c r="K77" s="82" t="s">
        <v>3050</v>
      </c>
      <c r="L77" s="89">
        <v>45583</v>
      </c>
      <c r="M77" s="89">
        <v>45549</v>
      </c>
      <c r="N77" s="82" t="s">
        <v>3052</v>
      </c>
      <c r="O77" s="82" t="s">
        <v>1563</v>
      </c>
      <c r="P77" s="82" t="s">
        <v>3131</v>
      </c>
      <c r="Q77" s="82" t="s">
        <v>3630</v>
      </c>
      <c r="R77" s="82">
        <v>6099.69</v>
      </c>
      <c r="S77" s="82">
        <v>75284.679999999993</v>
      </c>
      <c r="T77" s="82">
        <v>-344.92</v>
      </c>
      <c r="U77" s="90"/>
    </row>
    <row r="78" spans="1:21" ht="14.4" thickBot="1" x14ac:dyDescent="0.3">
      <c r="A78" s="88">
        <v>44075</v>
      </c>
      <c r="B78" s="82" t="s">
        <v>95</v>
      </c>
      <c r="C78" s="82" t="s">
        <v>545</v>
      </c>
      <c r="D78" s="82" t="s">
        <v>831</v>
      </c>
      <c r="E78" s="82" t="s">
        <v>1139</v>
      </c>
      <c r="F78" s="82" t="s">
        <v>1567</v>
      </c>
      <c r="G78" s="82" t="s">
        <v>1644</v>
      </c>
      <c r="H78" s="82" t="s">
        <v>2129</v>
      </c>
      <c r="I78" s="82" t="s">
        <v>2625</v>
      </c>
      <c r="J78" s="82">
        <v>91479.53</v>
      </c>
      <c r="K78" s="82" t="s">
        <v>3050</v>
      </c>
      <c r="L78" s="89">
        <v>45587</v>
      </c>
      <c r="M78" s="89">
        <v>45543</v>
      </c>
      <c r="N78" s="82" t="s">
        <v>3051</v>
      </c>
      <c r="O78" s="82" t="s">
        <v>3055</v>
      </c>
      <c r="P78" s="82" t="s">
        <v>3132</v>
      </c>
      <c r="Q78" s="82" t="s">
        <v>3631</v>
      </c>
      <c r="R78" s="82">
        <v>20484.07</v>
      </c>
      <c r="S78" s="82">
        <v>22736.61</v>
      </c>
      <c r="T78" s="82">
        <v>4083.09</v>
      </c>
      <c r="U78" s="90"/>
    </row>
    <row r="79" spans="1:21" ht="14.4" thickBot="1" x14ac:dyDescent="0.3">
      <c r="A79" s="88">
        <v>44279</v>
      </c>
      <c r="B79" s="82" t="s">
        <v>96</v>
      </c>
      <c r="C79" s="82" t="s">
        <v>522</v>
      </c>
      <c r="D79" s="82" t="s">
        <v>832</v>
      </c>
      <c r="E79" s="82" t="s">
        <v>1140</v>
      </c>
      <c r="F79" s="82" t="s">
        <v>1563</v>
      </c>
      <c r="G79" s="82" t="s">
        <v>1645</v>
      </c>
      <c r="H79" s="82" t="s">
        <v>2130</v>
      </c>
      <c r="I79" s="82" t="s">
        <v>2626</v>
      </c>
      <c r="J79" s="82">
        <v>34314.53</v>
      </c>
      <c r="K79" s="82" t="s">
        <v>3048</v>
      </c>
      <c r="L79" s="89">
        <v>45573</v>
      </c>
      <c r="M79" s="89">
        <v>45545</v>
      </c>
      <c r="N79" s="82" t="s">
        <v>3050</v>
      </c>
      <c r="O79" s="82" t="s">
        <v>3054</v>
      </c>
      <c r="P79" s="82" t="s">
        <v>3133</v>
      </c>
      <c r="Q79" s="82" t="s">
        <v>3632</v>
      </c>
      <c r="R79" s="82">
        <v>20247.47</v>
      </c>
      <c r="S79" s="82">
        <v>70217.960000000006</v>
      </c>
      <c r="T79" s="82">
        <v>1358</v>
      </c>
      <c r="U79" s="90"/>
    </row>
    <row r="80" spans="1:21" ht="14.4" thickBot="1" x14ac:dyDescent="0.3">
      <c r="A80" s="88">
        <v>45086</v>
      </c>
      <c r="B80" s="82" t="s">
        <v>97</v>
      </c>
      <c r="C80" s="82" t="s">
        <v>584</v>
      </c>
      <c r="D80" s="82" t="s">
        <v>833</v>
      </c>
      <c r="E80" s="82" t="s">
        <v>1141</v>
      </c>
      <c r="F80" s="82" t="s">
        <v>1564</v>
      </c>
      <c r="G80" s="82" t="s">
        <v>1646</v>
      </c>
      <c r="H80" s="82" t="s">
        <v>2131</v>
      </c>
      <c r="I80" s="82" t="s">
        <v>2627</v>
      </c>
      <c r="J80" s="82">
        <v>7291.92</v>
      </c>
      <c r="K80" s="82" t="s">
        <v>3049</v>
      </c>
      <c r="L80" s="89">
        <v>45589</v>
      </c>
      <c r="M80" s="89">
        <v>45546</v>
      </c>
      <c r="N80" s="82" t="s">
        <v>3050</v>
      </c>
      <c r="O80" s="82" t="s">
        <v>3055</v>
      </c>
      <c r="P80" s="82" t="s">
        <v>3134</v>
      </c>
      <c r="Q80" s="82" t="s">
        <v>3633</v>
      </c>
      <c r="R80" s="82">
        <v>33990.019999999997</v>
      </c>
      <c r="S80" s="82">
        <v>55282.77</v>
      </c>
      <c r="T80" s="82">
        <v>1251.5999999999999</v>
      </c>
      <c r="U80" s="90"/>
    </row>
    <row r="81" spans="1:21" ht="14.4" thickBot="1" x14ac:dyDescent="0.3">
      <c r="A81" s="88">
        <v>45255</v>
      </c>
      <c r="B81" s="82" t="s">
        <v>98</v>
      </c>
      <c r="C81" s="82" t="s">
        <v>585</v>
      </c>
      <c r="D81" s="82" t="s">
        <v>834</v>
      </c>
      <c r="E81" s="82" t="s">
        <v>1142</v>
      </c>
      <c r="F81" s="82" t="s">
        <v>1567</v>
      </c>
      <c r="G81" s="82" t="s">
        <v>1647</v>
      </c>
      <c r="H81" s="82" t="s">
        <v>2132</v>
      </c>
      <c r="I81" s="82" t="s">
        <v>2628</v>
      </c>
      <c r="J81" s="82">
        <v>86575.71</v>
      </c>
      <c r="K81" s="82" t="s">
        <v>3049</v>
      </c>
      <c r="L81" s="89">
        <v>45588</v>
      </c>
      <c r="M81" s="89">
        <v>45547</v>
      </c>
      <c r="N81" s="82" t="s">
        <v>3051</v>
      </c>
      <c r="O81" s="82" t="s">
        <v>1563</v>
      </c>
      <c r="P81" s="82" t="s">
        <v>3135</v>
      </c>
      <c r="Q81" s="82" t="s">
        <v>3634</v>
      </c>
      <c r="R81" s="82">
        <v>38447.760000000002</v>
      </c>
      <c r="S81" s="82">
        <v>54398.1</v>
      </c>
      <c r="T81" s="82">
        <v>-2432.85</v>
      </c>
      <c r="U81" s="90"/>
    </row>
    <row r="82" spans="1:21" ht="14.4" thickBot="1" x14ac:dyDescent="0.3">
      <c r="A82" s="88">
        <v>45175</v>
      </c>
      <c r="B82" s="82" t="s">
        <v>99</v>
      </c>
      <c r="C82" s="82" t="s">
        <v>586</v>
      </c>
      <c r="D82" s="82" t="s">
        <v>690</v>
      </c>
      <c r="E82" s="82" t="s">
        <v>1143</v>
      </c>
      <c r="F82" s="82" t="s">
        <v>1563</v>
      </c>
      <c r="G82" s="82" t="s">
        <v>1648</v>
      </c>
      <c r="H82" s="82" t="s">
        <v>2133</v>
      </c>
      <c r="I82" s="82" t="s">
        <v>2629</v>
      </c>
      <c r="J82" s="82">
        <v>96699.35</v>
      </c>
      <c r="K82" s="82" t="s">
        <v>3049</v>
      </c>
      <c r="L82" s="89">
        <v>45574</v>
      </c>
      <c r="M82" s="89">
        <v>45543</v>
      </c>
      <c r="N82" s="82" t="s">
        <v>3052</v>
      </c>
      <c r="O82" s="82" t="s">
        <v>3054</v>
      </c>
      <c r="P82" s="82" t="s">
        <v>3136</v>
      </c>
      <c r="Q82" s="82" t="s">
        <v>3635</v>
      </c>
      <c r="R82" s="82">
        <v>35964.92</v>
      </c>
      <c r="S82" s="82">
        <v>73799.86</v>
      </c>
      <c r="T82" s="82">
        <v>4542.0600000000004</v>
      </c>
      <c r="U82" s="90"/>
    </row>
    <row r="83" spans="1:21" ht="14.4" thickBot="1" x14ac:dyDescent="0.3">
      <c r="A83" s="88">
        <v>44207</v>
      </c>
      <c r="B83" s="82" t="s">
        <v>100</v>
      </c>
      <c r="C83" s="82" t="s">
        <v>530</v>
      </c>
      <c r="D83" s="82" t="s">
        <v>835</v>
      </c>
      <c r="E83" s="82" t="s">
        <v>1144</v>
      </c>
      <c r="F83" s="82" t="s">
        <v>1566</v>
      </c>
      <c r="G83" s="82" t="s">
        <v>1649</v>
      </c>
      <c r="H83" s="82" t="s">
        <v>2134</v>
      </c>
      <c r="I83" s="82" t="s">
        <v>2630</v>
      </c>
      <c r="J83" s="82">
        <v>40618.65</v>
      </c>
      <c r="K83" s="82" t="s">
        <v>3049</v>
      </c>
      <c r="L83" s="89">
        <v>45589</v>
      </c>
      <c r="M83" s="89">
        <v>45550</v>
      </c>
      <c r="N83" s="82" t="s">
        <v>3052</v>
      </c>
      <c r="O83" s="82" t="s">
        <v>3053</v>
      </c>
      <c r="P83" s="82" t="s">
        <v>3137</v>
      </c>
      <c r="Q83" s="82" t="s">
        <v>3636</v>
      </c>
      <c r="R83" s="82">
        <v>18871.12</v>
      </c>
      <c r="S83" s="82">
        <v>65567.8</v>
      </c>
      <c r="T83" s="82">
        <v>4917.8599999999997</v>
      </c>
      <c r="U83" s="90"/>
    </row>
    <row r="84" spans="1:21" ht="14.4" thickBot="1" x14ac:dyDescent="0.3">
      <c r="A84" s="88">
        <v>45269</v>
      </c>
      <c r="B84" s="82" t="s">
        <v>101</v>
      </c>
      <c r="C84" s="82" t="s">
        <v>587</v>
      </c>
      <c r="D84" s="82" t="s">
        <v>836</v>
      </c>
      <c r="E84" s="82" t="s">
        <v>1145</v>
      </c>
      <c r="F84" s="82" t="s">
        <v>1564</v>
      </c>
      <c r="G84" s="82" t="s">
        <v>1650</v>
      </c>
      <c r="H84" s="82" t="s">
        <v>2135</v>
      </c>
      <c r="I84" s="82" t="s">
        <v>2631</v>
      </c>
      <c r="J84" s="82">
        <v>36128.519999999997</v>
      </c>
      <c r="K84" s="82" t="s">
        <v>3048</v>
      </c>
      <c r="L84" s="89">
        <v>45589</v>
      </c>
      <c r="M84" s="89">
        <v>45559</v>
      </c>
      <c r="N84" s="82" t="s">
        <v>3050</v>
      </c>
      <c r="O84" s="82" t="s">
        <v>3053</v>
      </c>
      <c r="P84" s="82" t="s">
        <v>3138</v>
      </c>
      <c r="Q84" s="82" t="s">
        <v>3637</v>
      </c>
      <c r="R84" s="82">
        <v>13439.21</v>
      </c>
      <c r="S84" s="82">
        <v>34741.83</v>
      </c>
      <c r="T84" s="82">
        <v>-755.69</v>
      </c>
      <c r="U84" s="90"/>
    </row>
    <row r="85" spans="1:21" ht="14.4" thickBot="1" x14ac:dyDescent="0.3">
      <c r="A85" s="88">
        <v>45475</v>
      </c>
      <c r="B85" s="82" t="s">
        <v>102</v>
      </c>
      <c r="C85" s="82" t="s">
        <v>588</v>
      </c>
      <c r="D85" s="82" t="s">
        <v>837</v>
      </c>
      <c r="E85" s="82" t="s">
        <v>1146</v>
      </c>
      <c r="F85" s="82" t="s">
        <v>1567</v>
      </c>
      <c r="G85" s="82" t="s">
        <v>1651</v>
      </c>
      <c r="H85" s="82" t="s">
        <v>2136</v>
      </c>
      <c r="I85" s="82" t="s">
        <v>2632</v>
      </c>
      <c r="J85" s="82">
        <v>29076.02</v>
      </c>
      <c r="K85" s="82" t="s">
        <v>3048</v>
      </c>
      <c r="L85" s="89">
        <v>45576</v>
      </c>
      <c r="M85" s="89">
        <v>45555</v>
      </c>
      <c r="N85" s="82" t="s">
        <v>3050</v>
      </c>
      <c r="O85" s="82" t="s">
        <v>3055</v>
      </c>
      <c r="P85" s="82" t="s">
        <v>3139</v>
      </c>
      <c r="Q85" s="82" t="s">
        <v>3638</v>
      </c>
      <c r="R85" s="82">
        <v>7820.44</v>
      </c>
      <c r="S85" s="82">
        <v>16403.03</v>
      </c>
      <c r="T85" s="82">
        <v>-2009.49</v>
      </c>
      <c r="U85" s="90"/>
    </row>
    <row r="86" spans="1:21" ht="14.4" thickBot="1" x14ac:dyDescent="0.3">
      <c r="A86" s="88">
        <v>43934</v>
      </c>
      <c r="B86" s="82" t="s">
        <v>103</v>
      </c>
      <c r="C86" s="82" t="s">
        <v>589</v>
      </c>
      <c r="D86" s="82" t="s">
        <v>713</v>
      </c>
      <c r="E86" s="82" t="s">
        <v>1147</v>
      </c>
      <c r="F86" s="82" t="s">
        <v>1564</v>
      </c>
      <c r="G86" s="82" t="s">
        <v>1652</v>
      </c>
      <c r="H86" s="82" t="s">
        <v>2137</v>
      </c>
      <c r="I86" s="82" t="s">
        <v>2633</v>
      </c>
      <c r="J86" s="82">
        <v>34006.25</v>
      </c>
      <c r="K86" s="82" t="s">
        <v>3048</v>
      </c>
      <c r="L86" s="89">
        <v>45591</v>
      </c>
      <c r="M86" s="89">
        <v>45546</v>
      </c>
      <c r="N86" s="82" t="s">
        <v>3051</v>
      </c>
      <c r="O86" s="82" t="s">
        <v>1563</v>
      </c>
      <c r="P86" s="82" t="s">
        <v>3140</v>
      </c>
      <c r="Q86" s="82" t="s">
        <v>3639</v>
      </c>
      <c r="R86" s="82">
        <v>5505.33</v>
      </c>
      <c r="S86" s="82">
        <v>15467.8</v>
      </c>
      <c r="T86" s="82">
        <v>640.89</v>
      </c>
      <c r="U86" s="90"/>
    </row>
    <row r="87" spans="1:21" ht="14.4" thickBot="1" x14ac:dyDescent="0.3">
      <c r="A87" s="88">
        <v>44985</v>
      </c>
      <c r="B87" s="82" t="s">
        <v>104</v>
      </c>
      <c r="C87" s="82" t="s">
        <v>590</v>
      </c>
      <c r="D87" s="82" t="s">
        <v>779</v>
      </c>
      <c r="E87" s="82" t="s">
        <v>1148</v>
      </c>
      <c r="F87" s="82" t="s">
        <v>1566</v>
      </c>
      <c r="G87" s="82" t="s">
        <v>1638</v>
      </c>
      <c r="H87" s="82" t="s">
        <v>2138</v>
      </c>
      <c r="I87" s="82" t="s">
        <v>2634</v>
      </c>
      <c r="J87" s="82">
        <v>54235.11</v>
      </c>
      <c r="K87" s="82" t="s">
        <v>3050</v>
      </c>
      <c r="L87" s="89">
        <v>45593</v>
      </c>
      <c r="M87" s="89">
        <v>45560</v>
      </c>
      <c r="N87" s="82" t="s">
        <v>3050</v>
      </c>
      <c r="O87" s="82" t="s">
        <v>1563</v>
      </c>
      <c r="P87" s="82" t="s">
        <v>3141</v>
      </c>
      <c r="Q87" s="82" t="s">
        <v>3640</v>
      </c>
      <c r="R87" s="82">
        <v>3799.5</v>
      </c>
      <c r="S87" s="82">
        <v>78939.62</v>
      </c>
      <c r="T87" s="82">
        <v>-802.72</v>
      </c>
      <c r="U87" s="90"/>
    </row>
    <row r="88" spans="1:21" ht="14.4" thickBot="1" x14ac:dyDescent="0.3">
      <c r="A88" s="88">
        <v>44800</v>
      </c>
      <c r="B88" s="82" t="s">
        <v>105</v>
      </c>
      <c r="C88" s="82" t="s">
        <v>591</v>
      </c>
      <c r="D88" s="82" t="s">
        <v>838</v>
      </c>
      <c r="E88" s="82" t="s">
        <v>1149</v>
      </c>
      <c r="F88" s="82" t="s">
        <v>1567</v>
      </c>
      <c r="G88" s="82" t="s">
        <v>1653</v>
      </c>
      <c r="H88" s="82" t="s">
        <v>2139</v>
      </c>
      <c r="I88" s="82" t="s">
        <v>2635</v>
      </c>
      <c r="J88" s="82">
        <v>52609.07</v>
      </c>
      <c r="K88" s="82" t="s">
        <v>3050</v>
      </c>
      <c r="L88" s="89">
        <v>45576</v>
      </c>
      <c r="M88" s="89">
        <v>45553</v>
      </c>
      <c r="N88" s="82" t="s">
        <v>3052</v>
      </c>
      <c r="O88" s="82" t="s">
        <v>1563</v>
      </c>
      <c r="P88" s="82" t="s">
        <v>3142</v>
      </c>
      <c r="Q88" s="82" t="s">
        <v>3641</v>
      </c>
      <c r="R88" s="82">
        <v>34866.120000000003</v>
      </c>
      <c r="S88" s="82">
        <v>74157.22</v>
      </c>
      <c r="T88" s="82">
        <v>186.55</v>
      </c>
      <c r="U88" s="90"/>
    </row>
    <row r="89" spans="1:21" ht="14.4" thickBot="1" x14ac:dyDescent="0.3">
      <c r="A89" s="88">
        <v>45554</v>
      </c>
      <c r="B89" s="82" t="s">
        <v>106</v>
      </c>
      <c r="C89" s="82" t="s">
        <v>573</v>
      </c>
      <c r="D89" s="82" t="s">
        <v>526</v>
      </c>
      <c r="E89" s="82" t="s">
        <v>1150</v>
      </c>
      <c r="F89" s="82" t="s">
        <v>1563</v>
      </c>
      <c r="G89" s="82" t="s">
        <v>1654</v>
      </c>
      <c r="H89" s="82" t="s">
        <v>2140</v>
      </c>
      <c r="I89" s="82" t="s">
        <v>2636</v>
      </c>
      <c r="J89" s="82">
        <v>16805.87</v>
      </c>
      <c r="K89" s="82" t="s">
        <v>3049</v>
      </c>
      <c r="L89" s="89">
        <v>45593</v>
      </c>
      <c r="M89" s="89">
        <v>45540</v>
      </c>
      <c r="N89" s="82" t="s">
        <v>3052</v>
      </c>
      <c r="O89" s="82" t="s">
        <v>3053</v>
      </c>
      <c r="P89" s="82" t="s">
        <v>3143</v>
      </c>
      <c r="Q89" s="82" t="s">
        <v>3642</v>
      </c>
      <c r="R89" s="82">
        <v>31579.7</v>
      </c>
      <c r="S89" s="82">
        <v>27770.94</v>
      </c>
      <c r="T89" s="82">
        <v>240.96</v>
      </c>
      <c r="U89" s="90"/>
    </row>
    <row r="90" spans="1:21" ht="14.4" thickBot="1" x14ac:dyDescent="0.3">
      <c r="A90" s="88">
        <v>45434</v>
      </c>
      <c r="B90" s="82" t="s">
        <v>107</v>
      </c>
      <c r="C90" s="82" t="s">
        <v>592</v>
      </c>
      <c r="D90" s="82" t="s">
        <v>839</v>
      </c>
      <c r="E90" s="82" t="s">
        <v>1151</v>
      </c>
      <c r="F90" s="82" t="s">
        <v>1566</v>
      </c>
      <c r="G90" s="82" t="s">
        <v>1655</v>
      </c>
      <c r="H90" s="82" t="s">
        <v>2141</v>
      </c>
      <c r="I90" s="82" t="s">
        <v>2637</v>
      </c>
      <c r="J90" s="82">
        <v>25998.36</v>
      </c>
      <c r="K90" s="82" t="s">
        <v>3050</v>
      </c>
      <c r="L90" s="89">
        <v>45570</v>
      </c>
      <c r="M90" s="89">
        <v>45536</v>
      </c>
      <c r="N90" s="82" t="s">
        <v>3050</v>
      </c>
      <c r="O90" s="82" t="s">
        <v>3055</v>
      </c>
      <c r="P90" s="82" t="s">
        <v>3144</v>
      </c>
      <c r="Q90" s="82" t="s">
        <v>3643</v>
      </c>
      <c r="R90" s="82">
        <v>35178.46</v>
      </c>
      <c r="S90" s="82">
        <v>45319.26</v>
      </c>
      <c r="T90" s="82">
        <v>-4214.3</v>
      </c>
      <c r="U90" s="90"/>
    </row>
    <row r="91" spans="1:21" ht="14.4" thickBot="1" x14ac:dyDescent="0.3">
      <c r="A91" s="88">
        <v>44547</v>
      </c>
      <c r="B91" s="82" t="s">
        <v>108</v>
      </c>
      <c r="C91" s="82" t="s">
        <v>540</v>
      </c>
      <c r="D91" s="82" t="s">
        <v>840</v>
      </c>
      <c r="E91" s="82" t="s">
        <v>1152</v>
      </c>
      <c r="F91" s="82" t="s">
        <v>1564</v>
      </c>
      <c r="G91" s="82" t="s">
        <v>1656</v>
      </c>
      <c r="H91" s="82" t="s">
        <v>2142</v>
      </c>
      <c r="I91" s="82" t="s">
        <v>2638</v>
      </c>
      <c r="J91" s="82">
        <v>83147.19</v>
      </c>
      <c r="K91" s="82" t="s">
        <v>3049</v>
      </c>
      <c r="L91" s="89">
        <v>45566</v>
      </c>
      <c r="M91" s="89">
        <v>45556</v>
      </c>
      <c r="N91" s="82" t="s">
        <v>3050</v>
      </c>
      <c r="O91" s="82" t="s">
        <v>1563</v>
      </c>
      <c r="P91" s="82" t="s">
        <v>3145</v>
      </c>
      <c r="Q91" s="82" t="s">
        <v>3644</v>
      </c>
      <c r="R91" s="82">
        <v>17990.009999999998</v>
      </c>
      <c r="S91" s="82">
        <v>46966.59</v>
      </c>
      <c r="T91" s="82">
        <v>-1881.96</v>
      </c>
      <c r="U91" s="90"/>
    </row>
    <row r="92" spans="1:21" ht="14.4" thickBot="1" x14ac:dyDescent="0.3">
      <c r="A92" s="88">
        <v>44993</v>
      </c>
      <c r="B92" s="82" t="s">
        <v>109</v>
      </c>
      <c r="C92" s="82" t="s">
        <v>593</v>
      </c>
      <c r="D92" s="82" t="s">
        <v>841</v>
      </c>
      <c r="E92" s="82" t="s">
        <v>1153</v>
      </c>
      <c r="F92" s="82" t="s">
        <v>1563</v>
      </c>
      <c r="G92" s="82" t="s">
        <v>1657</v>
      </c>
      <c r="H92" s="82" t="s">
        <v>2143</v>
      </c>
      <c r="I92" s="82" t="s">
        <v>2639</v>
      </c>
      <c r="J92" s="82">
        <v>4029.65</v>
      </c>
      <c r="K92" s="82" t="s">
        <v>3049</v>
      </c>
      <c r="L92" s="89">
        <v>45587</v>
      </c>
      <c r="M92" s="89">
        <v>45564</v>
      </c>
      <c r="N92" s="82" t="s">
        <v>3051</v>
      </c>
      <c r="O92" s="82" t="s">
        <v>3053</v>
      </c>
      <c r="P92" s="82" t="s">
        <v>3146</v>
      </c>
      <c r="Q92" s="82" t="s">
        <v>3645</v>
      </c>
      <c r="R92" s="82">
        <v>32886.129999999997</v>
      </c>
      <c r="S92" s="82">
        <v>46482.42</v>
      </c>
      <c r="T92" s="82">
        <v>4060.32</v>
      </c>
      <c r="U92" s="90"/>
    </row>
    <row r="93" spans="1:21" ht="14.4" thickBot="1" x14ac:dyDescent="0.3">
      <c r="A93" s="88">
        <v>44492</v>
      </c>
      <c r="B93" s="82" t="s">
        <v>110</v>
      </c>
      <c r="C93" s="82" t="s">
        <v>553</v>
      </c>
      <c r="D93" s="82" t="s">
        <v>842</v>
      </c>
      <c r="E93" s="82" t="s">
        <v>1154</v>
      </c>
      <c r="F93" s="82" t="s">
        <v>1563</v>
      </c>
      <c r="G93" s="82" t="s">
        <v>1658</v>
      </c>
      <c r="H93" s="82" t="s">
        <v>2144</v>
      </c>
      <c r="I93" s="82" t="s">
        <v>2640</v>
      </c>
      <c r="J93" s="82">
        <v>95656.34</v>
      </c>
      <c r="K93" s="82" t="s">
        <v>3050</v>
      </c>
      <c r="L93" s="89">
        <v>45569</v>
      </c>
      <c r="M93" s="89">
        <v>45547</v>
      </c>
      <c r="N93" s="82" t="s">
        <v>3050</v>
      </c>
      <c r="O93" s="82" t="s">
        <v>3055</v>
      </c>
      <c r="P93" s="82" t="s">
        <v>3147</v>
      </c>
      <c r="Q93" s="82" t="s">
        <v>3646</v>
      </c>
      <c r="R93" s="82">
        <v>15205.33</v>
      </c>
      <c r="S93" s="82">
        <v>70685.81</v>
      </c>
      <c r="T93" s="82">
        <v>1899.96</v>
      </c>
      <c r="U93" s="90"/>
    </row>
    <row r="94" spans="1:21" ht="14.4" thickBot="1" x14ac:dyDescent="0.3">
      <c r="A94" s="88">
        <v>44184</v>
      </c>
      <c r="B94" s="82" t="s">
        <v>111</v>
      </c>
      <c r="C94" s="82" t="s">
        <v>594</v>
      </c>
      <c r="D94" s="82" t="s">
        <v>843</v>
      </c>
      <c r="E94" s="82" t="s">
        <v>1155</v>
      </c>
      <c r="F94" s="82" t="s">
        <v>1565</v>
      </c>
      <c r="G94" s="82" t="s">
        <v>1659</v>
      </c>
      <c r="H94" s="82" t="s">
        <v>2145</v>
      </c>
      <c r="I94" s="82" t="s">
        <v>2641</v>
      </c>
      <c r="J94" s="82">
        <v>49387.6</v>
      </c>
      <c r="K94" s="82" t="s">
        <v>3048</v>
      </c>
      <c r="L94" s="89">
        <v>45569</v>
      </c>
      <c r="M94" s="89">
        <v>45537</v>
      </c>
      <c r="N94" s="82" t="s">
        <v>3052</v>
      </c>
      <c r="O94" s="82" t="s">
        <v>3053</v>
      </c>
      <c r="P94" s="82" t="s">
        <v>3148</v>
      </c>
      <c r="Q94" s="82" t="s">
        <v>3647</v>
      </c>
      <c r="R94" s="82">
        <v>47556.58</v>
      </c>
      <c r="S94" s="82">
        <v>33834.31</v>
      </c>
      <c r="T94" s="82">
        <v>-4201.2</v>
      </c>
      <c r="U94" s="90"/>
    </row>
    <row r="95" spans="1:21" ht="14.4" thickBot="1" x14ac:dyDescent="0.3">
      <c r="A95" s="88">
        <v>45396</v>
      </c>
      <c r="B95" s="82" t="s">
        <v>112</v>
      </c>
      <c r="C95" s="82" t="s">
        <v>595</v>
      </c>
      <c r="D95" s="82" t="s">
        <v>844</v>
      </c>
      <c r="E95" s="82" t="s">
        <v>1156</v>
      </c>
      <c r="F95" s="82" t="s">
        <v>1565</v>
      </c>
      <c r="G95" s="82" t="s">
        <v>1660</v>
      </c>
      <c r="H95" s="82" t="s">
        <v>2146</v>
      </c>
      <c r="I95" s="82" t="s">
        <v>2642</v>
      </c>
      <c r="J95" s="82">
        <v>78168.5</v>
      </c>
      <c r="K95" s="82" t="s">
        <v>3050</v>
      </c>
      <c r="L95" s="89">
        <v>45592</v>
      </c>
      <c r="M95" s="89">
        <v>45552</v>
      </c>
      <c r="N95" s="82" t="s">
        <v>3050</v>
      </c>
      <c r="O95" s="82" t="s">
        <v>3055</v>
      </c>
      <c r="P95" s="82" t="s">
        <v>3149</v>
      </c>
      <c r="Q95" s="82" t="s">
        <v>3648</v>
      </c>
      <c r="R95" s="82">
        <v>2431.29</v>
      </c>
      <c r="S95" s="82">
        <v>47492.99</v>
      </c>
      <c r="T95" s="82">
        <v>-676.26</v>
      </c>
      <c r="U95" s="90"/>
    </row>
    <row r="96" spans="1:21" ht="14.4" thickBot="1" x14ac:dyDescent="0.3">
      <c r="A96" s="88">
        <v>44967</v>
      </c>
      <c r="B96" s="82" t="s">
        <v>113</v>
      </c>
      <c r="C96" s="82" t="s">
        <v>548</v>
      </c>
      <c r="D96" s="82" t="s">
        <v>845</v>
      </c>
      <c r="E96" s="82" t="s">
        <v>1157</v>
      </c>
      <c r="F96" s="82" t="s">
        <v>1566</v>
      </c>
      <c r="G96" s="82" t="s">
        <v>1661</v>
      </c>
      <c r="H96" s="82" t="s">
        <v>2147</v>
      </c>
      <c r="I96" s="82" t="s">
        <v>2643</v>
      </c>
      <c r="J96" s="82">
        <v>10338.32</v>
      </c>
      <c r="K96" s="82" t="s">
        <v>3049</v>
      </c>
      <c r="L96" s="89">
        <v>45590</v>
      </c>
      <c r="M96" s="89">
        <v>45546</v>
      </c>
      <c r="N96" s="82" t="s">
        <v>3052</v>
      </c>
      <c r="O96" s="82" t="s">
        <v>1563</v>
      </c>
      <c r="P96" s="82" t="s">
        <v>3150</v>
      </c>
      <c r="Q96" s="82" t="s">
        <v>3649</v>
      </c>
      <c r="R96" s="82">
        <v>30991.96</v>
      </c>
      <c r="S96" s="82">
        <v>27375.54</v>
      </c>
      <c r="T96" s="82">
        <v>-3330.71</v>
      </c>
      <c r="U96" s="90"/>
    </row>
    <row r="97" spans="1:21" ht="14.4" thickBot="1" x14ac:dyDescent="0.3">
      <c r="A97" s="88">
        <v>44569</v>
      </c>
      <c r="B97" s="82" t="s">
        <v>114</v>
      </c>
      <c r="C97" s="82" t="s">
        <v>596</v>
      </c>
      <c r="D97" s="82" t="s">
        <v>846</v>
      </c>
      <c r="E97" s="82" t="s">
        <v>1158</v>
      </c>
      <c r="F97" s="82" t="s">
        <v>1566</v>
      </c>
      <c r="G97" s="82" t="s">
        <v>1662</v>
      </c>
      <c r="H97" s="82" t="s">
        <v>2148</v>
      </c>
      <c r="I97" s="82" t="s">
        <v>2644</v>
      </c>
      <c r="J97" s="82">
        <v>79790.94</v>
      </c>
      <c r="K97" s="82" t="s">
        <v>3048</v>
      </c>
      <c r="L97" s="89">
        <v>45584</v>
      </c>
      <c r="M97" s="89">
        <v>45547</v>
      </c>
      <c r="N97" s="82" t="s">
        <v>3051</v>
      </c>
      <c r="O97" s="82" t="s">
        <v>3054</v>
      </c>
      <c r="P97" s="82" t="s">
        <v>3151</v>
      </c>
      <c r="Q97" s="82" t="s">
        <v>3650</v>
      </c>
      <c r="R97" s="82">
        <v>13908.92</v>
      </c>
      <c r="S97" s="82">
        <v>3279.26</v>
      </c>
      <c r="T97" s="82">
        <v>-144.44</v>
      </c>
      <c r="U97" s="90"/>
    </row>
    <row r="98" spans="1:21" ht="14.4" thickBot="1" x14ac:dyDescent="0.3">
      <c r="A98" s="88">
        <v>44797</v>
      </c>
      <c r="B98" s="82" t="s">
        <v>115</v>
      </c>
      <c r="C98" s="82" t="s">
        <v>597</v>
      </c>
      <c r="D98" s="82" t="s">
        <v>847</v>
      </c>
      <c r="E98" s="82" t="s">
        <v>1159</v>
      </c>
      <c r="F98" s="82" t="s">
        <v>1566</v>
      </c>
      <c r="G98" s="82" t="s">
        <v>1663</v>
      </c>
      <c r="H98" s="82" t="s">
        <v>2149</v>
      </c>
      <c r="I98" s="82" t="s">
        <v>2645</v>
      </c>
      <c r="J98" s="82">
        <v>97823.33</v>
      </c>
      <c r="K98" s="82" t="s">
        <v>3049</v>
      </c>
      <c r="L98" s="89">
        <v>45567</v>
      </c>
      <c r="M98" s="89">
        <v>45542</v>
      </c>
      <c r="N98" s="82" t="s">
        <v>3052</v>
      </c>
      <c r="O98" s="82" t="s">
        <v>1563</v>
      </c>
      <c r="P98" s="82" t="s">
        <v>3152</v>
      </c>
      <c r="Q98" s="82" t="s">
        <v>3651</v>
      </c>
      <c r="R98" s="82">
        <v>9162.1</v>
      </c>
      <c r="S98" s="82">
        <v>17505.009999999998</v>
      </c>
      <c r="T98" s="82">
        <v>3173.99</v>
      </c>
      <c r="U98" s="90"/>
    </row>
    <row r="99" spans="1:21" ht="14.4" thickBot="1" x14ac:dyDescent="0.3">
      <c r="A99" s="88">
        <v>44055</v>
      </c>
      <c r="B99" s="82" t="s">
        <v>116</v>
      </c>
      <c r="C99" s="82" t="s">
        <v>598</v>
      </c>
      <c r="D99" s="82" t="s">
        <v>817</v>
      </c>
      <c r="E99" s="82" t="s">
        <v>1160</v>
      </c>
      <c r="F99" s="82" t="s">
        <v>1566</v>
      </c>
      <c r="G99" s="82" t="s">
        <v>1664</v>
      </c>
      <c r="H99" s="82" t="s">
        <v>2150</v>
      </c>
      <c r="I99" s="82" t="s">
        <v>2646</v>
      </c>
      <c r="J99" s="82">
        <v>94630.06</v>
      </c>
      <c r="K99" s="82" t="s">
        <v>3050</v>
      </c>
      <c r="L99" s="89">
        <v>45591</v>
      </c>
      <c r="M99" s="89">
        <v>45539</v>
      </c>
      <c r="N99" s="82" t="s">
        <v>3052</v>
      </c>
      <c r="O99" s="82" t="s">
        <v>3055</v>
      </c>
      <c r="P99" s="82" t="s">
        <v>3153</v>
      </c>
      <c r="Q99" s="82" t="s">
        <v>3652</v>
      </c>
      <c r="R99" s="82">
        <v>5262.6</v>
      </c>
      <c r="S99" s="82">
        <v>34449.49</v>
      </c>
      <c r="T99" s="82">
        <v>-2245.6</v>
      </c>
      <c r="U99" s="90"/>
    </row>
    <row r="100" spans="1:21" ht="14.4" thickBot="1" x14ac:dyDescent="0.3">
      <c r="A100" s="88">
        <v>44528</v>
      </c>
      <c r="B100" s="82" t="s">
        <v>117</v>
      </c>
      <c r="C100" s="82" t="s">
        <v>599</v>
      </c>
      <c r="D100" s="82" t="s">
        <v>667</v>
      </c>
      <c r="E100" s="82" t="s">
        <v>1161</v>
      </c>
      <c r="F100" s="82" t="s">
        <v>1564</v>
      </c>
      <c r="G100" s="82" t="s">
        <v>1662</v>
      </c>
      <c r="H100" s="82" t="s">
        <v>2151</v>
      </c>
      <c r="I100" s="82" t="s">
        <v>2647</v>
      </c>
      <c r="J100" s="82">
        <v>60315.54</v>
      </c>
      <c r="K100" s="82" t="s">
        <v>3048</v>
      </c>
      <c r="L100" s="89">
        <v>45568</v>
      </c>
      <c r="M100" s="89">
        <v>45552</v>
      </c>
      <c r="N100" s="82" t="s">
        <v>3050</v>
      </c>
      <c r="O100" s="82" t="s">
        <v>3055</v>
      </c>
      <c r="P100" s="82" t="s">
        <v>3154</v>
      </c>
      <c r="Q100" s="82" t="s">
        <v>3653</v>
      </c>
      <c r="R100" s="82">
        <v>1012.14</v>
      </c>
      <c r="S100" s="82">
        <v>5255.44</v>
      </c>
      <c r="T100" s="82">
        <v>3668.33</v>
      </c>
      <c r="U100" s="90"/>
    </row>
    <row r="101" spans="1:21" ht="14.4" thickBot="1" x14ac:dyDescent="0.3">
      <c r="A101" s="88">
        <v>43966</v>
      </c>
      <c r="B101" s="82" t="s">
        <v>118</v>
      </c>
      <c r="C101" s="82" t="s">
        <v>600</v>
      </c>
      <c r="D101" s="82" t="s">
        <v>848</v>
      </c>
      <c r="E101" s="82" t="s">
        <v>1162</v>
      </c>
      <c r="F101" s="82" t="s">
        <v>1565</v>
      </c>
      <c r="G101" s="82" t="s">
        <v>1665</v>
      </c>
      <c r="H101" s="82" t="s">
        <v>2152</v>
      </c>
      <c r="I101" s="82" t="s">
        <v>2648</v>
      </c>
      <c r="J101" s="82">
        <v>2466.63</v>
      </c>
      <c r="K101" s="82" t="s">
        <v>3049</v>
      </c>
      <c r="L101" s="89">
        <v>45572</v>
      </c>
      <c r="M101" s="89">
        <v>45555</v>
      </c>
      <c r="N101" s="82" t="s">
        <v>3051</v>
      </c>
      <c r="O101" s="82" t="s">
        <v>3055</v>
      </c>
      <c r="P101" s="82" t="s">
        <v>3155</v>
      </c>
      <c r="Q101" s="82" t="s">
        <v>3654</v>
      </c>
      <c r="R101" s="82">
        <v>43788.3</v>
      </c>
      <c r="S101" s="82">
        <v>60197.23</v>
      </c>
      <c r="T101" s="82">
        <v>-1214.44</v>
      </c>
      <c r="U101" s="90"/>
    </row>
    <row r="102" spans="1:21" ht="14.4" thickBot="1" x14ac:dyDescent="0.3">
      <c r="A102" s="88">
        <v>45074</v>
      </c>
      <c r="B102" s="82" t="s">
        <v>119</v>
      </c>
      <c r="C102" s="82" t="s">
        <v>568</v>
      </c>
      <c r="D102" s="82" t="s">
        <v>849</v>
      </c>
      <c r="E102" s="82" t="s">
        <v>1163</v>
      </c>
      <c r="F102" s="82" t="s">
        <v>1563</v>
      </c>
      <c r="G102" s="82" t="s">
        <v>1666</v>
      </c>
      <c r="H102" s="82" t="s">
        <v>2144</v>
      </c>
      <c r="I102" s="82" t="s">
        <v>2649</v>
      </c>
      <c r="J102" s="82">
        <v>17983.88</v>
      </c>
      <c r="K102" s="82" t="s">
        <v>3049</v>
      </c>
      <c r="L102" s="89">
        <v>45589</v>
      </c>
      <c r="M102" s="89">
        <v>45543</v>
      </c>
      <c r="N102" s="82" t="s">
        <v>3051</v>
      </c>
      <c r="O102" s="82" t="s">
        <v>3053</v>
      </c>
      <c r="P102" s="82" t="s">
        <v>3156</v>
      </c>
      <c r="Q102" s="82" t="s">
        <v>3655</v>
      </c>
      <c r="R102" s="82">
        <v>27282.95</v>
      </c>
      <c r="S102" s="82">
        <v>26393.59</v>
      </c>
      <c r="T102" s="82">
        <v>1872.37</v>
      </c>
      <c r="U102" s="90"/>
    </row>
    <row r="103" spans="1:21" ht="14.4" thickBot="1" x14ac:dyDescent="0.3">
      <c r="A103" s="88">
        <v>44831</v>
      </c>
      <c r="B103" s="82" t="s">
        <v>120</v>
      </c>
      <c r="C103" s="82" t="s">
        <v>575</v>
      </c>
      <c r="D103" s="82" t="s">
        <v>850</v>
      </c>
      <c r="E103" s="82" t="s">
        <v>1164</v>
      </c>
      <c r="F103" s="82" t="s">
        <v>1564</v>
      </c>
      <c r="G103" s="82" t="s">
        <v>1667</v>
      </c>
      <c r="H103" s="82" t="s">
        <v>2153</v>
      </c>
      <c r="I103" s="82" t="s">
        <v>2650</v>
      </c>
      <c r="J103" s="82">
        <v>35344.43</v>
      </c>
      <c r="K103" s="82" t="s">
        <v>3049</v>
      </c>
      <c r="L103" s="89">
        <v>45579</v>
      </c>
      <c r="M103" s="89">
        <v>45553</v>
      </c>
      <c r="N103" s="82" t="s">
        <v>3052</v>
      </c>
      <c r="O103" s="82" t="s">
        <v>1563</v>
      </c>
      <c r="P103" s="82" t="s">
        <v>3157</v>
      </c>
      <c r="Q103" s="82" t="s">
        <v>3656</v>
      </c>
      <c r="R103" s="82">
        <v>18302.59</v>
      </c>
      <c r="S103" s="82">
        <v>45812.53</v>
      </c>
      <c r="T103" s="82">
        <v>4872.43</v>
      </c>
      <c r="U103" s="90"/>
    </row>
    <row r="104" spans="1:21" ht="14.4" thickBot="1" x14ac:dyDescent="0.3">
      <c r="A104" s="88">
        <v>44024</v>
      </c>
      <c r="B104" s="82" t="s">
        <v>121</v>
      </c>
      <c r="C104" s="82" t="s">
        <v>601</v>
      </c>
      <c r="D104" s="82" t="s">
        <v>851</v>
      </c>
      <c r="E104" s="82" t="s">
        <v>1165</v>
      </c>
      <c r="F104" s="82" t="s">
        <v>1566</v>
      </c>
      <c r="G104" s="82" t="s">
        <v>1668</v>
      </c>
      <c r="H104" s="82" t="s">
        <v>2154</v>
      </c>
      <c r="I104" s="82" t="s">
        <v>2651</v>
      </c>
      <c r="J104" s="82">
        <v>25216.47</v>
      </c>
      <c r="K104" s="82" t="s">
        <v>3050</v>
      </c>
      <c r="L104" s="89">
        <v>45578</v>
      </c>
      <c r="M104" s="89">
        <v>45552</v>
      </c>
      <c r="N104" s="82" t="s">
        <v>3050</v>
      </c>
      <c r="O104" s="82" t="s">
        <v>3053</v>
      </c>
      <c r="P104" s="82" t="s">
        <v>3158</v>
      </c>
      <c r="Q104" s="82" t="s">
        <v>3657</v>
      </c>
      <c r="R104" s="82">
        <v>41209.75</v>
      </c>
      <c r="S104" s="82">
        <v>40487.68</v>
      </c>
      <c r="T104" s="82">
        <v>4578.74</v>
      </c>
      <c r="U104" s="90"/>
    </row>
    <row r="105" spans="1:21" ht="14.4" thickBot="1" x14ac:dyDescent="0.3">
      <c r="A105" s="88">
        <v>44122</v>
      </c>
      <c r="B105" s="82" t="s">
        <v>122</v>
      </c>
      <c r="C105" s="82" t="s">
        <v>602</v>
      </c>
      <c r="D105" s="82" t="s">
        <v>714</v>
      </c>
      <c r="E105" s="82" t="s">
        <v>1166</v>
      </c>
      <c r="F105" s="82" t="s">
        <v>1564</v>
      </c>
      <c r="G105" s="82" t="s">
        <v>1669</v>
      </c>
      <c r="H105" s="82" t="s">
        <v>2155</v>
      </c>
      <c r="I105" s="82" t="s">
        <v>2652</v>
      </c>
      <c r="J105" s="82">
        <v>56780.3</v>
      </c>
      <c r="K105" s="82" t="s">
        <v>3048</v>
      </c>
      <c r="L105" s="89">
        <v>45568</v>
      </c>
      <c r="M105" s="89">
        <v>45563</v>
      </c>
      <c r="N105" s="82" t="s">
        <v>3050</v>
      </c>
      <c r="O105" s="82" t="s">
        <v>3054</v>
      </c>
      <c r="P105" s="82" t="s">
        <v>3159</v>
      </c>
      <c r="Q105" s="82" t="s">
        <v>3658</v>
      </c>
      <c r="R105" s="82">
        <v>38485.64</v>
      </c>
      <c r="S105" s="82">
        <v>28948.82</v>
      </c>
      <c r="T105" s="82">
        <v>1123.53</v>
      </c>
      <c r="U105" s="90"/>
    </row>
    <row r="106" spans="1:21" ht="14.4" thickBot="1" x14ac:dyDescent="0.3">
      <c r="A106" s="88">
        <v>45335</v>
      </c>
      <c r="B106" s="82" t="s">
        <v>123</v>
      </c>
      <c r="C106" s="82" t="s">
        <v>558</v>
      </c>
      <c r="D106" s="82" t="s">
        <v>852</v>
      </c>
      <c r="E106" s="82" t="s">
        <v>1167</v>
      </c>
      <c r="F106" s="82" t="s">
        <v>1563</v>
      </c>
      <c r="G106" s="82" t="s">
        <v>1670</v>
      </c>
      <c r="H106" s="82" t="s">
        <v>2156</v>
      </c>
      <c r="I106" s="82" t="s">
        <v>2653</v>
      </c>
      <c r="J106" s="82">
        <v>69126.820000000007</v>
      </c>
      <c r="K106" s="82" t="s">
        <v>3050</v>
      </c>
      <c r="L106" s="89">
        <v>45594</v>
      </c>
      <c r="M106" s="89">
        <v>45552</v>
      </c>
      <c r="N106" s="82" t="s">
        <v>3050</v>
      </c>
      <c r="O106" s="82" t="s">
        <v>1563</v>
      </c>
      <c r="P106" s="82" t="s">
        <v>3160</v>
      </c>
      <c r="Q106" s="82" t="s">
        <v>3659</v>
      </c>
      <c r="R106" s="82">
        <v>39463.800000000003</v>
      </c>
      <c r="S106" s="82">
        <v>23112.83</v>
      </c>
      <c r="T106" s="82">
        <v>-4811.41</v>
      </c>
      <c r="U106" s="90"/>
    </row>
    <row r="107" spans="1:21" ht="14.4" thickBot="1" x14ac:dyDescent="0.3">
      <c r="A107" s="88">
        <v>43896</v>
      </c>
      <c r="B107" s="82" t="s">
        <v>124</v>
      </c>
      <c r="C107" s="82" t="s">
        <v>554</v>
      </c>
      <c r="D107" s="82" t="s">
        <v>839</v>
      </c>
      <c r="E107" s="82" t="s">
        <v>1168</v>
      </c>
      <c r="F107" s="82" t="s">
        <v>1564</v>
      </c>
      <c r="G107" s="82" t="s">
        <v>1671</v>
      </c>
      <c r="H107" s="82" t="s">
        <v>2157</v>
      </c>
      <c r="I107" s="82" t="s">
        <v>2654</v>
      </c>
      <c r="J107" s="82">
        <v>72620.95</v>
      </c>
      <c r="K107" s="82" t="s">
        <v>3050</v>
      </c>
      <c r="L107" s="89">
        <v>45566</v>
      </c>
      <c r="M107" s="89">
        <v>45547</v>
      </c>
      <c r="N107" s="82" t="s">
        <v>3052</v>
      </c>
      <c r="O107" s="82" t="s">
        <v>3053</v>
      </c>
      <c r="P107" s="82" t="s">
        <v>3161</v>
      </c>
      <c r="Q107" s="82" t="s">
        <v>3660</v>
      </c>
      <c r="R107" s="82">
        <v>32848.720000000001</v>
      </c>
      <c r="S107" s="82">
        <v>4466.95</v>
      </c>
      <c r="T107" s="82">
        <v>-2073.02</v>
      </c>
      <c r="U107" s="90"/>
    </row>
    <row r="108" spans="1:21" ht="14.4" thickBot="1" x14ac:dyDescent="0.3">
      <c r="A108" s="88">
        <v>44750</v>
      </c>
      <c r="B108" s="82" t="s">
        <v>125</v>
      </c>
      <c r="C108" s="82" t="s">
        <v>603</v>
      </c>
      <c r="D108" s="82" t="s">
        <v>853</v>
      </c>
      <c r="E108" s="82" t="s">
        <v>1169</v>
      </c>
      <c r="F108" s="82" t="s">
        <v>1566</v>
      </c>
      <c r="G108" s="82" t="s">
        <v>1672</v>
      </c>
      <c r="H108" s="82" t="s">
        <v>2158</v>
      </c>
      <c r="I108" s="82" t="s">
        <v>2655</v>
      </c>
      <c r="J108" s="82">
        <v>16332.83</v>
      </c>
      <c r="K108" s="82" t="s">
        <v>3050</v>
      </c>
      <c r="L108" s="89">
        <v>45592</v>
      </c>
      <c r="M108" s="89">
        <v>45546</v>
      </c>
      <c r="N108" s="82" t="s">
        <v>3050</v>
      </c>
      <c r="O108" s="82" t="s">
        <v>3055</v>
      </c>
      <c r="P108" s="82" t="s">
        <v>3162</v>
      </c>
      <c r="Q108" s="82" t="s">
        <v>3661</v>
      </c>
      <c r="R108" s="82">
        <v>36956.53</v>
      </c>
      <c r="S108" s="82">
        <v>33975.83</v>
      </c>
      <c r="T108" s="82">
        <v>-2.68</v>
      </c>
      <c r="U108" s="90"/>
    </row>
    <row r="109" spans="1:21" ht="14.4" thickBot="1" x14ac:dyDescent="0.3">
      <c r="A109" s="88">
        <v>44328</v>
      </c>
      <c r="B109" s="82" t="s">
        <v>126</v>
      </c>
      <c r="C109" s="82" t="s">
        <v>604</v>
      </c>
      <c r="D109" s="82" t="s">
        <v>854</v>
      </c>
      <c r="E109" s="82" t="s">
        <v>1170</v>
      </c>
      <c r="F109" s="82" t="s">
        <v>1564</v>
      </c>
      <c r="G109" s="82" t="s">
        <v>1673</v>
      </c>
      <c r="H109" s="82" t="s">
        <v>2159</v>
      </c>
      <c r="I109" s="82" t="s">
        <v>2656</v>
      </c>
      <c r="J109" s="82">
        <v>96246.36</v>
      </c>
      <c r="K109" s="82" t="s">
        <v>3048</v>
      </c>
      <c r="L109" s="89">
        <v>45580</v>
      </c>
      <c r="M109" s="89">
        <v>45539</v>
      </c>
      <c r="N109" s="82" t="s">
        <v>3050</v>
      </c>
      <c r="O109" s="82" t="s">
        <v>3054</v>
      </c>
      <c r="P109" s="82" t="s">
        <v>3163</v>
      </c>
      <c r="Q109" s="82" t="s">
        <v>3662</v>
      </c>
      <c r="R109" s="82">
        <v>3756.31</v>
      </c>
      <c r="S109" s="82">
        <v>61275.28</v>
      </c>
      <c r="T109" s="82">
        <v>-4768.07</v>
      </c>
      <c r="U109" s="90"/>
    </row>
    <row r="110" spans="1:21" ht="14.4" thickBot="1" x14ac:dyDescent="0.3">
      <c r="A110" s="88">
        <v>44942</v>
      </c>
      <c r="B110" s="82" t="s">
        <v>127</v>
      </c>
      <c r="C110" s="82" t="s">
        <v>569</v>
      </c>
      <c r="D110" s="82" t="s">
        <v>855</v>
      </c>
      <c r="E110" s="82" t="s">
        <v>1171</v>
      </c>
      <c r="F110" s="82" t="s">
        <v>1564</v>
      </c>
      <c r="G110" s="82" t="s">
        <v>1674</v>
      </c>
      <c r="H110" s="82" t="s">
        <v>2160</v>
      </c>
      <c r="I110" s="82" t="s">
        <v>2657</v>
      </c>
      <c r="J110" s="82">
        <v>95186.58</v>
      </c>
      <c r="K110" s="82" t="s">
        <v>3050</v>
      </c>
      <c r="L110" s="89">
        <v>45565</v>
      </c>
      <c r="M110" s="89">
        <v>45551</v>
      </c>
      <c r="N110" s="82" t="s">
        <v>3052</v>
      </c>
      <c r="O110" s="82" t="s">
        <v>1563</v>
      </c>
      <c r="P110" s="82" t="s">
        <v>3164</v>
      </c>
      <c r="Q110" s="82" t="s">
        <v>3663</v>
      </c>
      <c r="R110" s="82">
        <v>44064.95</v>
      </c>
      <c r="S110" s="82">
        <v>7137.59</v>
      </c>
      <c r="T110" s="82">
        <v>-4150.3500000000004</v>
      </c>
      <c r="U110" s="90"/>
    </row>
    <row r="111" spans="1:21" ht="14.4" thickBot="1" x14ac:dyDescent="0.3">
      <c r="A111" s="88">
        <v>45214</v>
      </c>
      <c r="B111" s="82" t="s">
        <v>128</v>
      </c>
      <c r="C111" s="82" t="s">
        <v>573</v>
      </c>
      <c r="D111" s="82" t="s">
        <v>856</v>
      </c>
      <c r="E111" s="82" t="s">
        <v>1172</v>
      </c>
      <c r="F111" s="82" t="s">
        <v>1563</v>
      </c>
      <c r="G111" s="82" t="s">
        <v>1675</v>
      </c>
      <c r="H111" s="82" t="s">
        <v>2161</v>
      </c>
      <c r="I111" s="82" t="s">
        <v>2658</v>
      </c>
      <c r="J111" s="82">
        <v>34115.31</v>
      </c>
      <c r="K111" s="82" t="s">
        <v>3049</v>
      </c>
      <c r="L111" s="89">
        <v>45582</v>
      </c>
      <c r="M111" s="89">
        <v>45557</v>
      </c>
      <c r="N111" s="82" t="s">
        <v>3051</v>
      </c>
      <c r="O111" s="82" t="s">
        <v>3055</v>
      </c>
      <c r="P111" s="82" t="s">
        <v>3165</v>
      </c>
      <c r="Q111" s="82" t="s">
        <v>3664</v>
      </c>
      <c r="R111" s="82">
        <v>48128.33</v>
      </c>
      <c r="S111" s="82">
        <v>20945.259999999998</v>
      </c>
      <c r="T111" s="82">
        <v>-2168.7199999999998</v>
      </c>
      <c r="U111" s="90"/>
    </row>
    <row r="112" spans="1:21" ht="14.4" thickBot="1" x14ac:dyDescent="0.3">
      <c r="A112" s="88">
        <v>43986</v>
      </c>
      <c r="B112" s="82" t="s">
        <v>129</v>
      </c>
      <c r="C112" s="82" t="s">
        <v>605</v>
      </c>
      <c r="D112" s="82" t="s">
        <v>857</v>
      </c>
      <c r="E112" s="82" t="s">
        <v>1173</v>
      </c>
      <c r="F112" s="82" t="s">
        <v>1565</v>
      </c>
      <c r="G112" s="82" t="s">
        <v>1676</v>
      </c>
      <c r="H112" s="82" t="s">
        <v>2162</v>
      </c>
      <c r="I112" s="82" t="s">
        <v>2659</v>
      </c>
      <c r="J112" s="82">
        <v>70429.98</v>
      </c>
      <c r="K112" s="82" t="s">
        <v>3048</v>
      </c>
      <c r="L112" s="89">
        <v>45580</v>
      </c>
      <c r="M112" s="89">
        <v>45539</v>
      </c>
      <c r="N112" s="82" t="s">
        <v>3050</v>
      </c>
      <c r="O112" s="82" t="s">
        <v>3053</v>
      </c>
      <c r="P112" s="82" t="s">
        <v>3166</v>
      </c>
      <c r="Q112" s="82" t="s">
        <v>3665</v>
      </c>
      <c r="R112" s="82">
        <v>9270.92</v>
      </c>
      <c r="S112" s="82">
        <v>15411.94</v>
      </c>
      <c r="T112" s="82">
        <v>-540.79</v>
      </c>
      <c r="U112" s="90"/>
    </row>
    <row r="113" spans="1:21" ht="14.4" thickBot="1" x14ac:dyDescent="0.3">
      <c r="A113" s="88">
        <v>44204</v>
      </c>
      <c r="B113" s="82" t="s">
        <v>130</v>
      </c>
      <c r="C113" s="82" t="s">
        <v>606</v>
      </c>
      <c r="D113" s="82" t="s">
        <v>858</v>
      </c>
      <c r="E113" s="82" t="s">
        <v>1174</v>
      </c>
      <c r="F113" s="82" t="s">
        <v>1563</v>
      </c>
      <c r="G113" s="82" t="s">
        <v>1677</v>
      </c>
      <c r="H113" s="82" t="s">
        <v>2163</v>
      </c>
      <c r="I113" s="82" t="s">
        <v>2660</v>
      </c>
      <c r="J113" s="82">
        <v>95870.81</v>
      </c>
      <c r="K113" s="82" t="s">
        <v>3050</v>
      </c>
      <c r="L113" s="89">
        <v>45578</v>
      </c>
      <c r="M113" s="89">
        <v>45539</v>
      </c>
      <c r="N113" s="82" t="s">
        <v>3052</v>
      </c>
      <c r="O113" s="82" t="s">
        <v>3054</v>
      </c>
      <c r="P113" s="82" t="s">
        <v>3167</v>
      </c>
      <c r="Q113" s="82" t="s">
        <v>3666</v>
      </c>
      <c r="R113" s="82">
        <v>34804.82</v>
      </c>
      <c r="S113" s="82">
        <v>39549.82</v>
      </c>
      <c r="T113" s="82">
        <v>3561.86</v>
      </c>
      <c r="U113" s="90"/>
    </row>
    <row r="114" spans="1:21" ht="14.4" thickBot="1" x14ac:dyDescent="0.3">
      <c r="A114" s="88">
        <v>44753</v>
      </c>
      <c r="B114" s="82" t="s">
        <v>131</v>
      </c>
      <c r="C114" s="82" t="s">
        <v>607</v>
      </c>
      <c r="D114" s="82" t="s">
        <v>832</v>
      </c>
      <c r="E114" s="82" t="s">
        <v>1175</v>
      </c>
      <c r="F114" s="82" t="s">
        <v>1566</v>
      </c>
      <c r="G114" s="82" t="s">
        <v>1678</v>
      </c>
      <c r="H114" s="82" t="s">
        <v>2164</v>
      </c>
      <c r="I114" s="82" t="s">
        <v>2661</v>
      </c>
      <c r="J114" s="82">
        <v>91063.98</v>
      </c>
      <c r="K114" s="82" t="s">
        <v>3050</v>
      </c>
      <c r="L114" s="89">
        <v>45579</v>
      </c>
      <c r="M114" s="89">
        <v>45552</v>
      </c>
      <c r="N114" s="82" t="s">
        <v>3051</v>
      </c>
      <c r="O114" s="82" t="s">
        <v>1563</v>
      </c>
      <c r="P114" s="82" t="s">
        <v>3168</v>
      </c>
      <c r="Q114" s="82" t="s">
        <v>3667</v>
      </c>
      <c r="R114" s="82">
        <v>15456.23</v>
      </c>
      <c r="S114" s="82">
        <v>78253.11</v>
      </c>
      <c r="T114" s="82">
        <v>777.7</v>
      </c>
      <c r="U114" s="90"/>
    </row>
    <row r="115" spans="1:21" ht="14.4" thickBot="1" x14ac:dyDescent="0.3">
      <c r="A115" s="88">
        <v>43874</v>
      </c>
      <c r="B115" s="82" t="s">
        <v>132</v>
      </c>
      <c r="C115" s="82" t="s">
        <v>608</v>
      </c>
      <c r="D115" s="82" t="s">
        <v>859</v>
      </c>
      <c r="E115" s="82" t="s">
        <v>1176</v>
      </c>
      <c r="F115" s="82" t="s">
        <v>1563</v>
      </c>
      <c r="G115" s="82" t="s">
        <v>1679</v>
      </c>
      <c r="H115" s="82" t="s">
        <v>2165</v>
      </c>
      <c r="I115" s="82" t="s">
        <v>2662</v>
      </c>
      <c r="J115" s="82">
        <v>37874.160000000003</v>
      </c>
      <c r="K115" s="82" t="s">
        <v>3050</v>
      </c>
      <c r="L115" s="89">
        <v>45579</v>
      </c>
      <c r="M115" s="89">
        <v>45541</v>
      </c>
      <c r="N115" s="82" t="s">
        <v>3050</v>
      </c>
      <c r="O115" s="82" t="s">
        <v>3054</v>
      </c>
      <c r="P115" s="82" t="s">
        <v>3169</v>
      </c>
      <c r="Q115" s="82" t="s">
        <v>3668</v>
      </c>
      <c r="R115" s="82">
        <v>42530.38</v>
      </c>
      <c r="S115" s="82">
        <v>10579.76</v>
      </c>
      <c r="T115" s="82">
        <v>471.66</v>
      </c>
      <c r="U115" s="90"/>
    </row>
    <row r="116" spans="1:21" ht="14.4" thickBot="1" x14ac:dyDescent="0.3">
      <c r="A116" s="88">
        <v>45102</v>
      </c>
      <c r="B116" s="82" t="s">
        <v>133</v>
      </c>
      <c r="C116" s="82" t="s">
        <v>609</v>
      </c>
      <c r="D116" s="82" t="s">
        <v>860</v>
      </c>
      <c r="E116" s="82" t="s">
        <v>1177</v>
      </c>
      <c r="F116" s="82" t="s">
        <v>1563</v>
      </c>
      <c r="G116" s="82" t="s">
        <v>1680</v>
      </c>
      <c r="H116" s="82" t="s">
        <v>2166</v>
      </c>
      <c r="I116" s="82" t="s">
        <v>2663</v>
      </c>
      <c r="J116" s="82">
        <v>82681.919999999998</v>
      </c>
      <c r="K116" s="82" t="s">
        <v>3050</v>
      </c>
      <c r="L116" s="89">
        <v>45593</v>
      </c>
      <c r="M116" s="89">
        <v>45554</v>
      </c>
      <c r="N116" s="82" t="s">
        <v>3051</v>
      </c>
      <c r="O116" s="82" t="s">
        <v>1563</v>
      </c>
      <c r="P116" s="82" t="s">
        <v>3170</v>
      </c>
      <c r="Q116" s="82" t="s">
        <v>3669</v>
      </c>
      <c r="R116" s="82">
        <v>35639.89</v>
      </c>
      <c r="S116" s="82">
        <v>10129.34</v>
      </c>
      <c r="T116" s="82">
        <v>-2103.7600000000002</v>
      </c>
      <c r="U116" s="90"/>
    </row>
    <row r="117" spans="1:21" ht="14.4" thickBot="1" x14ac:dyDescent="0.3">
      <c r="A117" s="88">
        <v>45066</v>
      </c>
      <c r="B117" s="82" t="s">
        <v>134</v>
      </c>
      <c r="C117" s="82" t="s">
        <v>610</v>
      </c>
      <c r="D117" s="82" t="s">
        <v>812</v>
      </c>
      <c r="E117" s="82" t="s">
        <v>1178</v>
      </c>
      <c r="F117" s="82" t="s">
        <v>1567</v>
      </c>
      <c r="G117" s="82" t="s">
        <v>1681</v>
      </c>
      <c r="H117" s="82" t="s">
        <v>2167</v>
      </c>
      <c r="I117" s="82" t="s">
        <v>2664</v>
      </c>
      <c r="J117" s="82">
        <v>58016.08</v>
      </c>
      <c r="K117" s="82" t="s">
        <v>3050</v>
      </c>
      <c r="L117" s="89">
        <v>45588</v>
      </c>
      <c r="M117" s="89">
        <v>45540</v>
      </c>
      <c r="N117" s="82" t="s">
        <v>3051</v>
      </c>
      <c r="O117" s="82" t="s">
        <v>3055</v>
      </c>
      <c r="P117" s="82" t="s">
        <v>3171</v>
      </c>
      <c r="Q117" s="82" t="s">
        <v>3670</v>
      </c>
      <c r="R117" s="82">
        <v>43519.62</v>
      </c>
      <c r="S117" s="82">
        <v>16428.53</v>
      </c>
      <c r="T117" s="82">
        <v>-2274.67</v>
      </c>
      <c r="U117" s="90"/>
    </row>
    <row r="118" spans="1:21" ht="14.4" thickBot="1" x14ac:dyDescent="0.3">
      <c r="A118" s="88">
        <v>43985</v>
      </c>
      <c r="B118" s="82" t="s">
        <v>135</v>
      </c>
      <c r="C118" s="82" t="s">
        <v>611</v>
      </c>
      <c r="D118" s="82" t="s">
        <v>861</v>
      </c>
      <c r="E118" s="82" t="s">
        <v>1179</v>
      </c>
      <c r="F118" s="82" t="s">
        <v>1564</v>
      </c>
      <c r="G118" s="82" t="s">
        <v>1682</v>
      </c>
      <c r="H118" s="82" t="s">
        <v>2168</v>
      </c>
      <c r="I118" s="82" t="s">
        <v>2665</v>
      </c>
      <c r="J118" s="82">
        <v>75116.210000000006</v>
      </c>
      <c r="K118" s="82" t="s">
        <v>3050</v>
      </c>
      <c r="L118" s="89">
        <v>45585</v>
      </c>
      <c r="M118" s="89">
        <v>45535</v>
      </c>
      <c r="N118" s="82" t="s">
        <v>3050</v>
      </c>
      <c r="O118" s="82" t="s">
        <v>3055</v>
      </c>
      <c r="P118" s="82" t="s">
        <v>3172</v>
      </c>
      <c r="Q118" s="82" t="s">
        <v>3671</v>
      </c>
      <c r="R118" s="82">
        <v>24272.37</v>
      </c>
      <c r="S118" s="82">
        <v>58342.05</v>
      </c>
      <c r="T118" s="82">
        <v>2373.54</v>
      </c>
      <c r="U118" s="90"/>
    </row>
    <row r="119" spans="1:21" ht="14.4" thickBot="1" x14ac:dyDescent="0.3">
      <c r="A119" s="88">
        <v>44747</v>
      </c>
      <c r="B119" s="82" t="s">
        <v>136</v>
      </c>
      <c r="C119" s="82" t="s">
        <v>612</v>
      </c>
      <c r="D119" s="82" t="s">
        <v>862</v>
      </c>
      <c r="E119" s="82" t="s">
        <v>1180</v>
      </c>
      <c r="F119" s="82" t="s">
        <v>1567</v>
      </c>
      <c r="G119" s="82" t="s">
        <v>1683</v>
      </c>
      <c r="H119" s="82" t="s">
        <v>2169</v>
      </c>
      <c r="I119" s="82" t="s">
        <v>2666</v>
      </c>
      <c r="J119" s="82">
        <v>98235.45</v>
      </c>
      <c r="K119" s="82" t="s">
        <v>3048</v>
      </c>
      <c r="L119" s="89">
        <v>45575</v>
      </c>
      <c r="M119" s="89">
        <v>45558</v>
      </c>
      <c r="N119" s="82" t="s">
        <v>3052</v>
      </c>
      <c r="O119" s="82" t="s">
        <v>1563</v>
      </c>
      <c r="P119" s="82" t="s">
        <v>3173</v>
      </c>
      <c r="Q119" s="82" t="s">
        <v>3672</v>
      </c>
      <c r="R119" s="82">
        <v>15853.25</v>
      </c>
      <c r="S119" s="82">
        <v>7659.29</v>
      </c>
      <c r="T119" s="82">
        <v>479.02</v>
      </c>
      <c r="U119" s="90"/>
    </row>
    <row r="120" spans="1:21" ht="14.4" thickBot="1" x14ac:dyDescent="0.3">
      <c r="A120" s="88">
        <v>44550</v>
      </c>
      <c r="B120" s="82" t="s">
        <v>137</v>
      </c>
      <c r="C120" s="82" t="s">
        <v>613</v>
      </c>
      <c r="D120" s="82" t="s">
        <v>863</v>
      </c>
      <c r="E120" s="82" t="s">
        <v>1181</v>
      </c>
      <c r="F120" s="82" t="s">
        <v>1567</v>
      </c>
      <c r="G120" s="82" t="s">
        <v>1684</v>
      </c>
      <c r="H120" s="82" t="s">
        <v>2170</v>
      </c>
      <c r="I120" s="82" t="s">
        <v>2667</v>
      </c>
      <c r="J120" s="82">
        <v>62337.7</v>
      </c>
      <c r="K120" s="82" t="s">
        <v>3050</v>
      </c>
      <c r="L120" s="89">
        <v>45577</v>
      </c>
      <c r="M120" s="89">
        <v>45563</v>
      </c>
      <c r="N120" s="82" t="s">
        <v>3052</v>
      </c>
      <c r="O120" s="82" t="s">
        <v>3055</v>
      </c>
      <c r="P120" s="82" t="s">
        <v>3174</v>
      </c>
      <c r="Q120" s="82" t="s">
        <v>3673</v>
      </c>
      <c r="R120" s="82">
        <v>1661.79</v>
      </c>
      <c r="S120" s="82">
        <v>19527.43</v>
      </c>
      <c r="T120" s="82">
        <v>3018.38</v>
      </c>
      <c r="U120" s="90"/>
    </row>
    <row r="121" spans="1:21" ht="14.4" thickBot="1" x14ac:dyDescent="0.3">
      <c r="A121" s="88">
        <v>45541</v>
      </c>
      <c r="B121" s="82" t="s">
        <v>138</v>
      </c>
      <c r="C121" s="82" t="s">
        <v>614</v>
      </c>
      <c r="D121" s="82" t="s">
        <v>864</v>
      </c>
      <c r="E121" s="82" t="s">
        <v>1182</v>
      </c>
      <c r="F121" s="82" t="s">
        <v>1565</v>
      </c>
      <c r="G121" s="82" t="s">
        <v>1685</v>
      </c>
      <c r="H121" s="82" t="s">
        <v>2171</v>
      </c>
      <c r="I121" s="82" t="s">
        <v>2668</v>
      </c>
      <c r="J121" s="82">
        <v>35728.480000000003</v>
      </c>
      <c r="K121" s="82" t="s">
        <v>3049</v>
      </c>
      <c r="L121" s="89">
        <v>45590</v>
      </c>
      <c r="M121" s="89">
        <v>45562</v>
      </c>
      <c r="N121" s="82" t="s">
        <v>3051</v>
      </c>
      <c r="O121" s="82" t="s">
        <v>3054</v>
      </c>
      <c r="P121" s="82" t="s">
        <v>3175</v>
      </c>
      <c r="Q121" s="82" t="s">
        <v>3674</v>
      </c>
      <c r="R121" s="82">
        <v>42901.79</v>
      </c>
      <c r="S121" s="82">
        <v>70319.08</v>
      </c>
      <c r="T121" s="82">
        <v>2248.23</v>
      </c>
      <c r="U121" s="90"/>
    </row>
    <row r="122" spans="1:21" ht="14.4" thickBot="1" x14ac:dyDescent="0.3">
      <c r="A122" s="88">
        <v>43905</v>
      </c>
      <c r="B122" s="82" t="s">
        <v>139</v>
      </c>
      <c r="C122" s="82" t="s">
        <v>615</v>
      </c>
      <c r="D122" s="82" t="s">
        <v>865</v>
      </c>
      <c r="E122" s="82" t="s">
        <v>1183</v>
      </c>
      <c r="F122" s="82" t="s">
        <v>1564</v>
      </c>
      <c r="G122" s="82" t="s">
        <v>1686</v>
      </c>
      <c r="H122" s="82" t="s">
        <v>2172</v>
      </c>
      <c r="I122" s="82" t="s">
        <v>2669</v>
      </c>
      <c r="J122" s="82">
        <v>91920</v>
      </c>
      <c r="K122" s="82" t="s">
        <v>3049</v>
      </c>
      <c r="L122" s="89">
        <v>45594</v>
      </c>
      <c r="M122" s="89">
        <v>45551</v>
      </c>
      <c r="N122" s="82" t="s">
        <v>3051</v>
      </c>
      <c r="O122" s="82" t="s">
        <v>1563</v>
      </c>
      <c r="P122" s="82" t="s">
        <v>3176</v>
      </c>
      <c r="Q122" s="82" t="s">
        <v>3675</v>
      </c>
      <c r="R122" s="82">
        <v>12777.58</v>
      </c>
      <c r="S122" s="82">
        <v>24466.19</v>
      </c>
      <c r="T122" s="82">
        <v>-3677.09</v>
      </c>
      <c r="U122" s="90"/>
    </row>
    <row r="123" spans="1:21" ht="14.4" thickBot="1" x14ac:dyDescent="0.3">
      <c r="A123" s="88">
        <v>44339</v>
      </c>
      <c r="B123" s="82" t="s">
        <v>140</v>
      </c>
      <c r="C123" s="82" t="s">
        <v>587</v>
      </c>
      <c r="D123" s="82" t="s">
        <v>866</v>
      </c>
      <c r="E123" s="82" t="s">
        <v>1184</v>
      </c>
      <c r="F123" s="82" t="s">
        <v>1566</v>
      </c>
      <c r="G123" s="82" t="s">
        <v>1687</v>
      </c>
      <c r="H123" s="82" t="s">
        <v>2173</v>
      </c>
      <c r="I123" s="82" t="s">
        <v>2670</v>
      </c>
      <c r="J123" s="82">
        <v>51206.73</v>
      </c>
      <c r="K123" s="82" t="s">
        <v>3050</v>
      </c>
      <c r="L123" s="89">
        <v>45570</v>
      </c>
      <c r="M123" s="89">
        <v>45563</v>
      </c>
      <c r="N123" s="82" t="s">
        <v>3050</v>
      </c>
      <c r="O123" s="82" t="s">
        <v>1563</v>
      </c>
      <c r="P123" s="82" t="s">
        <v>3177</v>
      </c>
      <c r="Q123" s="82" t="s">
        <v>3676</v>
      </c>
      <c r="R123" s="82">
        <v>1498.65</v>
      </c>
      <c r="S123" s="82">
        <v>3299.48</v>
      </c>
      <c r="T123" s="82">
        <v>-4105.92</v>
      </c>
      <c r="U123" s="90"/>
    </row>
    <row r="124" spans="1:21" ht="14.4" thickBot="1" x14ac:dyDescent="0.3">
      <c r="A124" s="88">
        <v>45366</v>
      </c>
      <c r="B124" s="82" t="s">
        <v>141</v>
      </c>
      <c r="C124" s="82" t="s">
        <v>616</v>
      </c>
      <c r="D124" s="82" t="s">
        <v>867</v>
      </c>
      <c r="E124" s="82" t="s">
        <v>1185</v>
      </c>
      <c r="F124" s="82" t="s">
        <v>1563</v>
      </c>
      <c r="G124" s="82" t="s">
        <v>1688</v>
      </c>
      <c r="H124" s="82" t="s">
        <v>2174</v>
      </c>
      <c r="I124" s="82" t="s">
        <v>2671</v>
      </c>
      <c r="J124" s="82">
        <v>85521.56</v>
      </c>
      <c r="K124" s="82" t="s">
        <v>3050</v>
      </c>
      <c r="L124" s="89">
        <v>45578</v>
      </c>
      <c r="M124" s="89">
        <v>45561</v>
      </c>
      <c r="N124" s="82" t="s">
        <v>3051</v>
      </c>
      <c r="O124" s="82" t="s">
        <v>3054</v>
      </c>
      <c r="P124" s="82" t="s">
        <v>3178</v>
      </c>
      <c r="Q124" s="82" t="s">
        <v>3677</v>
      </c>
      <c r="R124" s="82">
        <v>8449.83</v>
      </c>
      <c r="S124" s="82">
        <v>60570.01</v>
      </c>
      <c r="T124" s="82">
        <v>-2419.83</v>
      </c>
      <c r="U124" s="90"/>
    </row>
    <row r="125" spans="1:21" ht="14.4" thickBot="1" x14ac:dyDescent="0.3">
      <c r="A125" s="88">
        <v>44336</v>
      </c>
      <c r="B125" s="82" t="s">
        <v>142</v>
      </c>
      <c r="C125" s="82" t="s">
        <v>617</v>
      </c>
      <c r="D125" s="82" t="s">
        <v>850</v>
      </c>
      <c r="E125" s="82" t="s">
        <v>1186</v>
      </c>
      <c r="F125" s="82" t="s">
        <v>1567</v>
      </c>
      <c r="G125" s="82" t="s">
        <v>1689</v>
      </c>
      <c r="H125" s="82" t="s">
        <v>2175</v>
      </c>
      <c r="I125" s="82" t="s">
        <v>2672</v>
      </c>
      <c r="J125" s="82">
        <v>43597.82</v>
      </c>
      <c r="K125" s="82" t="s">
        <v>3050</v>
      </c>
      <c r="L125" s="89">
        <v>45568</v>
      </c>
      <c r="M125" s="89">
        <v>45542</v>
      </c>
      <c r="N125" s="82" t="s">
        <v>3052</v>
      </c>
      <c r="O125" s="82" t="s">
        <v>3055</v>
      </c>
      <c r="P125" s="82" t="s">
        <v>3179</v>
      </c>
      <c r="Q125" s="82" t="s">
        <v>3678</v>
      </c>
      <c r="R125" s="82">
        <v>36493.74</v>
      </c>
      <c r="S125" s="82">
        <v>77070.03</v>
      </c>
      <c r="T125" s="82">
        <v>-2634.17</v>
      </c>
      <c r="U125" s="90"/>
    </row>
    <row r="126" spans="1:21" ht="14.4" thickBot="1" x14ac:dyDescent="0.3">
      <c r="A126" s="88">
        <v>45045</v>
      </c>
      <c r="B126" s="82" t="s">
        <v>143</v>
      </c>
      <c r="C126" s="82" t="s">
        <v>618</v>
      </c>
      <c r="D126" s="82" t="s">
        <v>868</v>
      </c>
      <c r="E126" s="82" t="s">
        <v>1187</v>
      </c>
      <c r="F126" s="82" t="s">
        <v>1564</v>
      </c>
      <c r="G126" s="82" t="s">
        <v>1690</v>
      </c>
      <c r="H126" s="82" t="s">
        <v>2176</v>
      </c>
      <c r="I126" s="82" t="s">
        <v>2673</v>
      </c>
      <c r="J126" s="82">
        <v>89761.88</v>
      </c>
      <c r="K126" s="82" t="s">
        <v>3050</v>
      </c>
      <c r="L126" s="89">
        <v>45565</v>
      </c>
      <c r="M126" s="89">
        <v>45538</v>
      </c>
      <c r="N126" s="82" t="s">
        <v>3050</v>
      </c>
      <c r="O126" s="82" t="s">
        <v>3054</v>
      </c>
      <c r="P126" s="82" t="s">
        <v>3180</v>
      </c>
      <c r="Q126" s="82" t="s">
        <v>3679</v>
      </c>
      <c r="R126" s="82">
        <v>27010.28</v>
      </c>
      <c r="S126" s="82">
        <v>6708</v>
      </c>
      <c r="T126" s="82">
        <v>-4192.79</v>
      </c>
      <c r="U126" s="90"/>
    </row>
    <row r="127" spans="1:21" ht="14.4" thickBot="1" x14ac:dyDescent="0.3">
      <c r="A127" s="88">
        <v>44791</v>
      </c>
      <c r="B127" s="82" t="s">
        <v>144</v>
      </c>
      <c r="C127" s="82" t="s">
        <v>619</v>
      </c>
      <c r="D127" s="82" t="s">
        <v>827</v>
      </c>
      <c r="E127" s="82" t="s">
        <v>1188</v>
      </c>
      <c r="F127" s="82" t="s">
        <v>1563</v>
      </c>
      <c r="G127" s="82" t="s">
        <v>1691</v>
      </c>
      <c r="H127" s="82" t="s">
        <v>2177</v>
      </c>
      <c r="I127" s="82" t="s">
        <v>2674</v>
      </c>
      <c r="J127" s="82">
        <v>74077.22</v>
      </c>
      <c r="K127" s="82" t="s">
        <v>3048</v>
      </c>
      <c r="L127" s="89">
        <v>45583</v>
      </c>
      <c r="M127" s="89">
        <v>45554</v>
      </c>
      <c r="N127" s="82" t="s">
        <v>3052</v>
      </c>
      <c r="O127" s="82" t="s">
        <v>1563</v>
      </c>
      <c r="P127" s="82" t="s">
        <v>3181</v>
      </c>
      <c r="Q127" s="82" t="s">
        <v>3680</v>
      </c>
      <c r="R127" s="82">
        <v>30915.83</v>
      </c>
      <c r="S127" s="82">
        <v>77896.23</v>
      </c>
      <c r="T127" s="82">
        <v>-3003.57</v>
      </c>
      <c r="U127" s="90"/>
    </row>
    <row r="128" spans="1:21" ht="14.4" thickBot="1" x14ac:dyDescent="0.3">
      <c r="A128" s="88">
        <v>43872</v>
      </c>
      <c r="B128" s="82" t="s">
        <v>145</v>
      </c>
      <c r="C128" s="82" t="s">
        <v>620</v>
      </c>
      <c r="D128" s="82" t="s">
        <v>869</v>
      </c>
      <c r="E128" s="82" t="s">
        <v>1189</v>
      </c>
      <c r="F128" s="82" t="s">
        <v>1567</v>
      </c>
      <c r="G128" s="82" t="s">
        <v>1692</v>
      </c>
      <c r="H128" s="82" t="s">
        <v>2178</v>
      </c>
      <c r="I128" s="82" t="s">
        <v>2675</v>
      </c>
      <c r="J128" s="82">
        <v>11889.89</v>
      </c>
      <c r="K128" s="82" t="s">
        <v>3049</v>
      </c>
      <c r="L128" s="89">
        <v>45584</v>
      </c>
      <c r="M128" s="89">
        <v>45551</v>
      </c>
      <c r="N128" s="82" t="s">
        <v>3050</v>
      </c>
      <c r="O128" s="82" t="s">
        <v>1563</v>
      </c>
      <c r="P128" s="82" t="s">
        <v>3182</v>
      </c>
      <c r="Q128" s="82" t="s">
        <v>3681</v>
      </c>
      <c r="R128" s="82">
        <v>37742.75</v>
      </c>
      <c r="S128" s="82">
        <v>77320.66</v>
      </c>
      <c r="T128" s="82">
        <v>-3694.72</v>
      </c>
      <c r="U128" s="90"/>
    </row>
    <row r="129" spans="1:21" ht="14.4" thickBot="1" x14ac:dyDescent="0.3">
      <c r="A129" s="88">
        <v>44827</v>
      </c>
      <c r="B129" s="82" t="s">
        <v>146</v>
      </c>
      <c r="C129" s="82" t="s">
        <v>621</v>
      </c>
      <c r="D129" s="82" t="s">
        <v>870</v>
      </c>
      <c r="E129" s="82" t="s">
        <v>1190</v>
      </c>
      <c r="F129" s="82" t="s">
        <v>1565</v>
      </c>
      <c r="G129" s="82" t="s">
        <v>1693</v>
      </c>
      <c r="H129" s="82" t="s">
        <v>2179</v>
      </c>
      <c r="I129" s="82" t="s">
        <v>2676</v>
      </c>
      <c r="J129" s="82">
        <v>89267.71</v>
      </c>
      <c r="K129" s="82" t="s">
        <v>3050</v>
      </c>
      <c r="L129" s="89">
        <v>45587</v>
      </c>
      <c r="M129" s="89">
        <v>45538</v>
      </c>
      <c r="N129" s="82" t="s">
        <v>3051</v>
      </c>
      <c r="O129" s="82" t="s">
        <v>3054</v>
      </c>
      <c r="P129" s="82" t="s">
        <v>3183</v>
      </c>
      <c r="Q129" s="82" t="s">
        <v>3682</v>
      </c>
      <c r="R129" s="82">
        <v>39013.129999999997</v>
      </c>
      <c r="S129" s="82">
        <v>9801.31</v>
      </c>
      <c r="T129" s="82">
        <v>2462.27</v>
      </c>
      <c r="U129" s="90"/>
    </row>
    <row r="130" spans="1:21" ht="14.4" thickBot="1" x14ac:dyDescent="0.3">
      <c r="A130" s="88">
        <v>45219</v>
      </c>
      <c r="B130" s="82" t="s">
        <v>147</v>
      </c>
      <c r="C130" s="82" t="s">
        <v>590</v>
      </c>
      <c r="D130" s="82" t="s">
        <v>731</v>
      </c>
      <c r="E130" s="82" t="s">
        <v>1191</v>
      </c>
      <c r="F130" s="82" t="s">
        <v>1566</v>
      </c>
      <c r="G130" s="82" t="s">
        <v>1694</v>
      </c>
      <c r="H130" s="82" t="s">
        <v>2180</v>
      </c>
      <c r="I130" s="82" t="s">
        <v>2677</v>
      </c>
      <c r="J130" s="82">
        <v>81654.009999999995</v>
      </c>
      <c r="K130" s="82" t="s">
        <v>3048</v>
      </c>
      <c r="L130" s="89">
        <v>45591</v>
      </c>
      <c r="M130" s="89">
        <v>45551</v>
      </c>
      <c r="N130" s="82" t="s">
        <v>3050</v>
      </c>
      <c r="O130" s="82" t="s">
        <v>3055</v>
      </c>
      <c r="P130" s="82" t="s">
        <v>3184</v>
      </c>
      <c r="Q130" s="82" t="s">
        <v>3683</v>
      </c>
      <c r="R130" s="82">
        <v>19630.830000000002</v>
      </c>
      <c r="S130" s="82">
        <v>41827.21</v>
      </c>
      <c r="T130" s="82">
        <v>-4831.13</v>
      </c>
      <c r="U130" s="90"/>
    </row>
    <row r="131" spans="1:21" ht="14.4" thickBot="1" x14ac:dyDescent="0.3">
      <c r="A131" s="88">
        <v>45495</v>
      </c>
      <c r="B131" s="82" t="s">
        <v>148</v>
      </c>
      <c r="C131" s="82" t="s">
        <v>622</v>
      </c>
      <c r="D131" s="82" t="s">
        <v>871</v>
      </c>
      <c r="E131" s="82" t="s">
        <v>1192</v>
      </c>
      <c r="F131" s="82" t="s">
        <v>1567</v>
      </c>
      <c r="G131" s="82" t="s">
        <v>1695</v>
      </c>
      <c r="H131" s="82" t="s">
        <v>2181</v>
      </c>
      <c r="I131" s="82" t="s">
        <v>2678</v>
      </c>
      <c r="J131" s="82">
        <v>90923.6</v>
      </c>
      <c r="K131" s="82" t="s">
        <v>3048</v>
      </c>
      <c r="L131" s="89">
        <v>45576</v>
      </c>
      <c r="M131" s="89">
        <v>45561</v>
      </c>
      <c r="N131" s="82" t="s">
        <v>3051</v>
      </c>
      <c r="O131" s="82" t="s">
        <v>3053</v>
      </c>
      <c r="P131" s="82" t="s">
        <v>3185</v>
      </c>
      <c r="Q131" s="82" t="s">
        <v>3684</v>
      </c>
      <c r="R131" s="82">
        <v>12120.53</v>
      </c>
      <c r="S131" s="82">
        <v>47467.27</v>
      </c>
      <c r="T131" s="82">
        <v>-180.84</v>
      </c>
      <c r="U131" s="90"/>
    </row>
    <row r="132" spans="1:21" ht="14.4" thickBot="1" x14ac:dyDescent="0.3">
      <c r="A132" s="88">
        <v>45105</v>
      </c>
      <c r="B132" s="82" t="s">
        <v>149</v>
      </c>
      <c r="C132" s="82" t="s">
        <v>623</v>
      </c>
      <c r="D132" s="82" t="s">
        <v>872</v>
      </c>
      <c r="E132" s="82" t="s">
        <v>1193</v>
      </c>
      <c r="F132" s="82" t="s">
        <v>1563</v>
      </c>
      <c r="G132" s="82" t="s">
        <v>1696</v>
      </c>
      <c r="H132" s="82" t="s">
        <v>2182</v>
      </c>
      <c r="I132" s="82" t="s">
        <v>2679</v>
      </c>
      <c r="J132" s="82">
        <v>87123.82</v>
      </c>
      <c r="K132" s="82" t="s">
        <v>3049</v>
      </c>
      <c r="L132" s="89">
        <v>45581</v>
      </c>
      <c r="M132" s="89">
        <v>45561</v>
      </c>
      <c r="N132" s="82" t="s">
        <v>3052</v>
      </c>
      <c r="O132" s="82" t="s">
        <v>1563</v>
      </c>
      <c r="P132" s="82" t="s">
        <v>3186</v>
      </c>
      <c r="Q132" s="82" t="s">
        <v>3685</v>
      </c>
      <c r="R132" s="82">
        <v>12458.45</v>
      </c>
      <c r="S132" s="82">
        <v>38209.5</v>
      </c>
      <c r="T132" s="82">
        <v>914.48</v>
      </c>
      <c r="U132" s="90"/>
    </row>
    <row r="133" spans="1:21" ht="14.4" thickBot="1" x14ac:dyDescent="0.3">
      <c r="A133" s="88">
        <v>43953</v>
      </c>
      <c r="B133" s="82" t="s">
        <v>150</v>
      </c>
      <c r="C133" s="82" t="s">
        <v>624</v>
      </c>
      <c r="D133" s="82" t="s">
        <v>873</v>
      </c>
      <c r="E133" s="82" t="s">
        <v>1194</v>
      </c>
      <c r="F133" s="82" t="s">
        <v>1567</v>
      </c>
      <c r="G133" s="82" t="s">
        <v>1697</v>
      </c>
      <c r="H133" s="82" t="s">
        <v>2183</v>
      </c>
      <c r="I133" s="82" t="s">
        <v>2680</v>
      </c>
      <c r="J133" s="82">
        <v>14531.86</v>
      </c>
      <c r="K133" s="82" t="s">
        <v>3048</v>
      </c>
      <c r="L133" s="89">
        <v>45571</v>
      </c>
      <c r="M133" s="89">
        <v>45556</v>
      </c>
      <c r="N133" s="82" t="s">
        <v>3050</v>
      </c>
      <c r="O133" s="82" t="s">
        <v>1563</v>
      </c>
      <c r="P133" s="82" t="s">
        <v>3187</v>
      </c>
      <c r="Q133" s="82" t="s">
        <v>3686</v>
      </c>
      <c r="R133" s="82">
        <v>36617.370000000003</v>
      </c>
      <c r="S133" s="82">
        <v>29264.68</v>
      </c>
      <c r="T133" s="82">
        <v>1542.39</v>
      </c>
      <c r="U133" s="90"/>
    </row>
    <row r="134" spans="1:21" ht="14.4" thickBot="1" x14ac:dyDescent="0.3">
      <c r="A134" s="88">
        <v>43883</v>
      </c>
      <c r="B134" s="82" t="s">
        <v>151</v>
      </c>
      <c r="C134" s="82" t="s">
        <v>625</v>
      </c>
      <c r="D134" s="82" t="s">
        <v>874</v>
      </c>
      <c r="E134" s="82" t="s">
        <v>1195</v>
      </c>
      <c r="F134" s="82" t="s">
        <v>1567</v>
      </c>
      <c r="G134" s="82" t="s">
        <v>1698</v>
      </c>
      <c r="H134" s="82" t="s">
        <v>2184</v>
      </c>
      <c r="I134" s="82" t="s">
        <v>2681</v>
      </c>
      <c r="J134" s="82">
        <v>71667.850000000006</v>
      </c>
      <c r="K134" s="82" t="s">
        <v>3050</v>
      </c>
      <c r="L134" s="89">
        <v>45573</v>
      </c>
      <c r="M134" s="89">
        <v>45542</v>
      </c>
      <c r="N134" s="82" t="s">
        <v>3050</v>
      </c>
      <c r="O134" s="82" t="s">
        <v>3055</v>
      </c>
      <c r="P134" s="82" t="s">
        <v>3188</v>
      </c>
      <c r="Q134" s="82" t="s">
        <v>3687</v>
      </c>
      <c r="R134" s="82">
        <v>23882.02</v>
      </c>
      <c r="S134" s="82">
        <v>37087.629999999997</v>
      </c>
      <c r="T134" s="82">
        <v>-759.99</v>
      </c>
      <c r="U134" s="90"/>
    </row>
    <row r="135" spans="1:21" ht="14.4" thickBot="1" x14ac:dyDescent="0.3">
      <c r="A135" s="88">
        <v>44552</v>
      </c>
      <c r="B135" s="82" t="s">
        <v>152</v>
      </c>
      <c r="C135" s="82" t="s">
        <v>626</v>
      </c>
      <c r="D135" s="82" t="s">
        <v>875</v>
      </c>
      <c r="E135" s="82" t="s">
        <v>1196</v>
      </c>
      <c r="F135" s="82" t="s">
        <v>1564</v>
      </c>
      <c r="G135" s="82" t="s">
        <v>1699</v>
      </c>
      <c r="H135" s="82" t="s">
        <v>2185</v>
      </c>
      <c r="I135" s="82" t="s">
        <v>2682</v>
      </c>
      <c r="J135" s="82">
        <v>77275.360000000001</v>
      </c>
      <c r="K135" s="82" t="s">
        <v>3049</v>
      </c>
      <c r="L135" s="89">
        <v>45587</v>
      </c>
      <c r="M135" s="89">
        <v>45537</v>
      </c>
      <c r="N135" s="82" t="s">
        <v>3051</v>
      </c>
      <c r="O135" s="82" t="s">
        <v>3055</v>
      </c>
      <c r="P135" s="82" t="s">
        <v>3189</v>
      </c>
      <c r="Q135" s="82" t="s">
        <v>3688</v>
      </c>
      <c r="R135" s="82">
        <v>15940.83</v>
      </c>
      <c r="S135" s="82">
        <v>69035.31</v>
      </c>
      <c r="T135" s="82">
        <v>-1824.22</v>
      </c>
      <c r="U135" s="90"/>
    </row>
    <row r="136" spans="1:21" ht="14.4" thickBot="1" x14ac:dyDescent="0.3">
      <c r="A136" s="88">
        <v>44847</v>
      </c>
      <c r="B136" s="82" t="s">
        <v>153</v>
      </c>
      <c r="C136" s="82" t="s">
        <v>627</v>
      </c>
      <c r="D136" s="82" t="s">
        <v>876</v>
      </c>
      <c r="E136" s="82" t="s">
        <v>1197</v>
      </c>
      <c r="F136" s="82" t="s">
        <v>1565</v>
      </c>
      <c r="G136" s="82" t="s">
        <v>1700</v>
      </c>
      <c r="H136" s="82" t="s">
        <v>2186</v>
      </c>
      <c r="I136" s="82" t="s">
        <v>2683</v>
      </c>
      <c r="J136" s="82">
        <v>58223.15</v>
      </c>
      <c r="K136" s="82" t="s">
        <v>3049</v>
      </c>
      <c r="L136" s="89">
        <v>45581</v>
      </c>
      <c r="M136" s="89">
        <v>45541</v>
      </c>
      <c r="N136" s="82" t="s">
        <v>3051</v>
      </c>
      <c r="O136" s="82" t="s">
        <v>3055</v>
      </c>
      <c r="P136" s="82" t="s">
        <v>3190</v>
      </c>
      <c r="Q136" s="82" t="s">
        <v>3689</v>
      </c>
      <c r="R136" s="82">
        <v>5319.82</v>
      </c>
      <c r="S136" s="82">
        <v>45748.26</v>
      </c>
      <c r="T136" s="82">
        <v>3022.63</v>
      </c>
      <c r="U136" s="90"/>
    </row>
    <row r="137" spans="1:21" ht="14.4" thickBot="1" x14ac:dyDescent="0.3">
      <c r="A137" s="88">
        <v>44940</v>
      </c>
      <c r="B137" s="82" t="s">
        <v>154</v>
      </c>
      <c r="C137" s="82" t="s">
        <v>628</v>
      </c>
      <c r="D137" s="82" t="s">
        <v>877</v>
      </c>
      <c r="E137" s="82" t="s">
        <v>1198</v>
      </c>
      <c r="F137" s="82" t="s">
        <v>1566</v>
      </c>
      <c r="G137" s="82" t="s">
        <v>1701</v>
      </c>
      <c r="H137" s="82" t="s">
        <v>2187</v>
      </c>
      <c r="I137" s="82" t="s">
        <v>2684</v>
      </c>
      <c r="J137" s="82">
        <v>51923.24</v>
      </c>
      <c r="K137" s="82" t="s">
        <v>3050</v>
      </c>
      <c r="L137" s="89">
        <v>45594</v>
      </c>
      <c r="M137" s="89">
        <v>45545</v>
      </c>
      <c r="N137" s="82" t="s">
        <v>3050</v>
      </c>
      <c r="O137" s="82" t="s">
        <v>3053</v>
      </c>
      <c r="P137" s="82" t="s">
        <v>3191</v>
      </c>
      <c r="Q137" s="82" t="s">
        <v>3690</v>
      </c>
      <c r="R137" s="82">
        <v>34297.96</v>
      </c>
      <c r="S137" s="82">
        <v>11174.52</v>
      </c>
      <c r="T137" s="82">
        <v>4014.57</v>
      </c>
      <c r="U137" s="90"/>
    </row>
    <row r="138" spans="1:21" ht="14.4" thickBot="1" x14ac:dyDescent="0.3">
      <c r="A138" s="88">
        <v>44552</v>
      </c>
      <c r="B138" s="82" t="s">
        <v>155</v>
      </c>
      <c r="C138" s="82" t="s">
        <v>629</v>
      </c>
      <c r="D138" s="82" t="s">
        <v>878</v>
      </c>
      <c r="E138" s="82" t="s">
        <v>1199</v>
      </c>
      <c r="F138" s="82" t="s">
        <v>1567</v>
      </c>
      <c r="G138" s="82" t="s">
        <v>1702</v>
      </c>
      <c r="H138" s="82" t="s">
        <v>2188</v>
      </c>
      <c r="I138" s="82" t="s">
        <v>2685</v>
      </c>
      <c r="J138" s="82">
        <v>46881.7</v>
      </c>
      <c r="K138" s="82" t="s">
        <v>3048</v>
      </c>
      <c r="L138" s="89">
        <v>45587</v>
      </c>
      <c r="M138" s="89">
        <v>45549</v>
      </c>
      <c r="N138" s="82" t="s">
        <v>3052</v>
      </c>
      <c r="O138" s="82" t="s">
        <v>3054</v>
      </c>
      <c r="P138" s="82" t="s">
        <v>3192</v>
      </c>
      <c r="Q138" s="82" t="s">
        <v>3691</v>
      </c>
      <c r="R138" s="82">
        <v>34671.85</v>
      </c>
      <c r="S138" s="82">
        <v>29204.65</v>
      </c>
      <c r="T138" s="82">
        <v>4167.55</v>
      </c>
      <c r="U138" s="90"/>
    </row>
    <row r="139" spans="1:21" ht="14.4" thickBot="1" x14ac:dyDescent="0.3">
      <c r="A139" s="88">
        <v>44538</v>
      </c>
      <c r="B139" s="82" t="s">
        <v>156</v>
      </c>
      <c r="C139" s="82" t="s">
        <v>527</v>
      </c>
      <c r="D139" s="82" t="s">
        <v>807</v>
      </c>
      <c r="E139" s="82" t="s">
        <v>1200</v>
      </c>
      <c r="F139" s="82" t="s">
        <v>1564</v>
      </c>
      <c r="G139" s="82" t="s">
        <v>1703</v>
      </c>
      <c r="H139" s="82" t="s">
        <v>2189</v>
      </c>
      <c r="I139" s="82" t="s">
        <v>2686</v>
      </c>
      <c r="J139" s="82">
        <v>32115.85</v>
      </c>
      <c r="K139" s="82" t="s">
        <v>3049</v>
      </c>
      <c r="L139" s="89">
        <v>45579</v>
      </c>
      <c r="M139" s="89">
        <v>45560</v>
      </c>
      <c r="N139" s="82" t="s">
        <v>3050</v>
      </c>
      <c r="O139" s="82" t="s">
        <v>3053</v>
      </c>
      <c r="P139" s="82" t="s">
        <v>3193</v>
      </c>
      <c r="Q139" s="82" t="s">
        <v>3692</v>
      </c>
      <c r="R139" s="82">
        <v>42412</v>
      </c>
      <c r="S139" s="82">
        <v>9568.25</v>
      </c>
      <c r="T139" s="82">
        <v>4069.07</v>
      </c>
      <c r="U139" s="90"/>
    </row>
    <row r="140" spans="1:21" ht="14.4" thickBot="1" x14ac:dyDescent="0.3">
      <c r="A140" s="88">
        <v>44669</v>
      </c>
      <c r="B140" s="82" t="s">
        <v>157</v>
      </c>
      <c r="C140" s="82" t="s">
        <v>582</v>
      </c>
      <c r="D140" s="82" t="s">
        <v>879</v>
      </c>
      <c r="E140" s="82" t="s">
        <v>1201</v>
      </c>
      <c r="F140" s="82" t="s">
        <v>1567</v>
      </c>
      <c r="G140" s="82" t="s">
        <v>1704</v>
      </c>
      <c r="H140" s="82" t="s">
        <v>2190</v>
      </c>
      <c r="I140" s="82" t="s">
        <v>2687</v>
      </c>
      <c r="J140" s="82">
        <v>80924.91</v>
      </c>
      <c r="K140" s="82" t="s">
        <v>3049</v>
      </c>
      <c r="L140" s="89">
        <v>45572</v>
      </c>
      <c r="M140" s="89">
        <v>45559</v>
      </c>
      <c r="N140" s="82" t="s">
        <v>3052</v>
      </c>
      <c r="O140" s="82" t="s">
        <v>3055</v>
      </c>
      <c r="P140" s="82" t="s">
        <v>3194</v>
      </c>
      <c r="Q140" s="82" t="s">
        <v>3693</v>
      </c>
      <c r="R140" s="82">
        <v>13560.02</v>
      </c>
      <c r="S140" s="82">
        <v>13174.44</v>
      </c>
      <c r="T140" s="82">
        <v>-4164.58</v>
      </c>
      <c r="U140" s="90"/>
    </row>
    <row r="141" spans="1:21" ht="14.4" thickBot="1" x14ac:dyDescent="0.3">
      <c r="A141" s="88">
        <v>44713</v>
      </c>
      <c r="B141" s="82" t="s">
        <v>158</v>
      </c>
      <c r="C141" s="82" t="s">
        <v>630</v>
      </c>
      <c r="D141" s="82" t="s">
        <v>690</v>
      </c>
      <c r="E141" s="82" t="s">
        <v>1202</v>
      </c>
      <c r="F141" s="82" t="s">
        <v>1564</v>
      </c>
      <c r="G141" s="82" t="s">
        <v>1705</v>
      </c>
      <c r="H141" s="82" t="s">
        <v>2191</v>
      </c>
      <c r="I141" s="82" t="s">
        <v>2688</v>
      </c>
      <c r="J141" s="82">
        <v>56579.37</v>
      </c>
      <c r="K141" s="82" t="s">
        <v>3049</v>
      </c>
      <c r="L141" s="89">
        <v>45581</v>
      </c>
      <c r="M141" s="89">
        <v>45553</v>
      </c>
      <c r="N141" s="82" t="s">
        <v>3050</v>
      </c>
      <c r="O141" s="82" t="s">
        <v>3054</v>
      </c>
      <c r="P141" s="82" t="s">
        <v>3195</v>
      </c>
      <c r="Q141" s="82" t="s">
        <v>3694</v>
      </c>
      <c r="R141" s="82">
        <v>31652.7</v>
      </c>
      <c r="S141" s="82">
        <v>2161.66</v>
      </c>
      <c r="T141" s="82">
        <v>4417.28</v>
      </c>
      <c r="U141" s="90"/>
    </row>
    <row r="142" spans="1:21" ht="14.4" thickBot="1" x14ac:dyDescent="0.3">
      <c r="A142" s="88">
        <v>44086</v>
      </c>
      <c r="B142" s="82" t="s">
        <v>159</v>
      </c>
      <c r="C142" s="82" t="s">
        <v>631</v>
      </c>
      <c r="D142" s="82" t="s">
        <v>880</v>
      </c>
      <c r="E142" s="82" t="s">
        <v>1203</v>
      </c>
      <c r="F142" s="82" t="s">
        <v>1563</v>
      </c>
      <c r="G142" s="82" t="s">
        <v>1706</v>
      </c>
      <c r="H142" s="82" t="s">
        <v>2192</v>
      </c>
      <c r="I142" s="82" t="s">
        <v>2689</v>
      </c>
      <c r="J142" s="82">
        <v>42097.04</v>
      </c>
      <c r="K142" s="82" t="s">
        <v>3049</v>
      </c>
      <c r="L142" s="89">
        <v>45587</v>
      </c>
      <c r="M142" s="89">
        <v>45561</v>
      </c>
      <c r="N142" s="82" t="s">
        <v>3051</v>
      </c>
      <c r="O142" s="82" t="s">
        <v>3054</v>
      </c>
      <c r="P142" s="82" t="s">
        <v>3196</v>
      </c>
      <c r="Q142" s="82" t="s">
        <v>3695</v>
      </c>
      <c r="R142" s="82">
        <v>998.54</v>
      </c>
      <c r="S142" s="82">
        <v>76741.14</v>
      </c>
      <c r="T142" s="82">
        <v>1821.51</v>
      </c>
      <c r="U142" s="90"/>
    </row>
    <row r="143" spans="1:21" ht="14.4" thickBot="1" x14ac:dyDescent="0.3">
      <c r="A143" s="88">
        <v>44545</v>
      </c>
      <c r="B143" s="82" t="s">
        <v>160</v>
      </c>
      <c r="C143" s="82" t="s">
        <v>522</v>
      </c>
      <c r="D143" s="82" t="s">
        <v>881</v>
      </c>
      <c r="E143" s="82" t="s">
        <v>1204</v>
      </c>
      <c r="F143" s="82" t="s">
        <v>1564</v>
      </c>
      <c r="G143" s="82" t="s">
        <v>1707</v>
      </c>
      <c r="H143" s="82" t="s">
        <v>2193</v>
      </c>
      <c r="I143" s="82" t="s">
        <v>2690</v>
      </c>
      <c r="J143" s="82">
        <v>68335.39</v>
      </c>
      <c r="K143" s="82" t="s">
        <v>3050</v>
      </c>
      <c r="L143" s="89">
        <v>45592</v>
      </c>
      <c r="M143" s="89">
        <v>45543</v>
      </c>
      <c r="N143" s="82" t="s">
        <v>3051</v>
      </c>
      <c r="O143" s="82" t="s">
        <v>1563</v>
      </c>
      <c r="P143" s="82" t="s">
        <v>3197</v>
      </c>
      <c r="Q143" s="82" t="s">
        <v>3696</v>
      </c>
      <c r="R143" s="82">
        <v>17750.16</v>
      </c>
      <c r="S143" s="82">
        <v>71651.17</v>
      </c>
      <c r="T143" s="82">
        <v>-1842.46</v>
      </c>
      <c r="U143" s="90"/>
    </row>
    <row r="144" spans="1:21" ht="14.4" thickBot="1" x14ac:dyDescent="0.3">
      <c r="A144" s="88">
        <v>45066</v>
      </c>
      <c r="B144" s="82" t="s">
        <v>161</v>
      </c>
      <c r="C144" s="82" t="s">
        <v>632</v>
      </c>
      <c r="D144" s="82" t="s">
        <v>861</v>
      </c>
      <c r="E144" s="82" t="s">
        <v>1205</v>
      </c>
      <c r="F144" s="82" t="s">
        <v>1563</v>
      </c>
      <c r="G144" s="82" t="s">
        <v>1708</v>
      </c>
      <c r="H144" s="82" t="s">
        <v>2194</v>
      </c>
      <c r="I144" s="82" t="s">
        <v>2691</v>
      </c>
      <c r="J144" s="82">
        <v>7450.46</v>
      </c>
      <c r="K144" s="82" t="s">
        <v>3048</v>
      </c>
      <c r="L144" s="89">
        <v>45571</v>
      </c>
      <c r="M144" s="89">
        <v>45558</v>
      </c>
      <c r="N144" s="82" t="s">
        <v>3052</v>
      </c>
      <c r="O144" s="82" t="s">
        <v>3054</v>
      </c>
      <c r="P144" s="82" t="s">
        <v>3198</v>
      </c>
      <c r="Q144" s="82" t="s">
        <v>3697</v>
      </c>
      <c r="R144" s="82">
        <v>1803.95</v>
      </c>
      <c r="S144" s="82">
        <v>44836.87</v>
      </c>
      <c r="T144" s="82">
        <v>-2478.7600000000002</v>
      </c>
      <c r="U144" s="90"/>
    </row>
    <row r="145" spans="1:21" ht="14.4" thickBot="1" x14ac:dyDescent="0.3">
      <c r="A145" s="88">
        <v>44869</v>
      </c>
      <c r="B145" s="82" t="s">
        <v>162</v>
      </c>
      <c r="C145" s="82" t="s">
        <v>633</v>
      </c>
      <c r="D145" s="82" t="s">
        <v>769</v>
      </c>
      <c r="E145" s="82" t="s">
        <v>1206</v>
      </c>
      <c r="F145" s="82" t="s">
        <v>1565</v>
      </c>
      <c r="G145" s="82" t="s">
        <v>1709</v>
      </c>
      <c r="H145" s="82" t="s">
        <v>2195</v>
      </c>
      <c r="I145" s="82" t="s">
        <v>2692</v>
      </c>
      <c r="J145" s="82">
        <v>46587.63</v>
      </c>
      <c r="K145" s="82" t="s">
        <v>3049</v>
      </c>
      <c r="L145" s="89">
        <v>45566</v>
      </c>
      <c r="M145" s="89">
        <v>45548</v>
      </c>
      <c r="N145" s="82" t="s">
        <v>3052</v>
      </c>
      <c r="O145" s="82" t="s">
        <v>3054</v>
      </c>
      <c r="P145" s="82" t="s">
        <v>3199</v>
      </c>
      <c r="Q145" s="82" t="s">
        <v>3698</v>
      </c>
      <c r="R145" s="82">
        <v>22013.18</v>
      </c>
      <c r="S145" s="82">
        <v>49934.69</v>
      </c>
      <c r="T145" s="82">
        <v>-1824.13</v>
      </c>
      <c r="U145" s="90"/>
    </row>
    <row r="146" spans="1:21" ht="14.4" thickBot="1" x14ac:dyDescent="0.3">
      <c r="A146" s="88">
        <v>45208</v>
      </c>
      <c r="B146" s="82" t="s">
        <v>163</v>
      </c>
      <c r="C146" s="82" t="s">
        <v>558</v>
      </c>
      <c r="D146" s="82" t="s">
        <v>882</v>
      </c>
      <c r="E146" s="82" t="s">
        <v>1207</v>
      </c>
      <c r="F146" s="82" t="s">
        <v>1567</v>
      </c>
      <c r="G146" s="82" t="s">
        <v>1710</v>
      </c>
      <c r="H146" s="82" t="s">
        <v>2196</v>
      </c>
      <c r="I146" s="82" t="s">
        <v>2693</v>
      </c>
      <c r="J146" s="82">
        <v>40115.11</v>
      </c>
      <c r="K146" s="82" t="s">
        <v>3048</v>
      </c>
      <c r="L146" s="89">
        <v>45593</v>
      </c>
      <c r="M146" s="89">
        <v>45563</v>
      </c>
      <c r="N146" s="82" t="s">
        <v>3052</v>
      </c>
      <c r="O146" s="82" t="s">
        <v>1563</v>
      </c>
      <c r="P146" s="82" t="s">
        <v>3200</v>
      </c>
      <c r="Q146" s="82" t="s">
        <v>3699</v>
      </c>
      <c r="R146" s="82">
        <v>27382.79</v>
      </c>
      <c r="S146" s="82">
        <v>26967.31</v>
      </c>
      <c r="T146" s="82">
        <v>2197.48</v>
      </c>
      <c r="U146" s="90"/>
    </row>
    <row r="147" spans="1:21" ht="14.4" thickBot="1" x14ac:dyDescent="0.3">
      <c r="A147" s="88">
        <v>45023</v>
      </c>
      <c r="B147" s="82" t="s">
        <v>164</v>
      </c>
      <c r="C147" s="82" t="s">
        <v>598</v>
      </c>
      <c r="D147" s="82" t="s">
        <v>883</v>
      </c>
      <c r="E147" s="82" t="s">
        <v>1208</v>
      </c>
      <c r="F147" s="82" t="s">
        <v>1563</v>
      </c>
      <c r="G147" s="82" t="s">
        <v>1711</v>
      </c>
      <c r="H147" s="82" t="s">
        <v>2197</v>
      </c>
      <c r="I147" s="82" t="s">
        <v>2694</v>
      </c>
      <c r="J147" s="82">
        <v>86516.65</v>
      </c>
      <c r="K147" s="82" t="s">
        <v>3049</v>
      </c>
      <c r="L147" s="89">
        <v>45572</v>
      </c>
      <c r="M147" s="89">
        <v>45538</v>
      </c>
      <c r="N147" s="82" t="s">
        <v>3051</v>
      </c>
      <c r="O147" s="82" t="s">
        <v>3054</v>
      </c>
      <c r="P147" s="82" t="s">
        <v>3201</v>
      </c>
      <c r="Q147" s="82" t="s">
        <v>3700</v>
      </c>
      <c r="R147" s="82">
        <v>9047.7900000000009</v>
      </c>
      <c r="S147" s="82">
        <v>48663.82</v>
      </c>
      <c r="T147" s="82">
        <v>10.029999999999999</v>
      </c>
      <c r="U147" s="90"/>
    </row>
    <row r="148" spans="1:21" ht="14.4" thickBot="1" x14ac:dyDescent="0.3">
      <c r="A148" s="88">
        <v>44073</v>
      </c>
      <c r="B148" s="82" t="s">
        <v>165</v>
      </c>
      <c r="C148" s="82" t="s">
        <v>561</v>
      </c>
      <c r="D148" s="82" t="s">
        <v>884</v>
      </c>
      <c r="E148" s="82" t="s">
        <v>1209</v>
      </c>
      <c r="F148" s="82" t="s">
        <v>1564</v>
      </c>
      <c r="G148" s="82" t="s">
        <v>1712</v>
      </c>
      <c r="H148" s="82" t="s">
        <v>2198</v>
      </c>
      <c r="I148" s="82" t="s">
        <v>2695</v>
      </c>
      <c r="J148" s="82">
        <v>62520.54</v>
      </c>
      <c r="K148" s="82" t="s">
        <v>3048</v>
      </c>
      <c r="L148" s="89">
        <v>45575</v>
      </c>
      <c r="M148" s="89">
        <v>45542</v>
      </c>
      <c r="N148" s="82" t="s">
        <v>3052</v>
      </c>
      <c r="O148" s="82" t="s">
        <v>1563</v>
      </c>
      <c r="P148" s="82" t="s">
        <v>3202</v>
      </c>
      <c r="Q148" s="82" t="s">
        <v>3701</v>
      </c>
      <c r="R148" s="82">
        <v>46227.71</v>
      </c>
      <c r="S148" s="82">
        <v>66413.89</v>
      </c>
      <c r="T148" s="82">
        <v>-1293.58</v>
      </c>
      <c r="U148" s="90"/>
    </row>
    <row r="149" spans="1:21" ht="14.4" thickBot="1" x14ac:dyDescent="0.3">
      <c r="A149" s="88">
        <v>44775</v>
      </c>
      <c r="B149" s="82" t="s">
        <v>166</v>
      </c>
      <c r="C149" s="82" t="s">
        <v>634</v>
      </c>
      <c r="D149" s="82" t="s">
        <v>885</v>
      </c>
      <c r="E149" s="82" t="s">
        <v>1210</v>
      </c>
      <c r="F149" s="82" t="s">
        <v>1563</v>
      </c>
      <c r="G149" s="82" t="s">
        <v>1713</v>
      </c>
      <c r="H149" s="82" t="s">
        <v>2199</v>
      </c>
      <c r="I149" s="82" t="s">
        <v>2696</v>
      </c>
      <c r="J149" s="82">
        <v>2959.45</v>
      </c>
      <c r="K149" s="82" t="s">
        <v>3049</v>
      </c>
      <c r="L149" s="89">
        <v>45591</v>
      </c>
      <c r="M149" s="89">
        <v>45535</v>
      </c>
      <c r="N149" s="82" t="s">
        <v>3052</v>
      </c>
      <c r="O149" s="82" t="s">
        <v>3053</v>
      </c>
      <c r="P149" s="82" t="s">
        <v>3203</v>
      </c>
      <c r="Q149" s="82" t="s">
        <v>3702</v>
      </c>
      <c r="R149" s="82">
        <v>9771.26</v>
      </c>
      <c r="S149" s="82">
        <v>29959.1</v>
      </c>
      <c r="T149" s="82">
        <v>2060.5</v>
      </c>
      <c r="U149" s="90"/>
    </row>
    <row r="150" spans="1:21" ht="14.4" thickBot="1" x14ac:dyDescent="0.3">
      <c r="A150" s="88">
        <v>44432</v>
      </c>
      <c r="B150" s="82" t="s">
        <v>167</v>
      </c>
      <c r="C150" s="82" t="s">
        <v>613</v>
      </c>
      <c r="D150" s="82" t="s">
        <v>886</v>
      </c>
      <c r="E150" s="82" t="s">
        <v>1211</v>
      </c>
      <c r="F150" s="82" t="s">
        <v>1563</v>
      </c>
      <c r="G150" s="82" t="s">
        <v>1714</v>
      </c>
      <c r="H150" s="82" t="s">
        <v>2200</v>
      </c>
      <c r="I150" s="82" t="s">
        <v>2697</v>
      </c>
      <c r="J150" s="82">
        <v>90294.59</v>
      </c>
      <c r="K150" s="82" t="s">
        <v>3048</v>
      </c>
      <c r="L150" s="89">
        <v>45566</v>
      </c>
      <c r="M150" s="89">
        <v>45562</v>
      </c>
      <c r="N150" s="82" t="s">
        <v>3051</v>
      </c>
      <c r="O150" s="82" t="s">
        <v>1563</v>
      </c>
      <c r="P150" s="82" t="s">
        <v>3204</v>
      </c>
      <c r="Q150" s="82" t="s">
        <v>3703</v>
      </c>
      <c r="R150" s="82">
        <v>10621.63</v>
      </c>
      <c r="S150" s="82">
        <v>1485.24</v>
      </c>
      <c r="T150" s="82">
        <v>173.18</v>
      </c>
      <c r="U150" s="90"/>
    </row>
    <row r="151" spans="1:21" ht="14.4" thickBot="1" x14ac:dyDescent="0.3">
      <c r="A151" s="88">
        <v>44581</v>
      </c>
      <c r="B151" s="82" t="s">
        <v>168</v>
      </c>
      <c r="C151" s="82" t="s">
        <v>597</v>
      </c>
      <c r="D151" s="82" t="s">
        <v>811</v>
      </c>
      <c r="E151" s="82" t="s">
        <v>1212</v>
      </c>
      <c r="F151" s="82" t="s">
        <v>1567</v>
      </c>
      <c r="G151" s="82" t="s">
        <v>1715</v>
      </c>
      <c r="H151" s="82" t="s">
        <v>2201</v>
      </c>
      <c r="I151" s="82" t="s">
        <v>2698</v>
      </c>
      <c r="J151" s="82">
        <v>43333.919999999998</v>
      </c>
      <c r="K151" s="82" t="s">
        <v>3050</v>
      </c>
      <c r="L151" s="89">
        <v>45574</v>
      </c>
      <c r="M151" s="89">
        <v>45558</v>
      </c>
      <c r="N151" s="82" t="s">
        <v>3050</v>
      </c>
      <c r="O151" s="82" t="s">
        <v>1563</v>
      </c>
      <c r="P151" s="82" t="s">
        <v>3205</v>
      </c>
      <c r="Q151" s="82" t="s">
        <v>3704</v>
      </c>
      <c r="R151" s="82">
        <v>4680.67</v>
      </c>
      <c r="S151" s="82">
        <v>49528.63</v>
      </c>
      <c r="T151" s="82">
        <v>1880.74</v>
      </c>
      <c r="U151" s="90"/>
    </row>
    <row r="152" spans="1:21" ht="14.4" thickBot="1" x14ac:dyDescent="0.3">
      <c r="A152" s="88">
        <v>44621</v>
      </c>
      <c r="B152" s="82" t="s">
        <v>169</v>
      </c>
      <c r="C152" s="82" t="s">
        <v>635</v>
      </c>
      <c r="D152" s="82" t="s">
        <v>887</v>
      </c>
      <c r="E152" s="82" t="s">
        <v>1213</v>
      </c>
      <c r="F152" s="82" t="s">
        <v>1565</v>
      </c>
      <c r="G152" s="82" t="s">
        <v>1716</v>
      </c>
      <c r="H152" s="82" t="s">
        <v>2202</v>
      </c>
      <c r="I152" s="82" t="s">
        <v>2699</v>
      </c>
      <c r="J152" s="82">
        <v>54242.44</v>
      </c>
      <c r="K152" s="82" t="s">
        <v>3049</v>
      </c>
      <c r="L152" s="89">
        <v>45579</v>
      </c>
      <c r="M152" s="89">
        <v>45540</v>
      </c>
      <c r="N152" s="82" t="s">
        <v>3052</v>
      </c>
      <c r="O152" s="82" t="s">
        <v>3053</v>
      </c>
      <c r="P152" s="82" t="s">
        <v>3206</v>
      </c>
      <c r="Q152" s="82" t="s">
        <v>3705</v>
      </c>
      <c r="R152" s="82">
        <v>46606.8</v>
      </c>
      <c r="S152" s="82">
        <v>26956.75</v>
      </c>
      <c r="T152" s="82">
        <v>-1083.58</v>
      </c>
      <c r="U152" s="90"/>
    </row>
    <row r="153" spans="1:21" ht="14.4" thickBot="1" x14ac:dyDescent="0.3">
      <c r="A153" s="88">
        <v>44512</v>
      </c>
      <c r="B153" s="82" t="s">
        <v>170</v>
      </c>
      <c r="C153" s="82" t="s">
        <v>621</v>
      </c>
      <c r="D153" s="82" t="s">
        <v>851</v>
      </c>
      <c r="E153" s="82" t="s">
        <v>1214</v>
      </c>
      <c r="F153" s="82" t="s">
        <v>1566</v>
      </c>
      <c r="G153" s="82" t="s">
        <v>1717</v>
      </c>
      <c r="H153" s="82" t="s">
        <v>2203</v>
      </c>
      <c r="I153" s="82" t="s">
        <v>2700</v>
      </c>
      <c r="J153" s="82">
        <v>29539.05</v>
      </c>
      <c r="K153" s="82" t="s">
        <v>3048</v>
      </c>
      <c r="L153" s="89">
        <v>45594</v>
      </c>
      <c r="M153" s="89">
        <v>45539</v>
      </c>
      <c r="N153" s="82" t="s">
        <v>3051</v>
      </c>
      <c r="O153" s="82" t="s">
        <v>3054</v>
      </c>
      <c r="P153" s="82" t="s">
        <v>3207</v>
      </c>
      <c r="Q153" s="82" t="s">
        <v>3706</v>
      </c>
      <c r="R153" s="82">
        <v>49480.36</v>
      </c>
      <c r="S153" s="82">
        <v>47616.72</v>
      </c>
      <c r="T153" s="82">
        <v>3776.79</v>
      </c>
      <c r="U153" s="90"/>
    </row>
    <row r="154" spans="1:21" ht="14.4" thickBot="1" x14ac:dyDescent="0.3">
      <c r="A154" s="88">
        <v>44715</v>
      </c>
      <c r="B154" s="82" t="s">
        <v>171</v>
      </c>
      <c r="C154" s="82" t="s">
        <v>636</v>
      </c>
      <c r="D154" s="82" t="s">
        <v>888</v>
      </c>
      <c r="E154" s="82" t="s">
        <v>1215</v>
      </c>
      <c r="F154" s="82" t="s">
        <v>1566</v>
      </c>
      <c r="G154" s="82" t="s">
        <v>1718</v>
      </c>
      <c r="H154" s="82" t="s">
        <v>2204</v>
      </c>
      <c r="I154" s="82" t="s">
        <v>2701</v>
      </c>
      <c r="J154" s="82">
        <v>90871.14</v>
      </c>
      <c r="K154" s="82" t="s">
        <v>3050</v>
      </c>
      <c r="L154" s="89">
        <v>45579</v>
      </c>
      <c r="M154" s="89">
        <v>45536</v>
      </c>
      <c r="N154" s="82" t="s">
        <v>3052</v>
      </c>
      <c r="O154" s="82" t="s">
        <v>3054</v>
      </c>
      <c r="P154" s="82" t="s">
        <v>3208</v>
      </c>
      <c r="Q154" s="82" t="s">
        <v>3707</v>
      </c>
      <c r="R154" s="82">
        <v>36606.550000000003</v>
      </c>
      <c r="S154" s="82">
        <v>16876.95</v>
      </c>
      <c r="T154" s="82">
        <v>2510.41</v>
      </c>
      <c r="U154" s="90"/>
    </row>
    <row r="155" spans="1:21" ht="14.4" thickBot="1" x14ac:dyDescent="0.3">
      <c r="A155" s="88">
        <v>45421</v>
      </c>
      <c r="B155" s="82" t="s">
        <v>172</v>
      </c>
      <c r="C155" s="82" t="s">
        <v>533</v>
      </c>
      <c r="D155" s="82" t="s">
        <v>889</v>
      </c>
      <c r="E155" s="82" t="s">
        <v>1216</v>
      </c>
      <c r="F155" s="82" t="s">
        <v>1567</v>
      </c>
      <c r="G155" s="82" t="s">
        <v>1719</v>
      </c>
      <c r="H155" s="82" t="s">
        <v>2205</v>
      </c>
      <c r="I155" s="82" t="s">
        <v>2702</v>
      </c>
      <c r="J155" s="82">
        <v>16872.919999999998</v>
      </c>
      <c r="K155" s="82" t="s">
        <v>3049</v>
      </c>
      <c r="L155" s="89">
        <v>45581</v>
      </c>
      <c r="M155" s="89">
        <v>45557</v>
      </c>
      <c r="N155" s="82" t="s">
        <v>3051</v>
      </c>
      <c r="O155" s="82" t="s">
        <v>3053</v>
      </c>
      <c r="P155" s="82" t="s">
        <v>3209</v>
      </c>
      <c r="Q155" s="82" t="s">
        <v>3708</v>
      </c>
      <c r="R155" s="82">
        <v>15609.81</v>
      </c>
      <c r="S155" s="82">
        <v>3958.84</v>
      </c>
      <c r="T155" s="82">
        <v>-2118.9</v>
      </c>
      <c r="U155" s="90"/>
    </row>
    <row r="156" spans="1:21" ht="14.4" thickBot="1" x14ac:dyDescent="0.3">
      <c r="A156" s="88">
        <v>45157</v>
      </c>
      <c r="B156" s="82" t="s">
        <v>173</v>
      </c>
      <c r="C156" s="82" t="s">
        <v>609</v>
      </c>
      <c r="D156" s="82" t="s">
        <v>811</v>
      </c>
      <c r="E156" s="82" t="s">
        <v>1217</v>
      </c>
      <c r="F156" s="82" t="s">
        <v>1564</v>
      </c>
      <c r="G156" s="82" t="s">
        <v>1720</v>
      </c>
      <c r="H156" s="82" t="s">
        <v>2206</v>
      </c>
      <c r="I156" s="82" t="s">
        <v>2703</v>
      </c>
      <c r="J156" s="82">
        <v>40300.19</v>
      </c>
      <c r="K156" s="82" t="s">
        <v>3049</v>
      </c>
      <c r="L156" s="89">
        <v>45580</v>
      </c>
      <c r="M156" s="89">
        <v>45541</v>
      </c>
      <c r="N156" s="82" t="s">
        <v>3051</v>
      </c>
      <c r="O156" s="82" t="s">
        <v>3053</v>
      </c>
      <c r="P156" s="82" t="s">
        <v>3210</v>
      </c>
      <c r="Q156" s="82" t="s">
        <v>3709</v>
      </c>
      <c r="R156" s="82">
        <v>21990.28</v>
      </c>
      <c r="S156" s="82">
        <v>72710.05</v>
      </c>
      <c r="T156" s="82">
        <v>-1171.01</v>
      </c>
      <c r="U156" s="90"/>
    </row>
    <row r="157" spans="1:21" ht="14.4" thickBot="1" x14ac:dyDescent="0.3">
      <c r="A157" s="88">
        <v>45498</v>
      </c>
      <c r="B157" s="82" t="s">
        <v>174</v>
      </c>
      <c r="C157" s="82" t="s">
        <v>637</v>
      </c>
      <c r="D157" s="82" t="s">
        <v>890</v>
      </c>
      <c r="E157" s="82" t="s">
        <v>1218</v>
      </c>
      <c r="F157" s="82" t="s">
        <v>1564</v>
      </c>
      <c r="G157" s="82" t="s">
        <v>1721</v>
      </c>
      <c r="H157" s="82" t="s">
        <v>2207</v>
      </c>
      <c r="I157" s="82" t="s">
        <v>2704</v>
      </c>
      <c r="J157" s="82">
        <v>11115.1</v>
      </c>
      <c r="K157" s="82" t="s">
        <v>3048</v>
      </c>
      <c r="L157" s="89">
        <v>45566</v>
      </c>
      <c r="M157" s="89">
        <v>45538</v>
      </c>
      <c r="N157" s="82" t="s">
        <v>3051</v>
      </c>
      <c r="O157" s="82" t="s">
        <v>3053</v>
      </c>
      <c r="P157" s="82" t="s">
        <v>3211</v>
      </c>
      <c r="Q157" s="82" t="s">
        <v>3710</v>
      </c>
      <c r="R157" s="82">
        <v>15196.03</v>
      </c>
      <c r="S157" s="82">
        <v>62136.38</v>
      </c>
      <c r="T157" s="82">
        <v>-3868.08</v>
      </c>
      <c r="U157" s="90"/>
    </row>
    <row r="158" spans="1:21" ht="14.4" thickBot="1" x14ac:dyDescent="0.3">
      <c r="A158" s="88">
        <v>44105</v>
      </c>
      <c r="B158" s="82" t="s">
        <v>175</v>
      </c>
      <c r="C158" s="82" t="s">
        <v>638</v>
      </c>
      <c r="D158" s="82" t="s">
        <v>891</v>
      </c>
      <c r="E158" s="82" t="s">
        <v>1219</v>
      </c>
      <c r="F158" s="82" t="s">
        <v>1566</v>
      </c>
      <c r="G158" s="82" t="s">
        <v>1722</v>
      </c>
      <c r="H158" s="82" t="s">
        <v>2208</v>
      </c>
      <c r="I158" s="82" t="s">
        <v>2705</v>
      </c>
      <c r="J158" s="82">
        <v>93219.14</v>
      </c>
      <c r="K158" s="82" t="s">
        <v>3049</v>
      </c>
      <c r="L158" s="89">
        <v>45568</v>
      </c>
      <c r="M158" s="89">
        <v>45554</v>
      </c>
      <c r="N158" s="82" t="s">
        <v>3051</v>
      </c>
      <c r="O158" s="82" t="s">
        <v>3054</v>
      </c>
      <c r="P158" s="82" t="s">
        <v>3212</v>
      </c>
      <c r="Q158" s="82" t="s">
        <v>3711</v>
      </c>
      <c r="R158" s="82">
        <v>46091.74</v>
      </c>
      <c r="S158" s="82">
        <v>17449.37</v>
      </c>
      <c r="T158" s="82">
        <v>849.04</v>
      </c>
      <c r="U158" s="90"/>
    </row>
    <row r="159" spans="1:21" ht="14.4" thickBot="1" x14ac:dyDescent="0.3">
      <c r="A159" s="88">
        <v>44742</v>
      </c>
      <c r="B159" s="82" t="s">
        <v>176</v>
      </c>
      <c r="C159" s="82" t="s">
        <v>627</v>
      </c>
      <c r="D159" s="82" t="s">
        <v>892</v>
      </c>
      <c r="E159" s="82" t="s">
        <v>1220</v>
      </c>
      <c r="F159" s="82" t="s">
        <v>1565</v>
      </c>
      <c r="G159" s="82" t="s">
        <v>1723</v>
      </c>
      <c r="H159" s="82" t="s">
        <v>2209</v>
      </c>
      <c r="I159" s="82" t="s">
        <v>2706</v>
      </c>
      <c r="J159" s="82">
        <v>98130.1</v>
      </c>
      <c r="K159" s="82" t="s">
        <v>3050</v>
      </c>
      <c r="L159" s="89">
        <v>45566</v>
      </c>
      <c r="M159" s="89">
        <v>45560</v>
      </c>
      <c r="N159" s="82" t="s">
        <v>3051</v>
      </c>
      <c r="O159" s="82" t="s">
        <v>3053</v>
      </c>
      <c r="P159" s="82" t="s">
        <v>3213</v>
      </c>
      <c r="Q159" s="82" t="s">
        <v>3712</v>
      </c>
      <c r="R159" s="82">
        <v>16102.33</v>
      </c>
      <c r="S159" s="82">
        <v>52697.21</v>
      </c>
      <c r="T159" s="82">
        <v>-2290.6</v>
      </c>
      <c r="U159" s="90"/>
    </row>
    <row r="160" spans="1:21" ht="14.4" thickBot="1" x14ac:dyDescent="0.3">
      <c r="A160" s="88">
        <v>45055</v>
      </c>
      <c r="B160" s="82" t="s">
        <v>177</v>
      </c>
      <c r="C160" s="82" t="s">
        <v>639</v>
      </c>
      <c r="D160" s="82" t="s">
        <v>564</v>
      </c>
      <c r="E160" s="82" t="s">
        <v>1221</v>
      </c>
      <c r="F160" s="82" t="s">
        <v>1565</v>
      </c>
      <c r="G160" s="82" t="s">
        <v>1724</v>
      </c>
      <c r="H160" s="82" t="s">
        <v>2210</v>
      </c>
      <c r="I160" s="82" t="s">
        <v>2707</v>
      </c>
      <c r="J160" s="82">
        <v>39604.839999999997</v>
      </c>
      <c r="K160" s="82" t="s">
        <v>3049</v>
      </c>
      <c r="L160" s="89">
        <v>45572</v>
      </c>
      <c r="M160" s="89">
        <v>45549</v>
      </c>
      <c r="N160" s="82" t="s">
        <v>3051</v>
      </c>
      <c r="O160" s="82" t="s">
        <v>3054</v>
      </c>
      <c r="P160" s="82" t="s">
        <v>3214</v>
      </c>
      <c r="Q160" s="82" t="s">
        <v>3713</v>
      </c>
      <c r="R160" s="82">
        <v>28098.74</v>
      </c>
      <c r="S160" s="82">
        <v>61870.89</v>
      </c>
      <c r="T160" s="82">
        <v>-2398.08</v>
      </c>
      <c r="U160" s="90"/>
    </row>
    <row r="161" spans="1:21" ht="14.4" thickBot="1" x14ac:dyDescent="0.3">
      <c r="A161" s="88">
        <v>44035</v>
      </c>
      <c r="B161" s="82" t="s">
        <v>178</v>
      </c>
      <c r="C161" s="82" t="s">
        <v>522</v>
      </c>
      <c r="D161" s="82" t="s">
        <v>874</v>
      </c>
      <c r="E161" s="82" t="s">
        <v>1222</v>
      </c>
      <c r="F161" s="82" t="s">
        <v>1565</v>
      </c>
      <c r="G161" s="82" t="s">
        <v>1725</v>
      </c>
      <c r="H161" s="82" t="s">
        <v>2211</v>
      </c>
      <c r="I161" s="82" t="s">
        <v>2708</v>
      </c>
      <c r="J161" s="82">
        <v>6832.46</v>
      </c>
      <c r="K161" s="82" t="s">
        <v>3048</v>
      </c>
      <c r="L161" s="89">
        <v>45586</v>
      </c>
      <c r="M161" s="89">
        <v>45558</v>
      </c>
      <c r="N161" s="82" t="s">
        <v>3050</v>
      </c>
      <c r="O161" s="82" t="s">
        <v>3053</v>
      </c>
      <c r="P161" s="82" t="s">
        <v>3215</v>
      </c>
      <c r="Q161" s="82" t="s">
        <v>3714</v>
      </c>
      <c r="R161" s="82">
        <v>13764.07</v>
      </c>
      <c r="S161" s="82">
        <v>62855.17</v>
      </c>
      <c r="T161" s="82">
        <v>-2327.61</v>
      </c>
      <c r="U161" s="90"/>
    </row>
    <row r="162" spans="1:21" ht="14.4" thickBot="1" x14ac:dyDescent="0.3">
      <c r="A162" s="88">
        <v>44253</v>
      </c>
      <c r="B162" s="82" t="s">
        <v>179</v>
      </c>
      <c r="C162" s="82" t="s">
        <v>640</v>
      </c>
      <c r="D162" s="82" t="s">
        <v>893</v>
      </c>
      <c r="E162" s="82" t="s">
        <v>1223</v>
      </c>
      <c r="F162" s="82" t="s">
        <v>1566</v>
      </c>
      <c r="G162" s="82" t="s">
        <v>1726</v>
      </c>
      <c r="H162" s="82" t="s">
        <v>2212</v>
      </c>
      <c r="I162" s="82" t="s">
        <v>2709</v>
      </c>
      <c r="J162" s="82">
        <v>23479.29</v>
      </c>
      <c r="K162" s="82" t="s">
        <v>3050</v>
      </c>
      <c r="L162" s="89">
        <v>45591</v>
      </c>
      <c r="M162" s="89">
        <v>45555</v>
      </c>
      <c r="N162" s="82" t="s">
        <v>3051</v>
      </c>
      <c r="O162" s="82" t="s">
        <v>1563</v>
      </c>
      <c r="P162" s="82" t="s">
        <v>3216</v>
      </c>
      <c r="Q162" s="82" t="s">
        <v>3715</v>
      </c>
      <c r="R162" s="82">
        <v>33276.379999999997</v>
      </c>
      <c r="S162" s="82">
        <v>45498.37</v>
      </c>
      <c r="T162" s="82">
        <v>-2044.75</v>
      </c>
      <c r="U162" s="90"/>
    </row>
    <row r="163" spans="1:21" ht="14.4" thickBot="1" x14ac:dyDescent="0.3">
      <c r="A163" s="88">
        <v>45475</v>
      </c>
      <c r="B163" s="82" t="s">
        <v>180</v>
      </c>
      <c r="C163" s="82" t="s">
        <v>637</v>
      </c>
      <c r="D163" s="82" t="s">
        <v>813</v>
      </c>
      <c r="E163" s="82" t="s">
        <v>1224</v>
      </c>
      <c r="F163" s="82" t="s">
        <v>1567</v>
      </c>
      <c r="G163" s="82" t="s">
        <v>1727</v>
      </c>
      <c r="H163" s="82" t="s">
        <v>2213</v>
      </c>
      <c r="I163" s="82" t="s">
        <v>2710</v>
      </c>
      <c r="J163" s="82">
        <v>81908.94</v>
      </c>
      <c r="K163" s="82" t="s">
        <v>3048</v>
      </c>
      <c r="L163" s="89">
        <v>45577</v>
      </c>
      <c r="M163" s="89">
        <v>45549</v>
      </c>
      <c r="N163" s="82" t="s">
        <v>3050</v>
      </c>
      <c r="O163" s="82" t="s">
        <v>3054</v>
      </c>
      <c r="P163" s="82" t="s">
        <v>3217</v>
      </c>
      <c r="Q163" s="82" t="s">
        <v>3716</v>
      </c>
      <c r="R163" s="82">
        <v>12418</v>
      </c>
      <c r="S163" s="82">
        <v>11905.82</v>
      </c>
      <c r="T163" s="82">
        <v>3391.31</v>
      </c>
      <c r="U163" s="90"/>
    </row>
    <row r="164" spans="1:21" ht="14.4" thickBot="1" x14ac:dyDescent="0.3">
      <c r="A164" s="88">
        <v>44783</v>
      </c>
      <c r="B164" s="82" t="s">
        <v>181</v>
      </c>
      <c r="C164" s="82" t="s">
        <v>587</v>
      </c>
      <c r="D164" s="82" t="s">
        <v>894</v>
      </c>
      <c r="E164" s="82" t="s">
        <v>1225</v>
      </c>
      <c r="F164" s="82" t="s">
        <v>1567</v>
      </c>
      <c r="G164" s="82" t="s">
        <v>1728</v>
      </c>
      <c r="H164" s="82" t="s">
        <v>2214</v>
      </c>
      <c r="I164" s="82" t="s">
        <v>2711</v>
      </c>
      <c r="J164" s="82">
        <v>40628.75</v>
      </c>
      <c r="K164" s="82" t="s">
        <v>3048</v>
      </c>
      <c r="L164" s="89">
        <v>45568</v>
      </c>
      <c r="M164" s="89">
        <v>45559</v>
      </c>
      <c r="N164" s="82" t="s">
        <v>3052</v>
      </c>
      <c r="O164" s="82" t="s">
        <v>3055</v>
      </c>
      <c r="P164" s="82" t="s">
        <v>3218</v>
      </c>
      <c r="Q164" s="82" t="s">
        <v>3717</v>
      </c>
      <c r="R164" s="82">
        <v>37088.800000000003</v>
      </c>
      <c r="S164" s="82">
        <v>53212.33</v>
      </c>
      <c r="T164" s="82">
        <v>-252.56</v>
      </c>
      <c r="U164" s="90"/>
    </row>
    <row r="165" spans="1:21" ht="14.4" thickBot="1" x14ac:dyDescent="0.3">
      <c r="A165" s="88">
        <v>44332</v>
      </c>
      <c r="B165" s="82" t="s">
        <v>182</v>
      </c>
      <c r="C165" s="82" t="s">
        <v>622</v>
      </c>
      <c r="D165" s="82" t="s">
        <v>797</v>
      </c>
      <c r="E165" s="82" t="s">
        <v>1226</v>
      </c>
      <c r="F165" s="82" t="s">
        <v>1565</v>
      </c>
      <c r="G165" s="82" t="s">
        <v>1729</v>
      </c>
      <c r="H165" s="82" t="s">
        <v>2215</v>
      </c>
      <c r="I165" s="82" t="s">
        <v>2712</v>
      </c>
      <c r="J165" s="82">
        <v>42122.1</v>
      </c>
      <c r="K165" s="82" t="s">
        <v>3049</v>
      </c>
      <c r="L165" s="89">
        <v>45589</v>
      </c>
      <c r="M165" s="89">
        <v>45536</v>
      </c>
      <c r="N165" s="82" t="s">
        <v>3052</v>
      </c>
      <c r="O165" s="82" t="s">
        <v>1563</v>
      </c>
      <c r="P165" s="82" t="s">
        <v>3219</v>
      </c>
      <c r="Q165" s="82" t="s">
        <v>3718</v>
      </c>
      <c r="R165" s="82">
        <v>30747.5</v>
      </c>
      <c r="S165" s="82">
        <v>71742</v>
      </c>
      <c r="T165" s="82">
        <v>2336.25</v>
      </c>
      <c r="U165" s="90"/>
    </row>
    <row r="166" spans="1:21" ht="14.4" thickBot="1" x14ac:dyDescent="0.3">
      <c r="A166" s="88">
        <v>44651</v>
      </c>
      <c r="B166" s="82" t="s">
        <v>183</v>
      </c>
      <c r="C166" s="82" t="s">
        <v>537</v>
      </c>
      <c r="D166" s="82" t="s">
        <v>895</v>
      </c>
      <c r="E166" s="82" t="s">
        <v>1227</v>
      </c>
      <c r="F166" s="82" t="s">
        <v>1563</v>
      </c>
      <c r="G166" s="82" t="s">
        <v>1730</v>
      </c>
      <c r="H166" s="82" t="s">
        <v>2216</v>
      </c>
      <c r="I166" s="82" t="s">
        <v>2713</v>
      </c>
      <c r="J166" s="82">
        <v>80200.52</v>
      </c>
      <c r="K166" s="82" t="s">
        <v>3048</v>
      </c>
      <c r="L166" s="89">
        <v>45570</v>
      </c>
      <c r="M166" s="89">
        <v>45547</v>
      </c>
      <c r="N166" s="82" t="s">
        <v>3051</v>
      </c>
      <c r="O166" s="82" t="s">
        <v>3055</v>
      </c>
      <c r="P166" s="82" t="s">
        <v>3220</v>
      </c>
      <c r="Q166" s="82" t="s">
        <v>3719</v>
      </c>
      <c r="R166" s="82">
        <v>10445.75</v>
      </c>
      <c r="S166" s="82">
        <v>19314.84</v>
      </c>
      <c r="T166" s="82">
        <v>4325.78</v>
      </c>
      <c r="U166" s="90"/>
    </row>
    <row r="167" spans="1:21" ht="14.4" thickBot="1" x14ac:dyDescent="0.3">
      <c r="A167" s="88">
        <v>44500</v>
      </c>
      <c r="B167" s="82" t="s">
        <v>184</v>
      </c>
      <c r="C167" s="82" t="s">
        <v>560</v>
      </c>
      <c r="D167" s="82" t="s">
        <v>896</v>
      </c>
      <c r="E167" s="82" t="s">
        <v>1228</v>
      </c>
      <c r="F167" s="82" t="s">
        <v>1564</v>
      </c>
      <c r="G167" s="82" t="s">
        <v>1731</v>
      </c>
      <c r="H167" s="82" t="s">
        <v>2217</v>
      </c>
      <c r="I167" s="82" t="s">
        <v>2714</v>
      </c>
      <c r="J167" s="82">
        <v>36291.71</v>
      </c>
      <c r="K167" s="82" t="s">
        <v>3048</v>
      </c>
      <c r="L167" s="89">
        <v>45582</v>
      </c>
      <c r="M167" s="89">
        <v>45556</v>
      </c>
      <c r="N167" s="82" t="s">
        <v>3051</v>
      </c>
      <c r="O167" s="82" t="s">
        <v>3054</v>
      </c>
      <c r="P167" s="82" t="s">
        <v>3221</v>
      </c>
      <c r="Q167" s="82" t="s">
        <v>3720</v>
      </c>
      <c r="R167" s="82">
        <v>9391.89</v>
      </c>
      <c r="S167" s="82">
        <v>31215.62</v>
      </c>
      <c r="T167" s="82">
        <v>-555.63</v>
      </c>
      <c r="U167" s="90"/>
    </row>
    <row r="168" spans="1:21" ht="14.4" thickBot="1" x14ac:dyDescent="0.3">
      <c r="A168" s="88">
        <v>45147</v>
      </c>
      <c r="B168" s="82" t="s">
        <v>185</v>
      </c>
      <c r="C168" s="82" t="s">
        <v>526</v>
      </c>
      <c r="D168" s="82" t="s">
        <v>897</v>
      </c>
      <c r="E168" s="82" t="s">
        <v>1229</v>
      </c>
      <c r="F168" s="82" t="s">
        <v>1567</v>
      </c>
      <c r="G168" s="82" t="s">
        <v>1732</v>
      </c>
      <c r="H168" s="82" t="s">
        <v>2218</v>
      </c>
      <c r="I168" s="82" t="s">
        <v>2715</v>
      </c>
      <c r="J168" s="82">
        <v>83258.92</v>
      </c>
      <c r="K168" s="82" t="s">
        <v>3050</v>
      </c>
      <c r="L168" s="89">
        <v>45579</v>
      </c>
      <c r="M168" s="89">
        <v>45543</v>
      </c>
      <c r="N168" s="82" t="s">
        <v>3051</v>
      </c>
      <c r="O168" s="82" t="s">
        <v>1563</v>
      </c>
      <c r="P168" s="82" t="s">
        <v>3222</v>
      </c>
      <c r="Q168" s="82" t="s">
        <v>3721</v>
      </c>
      <c r="R168" s="82">
        <v>2602.94</v>
      </c>
      <c r="S168" s="82">
        <v>62845.75</v>
      </c>
      <c r="T168" s="82">
        <v>1325.39</v>
      </c>
      <c r="U168" s="90"/>
    </row>
    <row r="169" spans="1:21" ht="14.4" thickBot="1" x14ac:dyDescent="0.3">
      <c r="A169" s="88">
        <v>43916</v>
      </c>
      <c r="B169" s="82" t="s">
        <v>186</v>
      </c>
      <c r="C169" s="82" t="s">
        <v>564</v>
      </c>
      <c r="D169" s="82" t="s">
        <v>807</v>
      </c>
      <c r="E169" s="82" t="s">
        <v>1230</v>
      </c>
      <c r="F169" s="82" t="s">
        <v>1566</v>
      </c>
      <c r="G169" s="82" t="s">
        <v>1733</v>
      </c>
      <c r="H169" s="82" t="s">
        <v>2219</v>
      </c>
      <c r="I169" s="82" t="s">
        <v>2716</v>
      </c>
      <c r="J169" s="82">
        <v>42328.44</v>
      </c>
      <c r="K169" s="82" t="s">
        <v>3050</v>
      </c>
      <c r="L169" s="89">
        <v>45582</v>
      </c>
      <c r="M169" s="89">
        <v>45559</v>
      </c>
      <c r="N169" s="82" t="s">
        <v>3052</v>
      </c>
      <c r="O169" s="82" t="s">
        <v>3053</v>
      </c>
      <c r="P169" s="82" t="s">
        <v>3223</v>
      </c>
      <c r="Q169" s="82" t="s">
        <v>3722</v>
      </c>
      <c r="R169" s="82">
        <v>34899.29</v>
      </c>
      <c r="S169" s="82">
        <v>45830.92</v>
      </c>
      <c r="T169" s="82">
        <v>-964</v>
      </c>
      <c r="U169" s="90"/>
    </row>
    <row r="170" spans="1:21" ht="14.4" thickBot="1" x14ac:dyDescent="0.3">
      <c r="A170" s="88">
        <v>45482</v>
      </c>
      <c r="B170" s="82" t="s">
        <v>187</v>
      </c>
      <c r="C170" s="82" t="s">
        <v>598</v>
      </c>
      <c r="D170" s="82" t="s">
        <v>572</v>
      </c>
      <c r="E170" s="82" t="s">
        <v>1231</v>
      </c>
      <c r="F170" s="82" t="s">
        <v>1563</v>
      </c>
      <c r="G170" s="82" t="s">
        <v>1734</v>
      </c>
      <c r="H170" s="82" t="s">
        <v>2220</v>
      </c>
      <c r="I170" s="82" t="s">
        <v>2717</v>
      </c>
      <c r="J170" s="82">
        <v>20087.990000000002</v>
      </c>
      <c r="K170" s="82" t="s">
        <v>3049</v>
      </c>
      <c r="L170" s="89">
        <v>45568</v>
      </c>
      <c r="M170" s="89">
        <v>45544</v>
      </c>
      <c r="N170" s="82" t="s">
        <v>3052</v>
      </c>
      <c r="O170" s="82" t="s">
        <v>3054</v>
      </c>
      <c r="P170" s="82" t="s">
        <v>3224</v>
      </c>
      <c r="Q170" s="82" t="s">
        <v>3723</v>
      </c>
      <c r="R170" s="82">
        <v>2007.37</v>
      </c>
      <c r="S170" s="82">
        <v>49591.76</v>
      </c>
      <c r="T170" s="82">
        <v>-1930.01</v>
      </c>
      <c r="U170" s="90"/>
    </row>
    <row r="171" spans="1:21" ht="14.4" thickBot="1" x14ac:dyDescent="0.3">
      <c r="A171" s="88">
        <v>44955</v>
      </c>
      <c r="B171" s="82" t="s">
        <v>188</v>
      </c>
      <c r="C171" s="82" t="s">
        <v>611</v>
      </c>
      <c r="D171" s="82" t="s">
        <v>833</v>
      </c>
      <c r="E171" s="82" t="s">
        <v>1232</v>
      </c>
      <c r="F171" s="82" t="s">
        <v>1567</v>
      </c>
      <c r="G171" s="82" t="s">
        <v>1735</v>
      </c>
      <c r="H171" s="82" t="s">
        <v>2221</v>
      </c>
      <c r="I171" s="82" t="s">
        <v>2718</v>
      </c>
      <c r="J171" s="82">
        <v>91701.19</v>
      </c>
      <c r="K171" s="82" t="s">
        <v>3050</v>
      </c>
      <c r="L171" s="89">
        <v>45585</v>
      </c>
      <c r="M171" s="89">
        <v>45548</v>
      </c>
      <c r="N171" s="82" t="s">
        <v>3051</v>
      </c>
      <c r="O171" s="82" t="s">
        <v>3055</v>
      </c>
      <c r="P171" s="82" t="s">
        <v>3225</v>
      </c>
      <c r="Q171" s="82" t="s">
        <v>3724</v>
      </c>
      <c r="R171" s="82">
        <v>13867.12</v>
      </c>
      <c r="S171" s="82">
        <v>22229.77</v>
      </c>
      <c r="T171" s="82">
        <v>-4666.88</v>
      </c>
      <c r="U171" s="90"/>
    </row>
    <row r="172" spans="1:21" ht="14.4" thickBot="1" x14ac:dyDescent="0.3">
      <c r="A172" s="88">
        <v>44846</v>
      </c>
      <c r="B172" s="82" t="s">
        <v>189</v>
      </c>
      <c r="C172" s="82" t="s">
        <v>641</v>
      </c>
      <c r="D172" s="82" t="s">
        <v>898</v>
      </c>
      <c r="E172" s="82" t="s">
        <v>1233</v>
      </c>
      <c r="F172" s="82" t="s">
        <v>1565</v>
      </c>
      <c r="G172" s="82" t="s">
        <v>1736</v>
      </c>
      <c r="H172" s="82" t="s">
        <v>2222</v>
      </c>
      <c r="I172" s="82" t="s">
        <v>2719</v>
      </c>
      <c r="J172" s="82">
        <v>70288.600000000006</v>
      </c>
      <c r="K172" s="82" t="s">
        <v>3048</v>
      </c>
      <c r="L172" s="89">
        <v>45578</v>
      </c>
      <c r="M172" s="89">
        <v>45543</v>
      </c>
      <c r="N172" s="82" t="s">
        <v>3050</v>
      </c>
      <c r="O172" s="82" t="s">
        <v>3055</v>
      </c>
      <c r="P172" s="82" t="s">
        <v>3226</v>
      </c>
      <c r="Q172" s="82" t="s">
        <v>3725</v>
      </c>
      <c r="R172" s="82">
        <v>32008.67</v>
      </c>
      <c r="S172" s="82">
        <v>1146.24</v>
      </c>
      <c r="T172" s="82">
        <v>-2242.94</v>
      </c>
      <c r="U172" s="90"/>
    </row>
    <row r="173" spans="1:21" ht="14.4" thickBot="1" x14ac:dyDescent="0.3">
      <c r="A173" s="88">
        <v>44534</v>
      </c>
      <c r="B173" s="82" t="s">
        <v>190</v>
      </c>
      <c r="C173" s="82" t="s">
        <v>642</v>
      </c>
      <c r="D173" s="82" t="s">
        <v>875</v>
      </c>
      <c r="E173" s="82" t="s">
        <v>1234</v>
      </c>
      <c r="F173" s="82" t="s">
        <v>1565</v>
      </c>
      <c r="G173" s="82" t="s">
        <v>1737</v>
      </c>
      <c r="H173" s="82" t="s">
        <v>2223</v>
      </c>
      <c r="I173" s="82" t="s">
        <v>2720</v>
      </c>
      <c r="J173" s="82">
        <v>16255.33</v>
      </c>
      <c r="K173" s="82" t="s">
        <v>3050</v>
      </c>
      <c r="L173" s="89">
        <v>45567</v>
      </c>
      <c r="M173" s="89">
        <v>45545</v>
      </c>
      <c r="N173" s="82" t="s">
        <v>3052</v>
      </c>
      <c r="O173" s="82" t="s">
        <v>3053</v>
      </c>
      <c r="P173" s="82" t="s">
        <v>3227</v>
      </c>
      <c r="Q173" s="82" t="s">
        <v>3726</v>
      </c>
      <c r="R173" s="82">
        <v>19981.830000000002</v>
      </c>
      <c r="S173" s="82">
        <v>62405.77</v>
      </c>
      <c r="T173" s="82">
        <v>2755.57</v>
      </c>
      <c r="U173" s="90"/>
    </row>
    <row r="174" spans="1:21" ht="14.4" thickBot="1" x14ac:dyDescent="0.3">
      <c r="A174" s="88">
        <v>45066</v>
      </c>
      <c r="B174" s="82" t="s">
        <v>191</v>
      </c>
      <c r="C174" s="82" t="s">
        <v>568</v>
      </c>
      <c r="D174" s="82" t="s">
        <v>851</v>
      </c>
      <c r="E174" s="82" t="s">
        <v>1235</v>
      </c>
      <c r="F174" s="82" t="s">
        <v>1564</v>
      </c>
      <c r="G174" s="82" t="s">
        <v>1738</v>
      </c>
      <c r="H174" s="82" t="s">
        <v>2224</v>
      </c>
      <c r="I174" s="82" t="s">
        <v>2721</v>
      </c>
      <c r="J174" s="82">
        <v>79322.41</v>
      </c>
      <c r="K174" s="82" t="s">
        <v>3050</v>
      </c>
      <c r="L174" s="89">
        <v>45586</v>
      </c>
      <c r="M174" s="89">
        <v>45553</v>
      </c>
      <c r="N174" s="82" t="s">
        <v>3052</v>
      </c>
      <c r="O174" s="82" t="s">
        <v>1563</v>
      </c>
      <c r="P174" s="82" t="s">
        <v>3228</v>
      </c>
      <c r="Q174" s="82" t="s">
        <v>3727</v>
      </c>
      <c r="R174" s="82">
        <v>46499.64</v>
      </c>
      <c r="S174" s="82">
        <v>55250.51</v>
      </c>
      <c r="T174" s="82">
        <v>-1904.58</v>
      </c>
      <c r="U174" s="90"/>
    </row>
    <row r="175" spans="1:21" ht="14.4" thickBot="1" x14ac:dyDescent="0.3">
      <c r="A175" s="88">
        <v>44218</v>
      </c>
      <c r="B175" s="82" t="s">
        <v>192</v>
      </c>
      <c r="C175" s="82" t="s">
        <v>527</v>
      </c>
      <c r="D175" s="82" t="s">
        <v>899</v>
      </c>
      <c r="E175" s="82" t="s">
        <v>1236</v>
      </c>
      <c r="F175" s="82" t="s">
        <v>1566</v>
      </c>
      <c r="G175" s="82" t="s">
        <v>1739</v>
      </c>
      <c r="H175" s="82" t="s">
        <v>2225</v>
      </c>
      <c r="I175" s="82" t="s">
        <v>2722</v>
      </c>
      <c r="J175" s="82">
        <v>3761.45</v>
      </c>
      <c r="K175" s="82" t="s">
        <v>3050</v>
      </c>
      <c r="L175" s="89">
        <v>45570</v>
      </c>
      <c r="M175" s="89">
        <v>45540</v>
      </c>
      <c r="N175" s="82" t="s">
        <v>3050</v>
      </c>
      <c r="O175" s="82" t="s">
        <v>3054</v>
      </c>
      <c r="P175" s="82" t="s">
        <v>3229</v>
      </c>
      <c r="Q175" s="82" t="s">
        <v>3728</v>
      </c>
      <c r="R175" s="82">
        <v>20372.509999999998</v>
      </c>
      <c r="S175" s="82">
        <v>2846.89</v>
      </c>
      <c r="T175" s="82">
        <v>444</v>
      </c>
      <c r="U175" s="90"/>
    </row>
    <row r="176" spans="1:21" ht="14.4" thickBot="1" x14ac:dyDescent="0.3">
      <c r="A176" s="88">
        <v>45526</v>
      </c>
      <c r="B176" s="82" t="s">
        <v>193</v>
      </c>
      <c r="C176" s="82" t="s">
        <v>643</v>
      </c>
      <c r="D176" s="82" t="s">
        <v>900</v>
      </c>
      <c r="E176" s="82" t="s">
        <v>1237</v>
      </c>
      <c r="F176" s="82" t="s">
        <v>1563</v>
      </c>
      <c r="G176" s="82" t="s">
        <v>1740</v>
      </c>
      <c r="H176" s="82" t="s">
        <v>2226</v>
      </c>
      <c r="I176" s="82" t="s">
        <v>2723</v>
      </c>
      <c r="J176" s="82">
        <v>53683.67</v>
      </c>
      <c r="K176" s="82" t="s">
        <v>3048</v>
      </c>
      <c r="L176" s="89">
        <v>45587</v>
      </c>
      <c r="M176" s="89">
        <v>45544</v>
      </c>
      <c r="N176" s="82" t="s">
        <v>3051</v>
      </c>
      <c r="O176" s="82" t="s">
        <v>3053</v>
      </c>
      <c r="P176" s="82" t="s">
        <v>3230</v>
      </c>
      <c r="Q176" s="82" t="s">
        <v>3729</v>
      </c>
      <c r="R176" s="82">
        <v>45244.78</v>
      </c>
      <c r="S176" s="82">
        <v>76016</v>
      </c>
      <c r="T176" s="82">
        <v>1412.95</v>
      </c>
      <c r="U176" s="90"/>
    </row>
    <row r="177" spans="1:21" ht="14.4" thickBot="1" x14ac:dyDescent="0.3">
      <c r="A177" s="88">
        <v>44725</v>
      </c>
      <c r="B177" s="82" t="s">
        <v>194</v>
      </c>
      <c r="C177" s="82" t="s">
        <v>614</v>
      </c>
      <c r="D177" s="82" t="s">
        <v>901</v>
      </c>
      <c r="E177" s="82" t="s">
        <v>1238</v>
      </c>
      <c r="F177" s="82" t="s">
        <v>1563</v>
      </c>
      <c r="G177" s="82" t="s">
        <v>1741</v>
      </c>
      <c r="H177" s="82" t="s">
        <v>2227</v>
      </c>
      <c r="I177" s="82" t="s">
        <v>2724</v>
      </c>
      <c r="J177" s="82">
        <v>50744.84</v>
      </c>
      <c r="K177" s="82" t="s">
        <v>3050</v>
      </c>
      <c r="L177" s="89">
        <v>45566</v>
      </c>
      <c r="M177" s="89">
        <v>45537</v>
      </c>
      <c r="N177" s="82" t="s">
        <v>3051</v>
      </c>
      <c r="O177" s="82" t="s">
        <v>1563</v>
      </c>
      <c r="P177" s="82" t="s">
        <v>3231</v>
      </c>
      <c r="Q177" s="82" t="s">
        <v>3730</v>
      </c>
      <c r="R177" s="82">
        <v>11036.78</v>
      </c>
      <c r="S177" s="82">
        <v>61733.72</v>
      </c>
      <c r="T177" s="82">
        <v>-2135.04</v>
      </c>
      <c r="U177" s="90"/>
    </row>
    <row r="178" spans="1:21" ht="14.4" thickBot="1" x14ac:dyDescent="0.3">
      <c r="A178" s="88">
        <v>44239</v>
      </c>
      <c r="B178" s="82" t="s">
        <v>195</v>
      </c>
      <c r="C178" s="82" t="s">
        <v>598</v>
      </c>
      <c r="D178" s="82" t="s">
        <v>902</v>
      </c>
      <c r="E178" s="82" t="s">
        <v>1239</v>
      </c>
      <c r="F178" s="82" t="s">
        <v>1564</v>
      </c>
      <c r="G178" s="82" t="s">
        <v>1742</v>
      </c>
      <c r="H178" s="82" t="s">
        <v>2228</v>
      </c>
      <c r="I178" s="82" t="s">
        <v>2725</v>
      </c>
      <c r="J178" s="82">
        <v>12815.46</v>
      </c>
      <c r="K178" s="82" t="s">
        <v>3050</v>
      </c>
      <c r="L178" s="89">
        <v>45577</v>
      </c>
      <c r="M178" s="89">
        <v>45555</v>
      </c>
      <c r="N178" s="82" t="s">
        <v>3051</v>
      </c>
      <c r="O178" s="82" t="s">
        <v>3054</v>
      </c>
      <c r="P178" s="82" t="s">
        <v>3232</v>
      </c>
      <c r="Q178" s="82" t="s">
        <v>3731</v>
      </c>
      <c r="R178" s="82">
        <v>18084.53</v>
      </c>
      <c r="S178" s="82">
        <v>56879.03</v>
      </c>
      <c r="T178" s="82">
        <v>2831.46</v>
      </c>
      <c r="U178" s="90"/>
    </row>
    <row r="179" spans="1:21" ht="14.4" thickBot="1" x14ac:dyDescent="0.3">
      <c r="A179" s="88">
        <v>45166</v>
      </c>
      <c r="B179" s="82" t="s">
        <v>196</v>
      </c>
      <c r="C179" s="82" t="s">
        <v>548</v>
      </c>
      <c r="D179" s="82" t="s">
        <v>872</v>
      </c>
      <c r="E179" s="82" t="s">
        <v>1240</v>
      </c>
      <c r="F179" s="82" t="s">
        <v>1565</v>
      </c>
      <c r="G179" s="82" t="s">
        <v>1743</v>
      </c>
      <c r="H179" s="82" t="s">
        <v>2229</v>
      </c>
      <c r="I179" s="82" t="s">
        <v>2726</v>
      </c>
      <c r="J179" s="82">
        <v>74238.66</v>
      </c>
      <c r="K179" s="82" t="s">
        <v>3049</v>
      </c>
      <c r="L179" s="89">
        <v>45574</v>
      </c>
      <c r="M179" s="89">
        <v>45538</v>
      </c>
      <c r="N179" s="82" t="s">
        <v>3051</v>
      </c>
      <c r="O179" s="82" t="s">
        <v>1563</v>
      </c>
      <c r="P179" s="82" t="s">
        <v>3233</v>
      </c>
      <c r="Q179" s="82" t="s">
        <v>3732</v>
      </c>
      <c r="R179" s="82">
        <v>46247.29</v>
      </c>
      <c r="S179" s="82">
        <v>39624.47</v>
      </c>
      <c r="T179" s="82">
        <v>96.4</v>
      </c>
      <c r="U179" s="90"/>
    </row>
    <row r="180" spans="1:21" ht="14.4" thickBot="1" x14ac:dyDescent="0.3">
      <c r="A180" s="88">
        <v>43967</v>
      </c>
      <c r="B180" s="82" t="s">
        <v>197</v>
      </c>
      <c r="C180" s="82" t="s">
        <v>644</v>
      </c>
      <c r="D180" s="82" t="s">
        <v>547</v>
      </c>
      <c r="E180" s="82" t="s">
        <v>1241</v>
      </c>
      <c r="F180" s="82" t="s">
        <v>1563</v>
      </c>
      <c r="G180" s="82" t="s">
        <v>1744</v>
      </c>
      <c r="H180" s="82" t="s">
        <v>2230</v>
      </c>
      <c r="I180" s="82" t="s">
        <v>2727</v>
      </c>
      <c r="J180" s="82">
        <v>27104.42</v>
      </c>
      <c r="K180" s="82" t="s">
        <v>3049</v>
      </c>
      <c r="L180" s="89">
        <v>45569</v>
      </c>
      <c r="M180" s="89">
        <v>45543</v>
      </c>
      <c r="N180" s="82" t="s">
        <v>3052</v>
      </c>
      <c r="O180" s="82" t="s">
        <v>1563</v>
      </c>
      <c r="P180" s="82" t="s">
        <v>3234</v>
      </c>
      <c r="Q180" s="82" t="s">
        <v>3733</v>
      </c>
      <c r="R180" s="82">
        <v>6521.92</v>
      </c>
      <c r="S180" s="82">
        <v>7155.45</v>
      </c>
      <c r="T180" s="82">
        <v>-520.45000000000005</v>
      </c>
      <c r="U180" s="90"/>
    </row>
    <row r="181" spans="1:21" ht="14.4" thickBot="1" x14ac:dyDescent="0.3">
      <c r="A181" s="88">
        <v>44874</v>
      </c>
      <c r="B181" s="82" t="s">
        <v>198</v>
      </c>
      <c r="C181" s="82" t="s">
        <v>608</v>
      </c>
      <c r="D181" s="82" t="s">
        <v>820</v>
      </c>
      <c r="E181" s="82" t="s">
        <v>1242</v>
      </c>
      <c r="F181" s="82" t="s">
        <v>1565</v>
      </c>
      <c r="G181" s="82" t="s">
        <v>1745</v>
      </c>
      <c r="H181" s="82" t="s">
        <v>2231</v>
      </c>
      <c r="I181" s="82" t="s">
        <v>2728</v>
      </c>
      <c r="J181" s="82">
        <v>95604.57</v>
      </c>
      <c r="K181" s="82" t="s">
        <v>3050</v>
      </c>
      <c r="L181" s="89">
        <v>45569</v>
      </c>
      <c r="M181" s="89">
        <v>45562</v>
      </c>
      <c r="N181" s="82" t="s">
        <v>3051</v>
      </c>
      <c r="O181" s="82" t="s">
        <v>3053</v>
      </c>
      <c r="P181" s="82" t="s">
        <v>3235</v>
      </c>
      <c r="Q181" s="82" t="s">
        <v>3734</v>
      </c>
      <c r="R181" s="82">
        <v>1988.49</v>
      </c>
      <c r="S181" s="82">
        <v>59379.360000000001</v>
      </c>
      <c r="T181" s="82">
        <v>-2566.64</v>
      </c>
      <c r="U181" s="90"/>
    </row>
    <row r="182" spans="1:21" ht="14.4" thickBot="1" x14ac:dyDescent="0.3">
      <c r="A182" s="88">
        <v>44862</v>
      </c>
      <c r="B182" s="82" t="s">
        <v>199</v>
      </c>
      <c r="C182" s="82" t="s">
        <v>553</v>
      </c>
      <c r="D182" s="82" t="s">
        <v>791</v>
      </c>
      <c r="E182" s="82" t="s">
        <v>1243</v>
      </c>
      <c r="F182" s="82" t="s">
        <v>1566</v>
      </c>
      <c r="G182" s="82" t="s">
        <v>1746</v>
      </c>
      <c r="H182" s="82" t="s">
        <v>2232</v>
      </c>
      <c r="I182" s="82" t="s">
        <v>2729</v>
      </c>
      <c r="J182" s="82">
        <v>30893.95</v>
      </c>
      <c r="K182" s="82" t="s">
        <v>3049</v>
      </c>
      <c r="L182" s="89">
        <v>45593</v>
      </c>
      <c r="M182" s="89">
        <v>45555</v>
      </c>
      <c r="N182" s="82" t="s">
        <v>3052</v>
      </c>
      <c r="O182" s="82" t="s">
        <v>1563</v>
      </c>
      <c r="P182" s="82" t="s">
        <v>3236</v>
      </c>
      <c r="Q182" s="82" t="s">
        <v>3735</v>
      </c>
      <c r="R182" s="82">
        <v>31460.9</v>
      </c>
      <c r="S182" s="82">
        <v>75626.850000000006</v>
      </c>
      <c r="T182" s="82">
        <v>982.84</v>
      </c>
      <c r="U182" s="90"/>
    </row>
    <row r="183" spans="1:21" ht="14.4" thickBot="1" x14ac:dyDescent="0.3">
      <c r="A183" s="88">
        <v>44543</v>
      </c>
      <c r="B183" s="82" t="s">
        <v>200</v>
      </c>
      <c r="C183" s="82" t="s">
        <v>597</v>
      </c>
      <c r="D183" s="82" t="s">
        <v>903</v>
      </c>
      <c r="E183" s="82" t="s">
        <v>1244</v>
      </c>
      <c r="F183" s="82" t="s">
        <v>1563</v>
      </c>
      <c r="G183" s="82" t="s">
        <v>1747</v>
      </c>
      <c r="H183" s="82" t="s">
        <v>2233</v>
      </c>
      <c r="I183" s="82" t="s">
        <v>2730</v>
      </c>
      <c r="J183" s="82">
        <v>68079.16</v>
      </c>
      <c r="K183" s="82" t="s">
        <v>3050</v>
      </c>
      <c r="L183" s="89">
        <v>45594</v>
      </c>
      <c r="M183" s="89">
        <v>45546</v>
      </c>
      <c r="N183" s="82" t="s">
        <v>3051</v>
      </c>
      <c r="O183" s="82" t="s">
        <v>3054</v>
      </c>
      <c r="P183" s="82" t="s">
        <v>3237</v>
      </c>
      <c r="Q183" s="82" t="s">
        <v>3736</v>
      </c>
      <c r="R183" s="82">
        <v>25540.59</v>
      </c>
      <c r="S183" s="82">
        <v>39085.57</v>
      </c>
      <c r="T183" s="82">
        <v>3521.45</v>
      </c>
      <c r="U183" s="90"/>
    </row>
    <row r="184" spans="1:21" ht="14.4" thickBot="1" x14ac:dyDescent="0.3">
      <c r="A184" s="88">
        <v>44207</v>
      </c>
      <c r="B184" s="82" t="s">
        <v>201</v>
      </c>
      <c r="C184" s="82" t="s">
        <v>527</v>
      </c>
      <c r="D184" s="82" t="s">
        <v>904</v>
      </c>
      <c r="E184" s="82" t="s">
        <v>1245</v>
      </c>
      <c r="F184" s="82" t="s">
        <v>1564</v>
      </c>
      <c r="G184" s="82" t="s">
        <v>1748</v>
      </c>
      <c r="H184" s="82" t="s">
        <v>2234</v>
      </c>
      <c r="I184" s="82" t="s">
        <v>2731</v>
      </c>
      <c r="J184" s="82">
        <v>67351.27</v>
      </c>
      <c r="K184" s="82" t="s">
        <v>3049</v>
      </c>
      <c r="L184" s="89">
        <v>45572</v>
      </c>
      <c r="M184" s="89">
        <v>45564</v>
      </c>
      <c r="N184" s="82" t="s">
        <v>3051</v>
      </c>
      <c r="O184" s="82" t="s">
        <v>3055</v>
      </c>
      <c r="P184" s="82" t="s">
        <v>3238</v>
      </c>
      <c r="Q184" s="82" t="s">
        <v>3737</v>
      </c>
      <c r="R184" s="82">
        <v>23509.94</v>
      </c>
      <c r="S184" s="82">
        <v>38566.129999999997</v>
      </c>
      <c r="T184" s="82">
        <v>-1948.71</v>
      </c>
      <c r="U184" s="90"/>
    </row>
    <row r="185" spans="1:21" ht="14.4" thickBot="1" x14ac:dyDescent="0.3">
      <c r="A185" s="88">
        <v>45057</v>
      </c>
      <c r="B185" s="82" t="s">
        <v>202</v>
      </c>
      <c r="C185" s="82" t="s">
        <v>627</v>
      </c>
      <c r="D185" s="82" t="s">
        <v>905</v>
      </c>
      <c r="E185" s="82" t="s">
        <v>1246</v>
      </c>
      <c r="F185" s="82" t="s">
        <v>1565</v>
      </c>
      <c r="G185" s="82" t="s">
        <v>1749</v>
      </c>
      <c r="H185" s="82" t="s">
        <v>2235</v>
      </c>
      <c r="I185" s="82" t="s">
        <v>2732</v>
      </c>
      <c r="J185" s="82">
        <v>5142.75</v>
      </c>
      <c r="K185" s="82" t="s">
        <v>3050</v>
      </c>
      <c r="L185" s="89">
        <v>45585</v>
      </c>
      <c r="M185" s="89">
        <v>45546</v>
      </c>
      <c r="N185" s="82" t="s">
        <v>3050</v>
      </c>
      <c r="O185" s="82" t="s">
        <v>3054</v>
      </c>
      <c r="P185" s="82" t="s">
        <v>3239</v>
      </c>
      <c r="Q185" s="82" t="s">
        <v>3738</v>
      </c>
      <c r="R185" s="82">
        <v>21557.27</v>
      </c>
      <c r="S185" s="82">
        <v>67976.759999999995</v>
      </c>
      <c r="T185" s="82">
        <v>4216.6499999999996</v>
      </c>
      <c r="U185" s="90"/>
    </row>
    <row r="186" spans="1:21" ht="14.4" thickBot="1" x14ac:dyDescent="0.3">
      <c r="A186" s="88">
        <v>45115</v>
      </c>
      <c r="B186" s="82" t="s">
        <v>203</v>
      </c>
      <c r="C186" s="82" t="s">
        <v>645</v>
      </c>
      <c r="D186" s="82" t="s">
        <v>906</v>
      </c>
      <c r="E186" s="82" t="s">
        <v>1247</v>
      </c>
      <c r="F186" s="82" t="s">
        <v>1564</v>
      </c>
      <c r="G186" s="82" t="s">
        <v>1750</v>
      </c>
      <c r="H186" s="82" t="s">
        <v>2236</v>
      </c>
      <c r="I186" s="82" t="s">
        <v>2733</v>
      </c>
      <c r="J186" s="82">
        <v>46261.38</v>
      </c>
      <c r="K186" s="82" t="s">
        <v>3049</v>
      </c>
      <c r="L186" s="89">
        <v>45594</v>
      </c>
      <c r="M186" s="89">
        <v>45564</v>
      </c>
      <c r="N186" s="82" t="s">
        <v>3051</v>
      </c>
      <c r="O186" s="82" t="s">
        <v>3055</v>
      </c>
      <c r="P186" s="82" t="s">
        <v>3240</v>
      </c>
      <c r="Q186" s="82" t="s">
        <v>3739</v>
      </c>
      <c r="R186" s="82">
        <v>24610.52</v>
      </c>
      <c r="S186" s="82">
        <v>10390.43</v>
      </c>
      <c r="T186" s="82">
        <v>-3080.5</v>
      </c>
      <c r="U186" s="90"/>
    </row>
    <row r="187" spans="1:21" ht="14.4" thickBot="1" x14ac:dyDescent="0.3">
      <c r="A187" s="88">
        <v>44983</v>
      </c>
      <c r="B187" s="82" t="s">
        <v>204</v>
      </c>
      <c r="C187" s="82" t="s">
        <v>548</v>
      </c>
      <c r="D187" s="82" t="s">
        <v>907</v>
      </c>
      <c r="E187" s="82" t="s">
        <v>1248</v>
      </c>
      <c r="F187" s="82" t="s">
        <v>1563</v>
      </c>
      <c r="G187" s="82" t="s">
        <v>1751</v>
      </c>
      <c r="H187" s="82" t="s">
        <v>2237</v>
      </c>
      <c r="I187" s="82" t="s">
        <v>2734</v>
      </c>
      <c r="J187" s="82">
        <v>21538.46</v>
      </c>
      <c r="K187" s="82" t="s">
        <v>3050</v>
      </c>
      <c r="L187" s="89">
        <v>45584</v>
      </c>
      <c r="M187" s="89">
        <v>45543</v>
      </c>
      <c r="N187" s="82" t="s">
        <v>3050</v>
      </c>
      <c r="O187" s="82" t="s">
        <v>1563</v>
      </c>
      <c r="P187" s="82" t="s">
        <v>3241</v>
      </c>
      <c r="Q187" s="82" t="s">
        <v>3740</v>
      </c>
      <c r="R187" s="82">
        <v>21758.17</v>
      </c>
      <c r="S187" s="82">
        <v>56228.77</v>
      </c>
      <c r="T187" s="82">
        <v>2969.87</v>
      </c>
      <c r="U187" s="90"/>
    </row>
    <row r="188" spans="1:21" ht="14.4" thickBot="1" x14ac:dyDescent="0.3">
      <c r="A188" s="88">
        <v>44156</v>
      </c>
      <c r="B188" s="82" t="s">
        <v>205</v>
      </c>
      <c r="C188" s="82" t="s">
        <v>646</v>
      </c>
      <c r="D188" s="82" t="s">
        <v>812</v>
      </c>
      <c r="E188" s="82" t="s">
        <v>1249</v>
      </c>
      <c r="F188" s="82" t="s">
        <v>1567</v>
      </c>
      <c r="G188" s="82" t="s">
        <v>1752</v>
      </c>
      <c r="H188" s="82" t="s">
        <v>2238</v>
      </c>
      <c r="I188" s="82" t="s">
        <v>2735</v>
      </c>
      <c r="J188" s="82">
        <v>6844.61</v>
      </c>
      <c r="K188" s="82" t="s">
        <v>3049</v>
      </c>
      <c r="L188" s="89">
        <v>45580</v>
      </c>
      <c r="M188" s="89">
        <v>45558</v>
      </c>
      <c r="N188" s="82" t="s">
        <v>3052</v>
      </c>
      <c r="O188" s="82" t="s">
        <v>3053</v>
      </c>
      <c r="P188" s="82" t="s">
        <v>3242</v>
      </c>
      <c r="Q188" s="82" t="s">
        <v>3741</v>
      </c>
      <c r="R188" s="82">
        <v>28750.22</v>
      </c>
      <c r="S188" s="82">
        <v>58242.04</v>
      </c>
      <c r="T188" s="82">
        <v>306.7</v>
      </c>
      <c r="U188" s="90"/>
    </row>
    <row r="189" spans="1:21" ht="14.4" thickBot="1" x14ac:dyDescent="0.3">
      <c r="A189" s="88">
        <v>44281</v>
      </c>
      <c r="B189" s="82" t="s">
        <v>206</v>
      </c>
      <c r="C189" s="82" t="s">
        <v>647</v>
      </c>
      <c r="D189" s="82" t="s">
        <v>908</v>
      </c>
      <c r="E189" s="82" t="s">
        <v>1250</v>
      </c>
      <c r="F189" s="82" t="s">
        <v>1565</v>
      </c>
      <c r="G189" s="82" t="s">
        <v>1753</v>
      </c>
      <c r="H189" s="82" t="s">
        <v>2239</v>
      </c>
      <c r="I189" s="82" t="s">
        <v>2736</v>
      </c>
      <c r="J189" s="82">
        <v>1638.91</v>
      </c>
      <c r="K189" s="82" t="s">
        <v>3050</v>
      </c>
      <c r="L189" s="89">
        <v>45574</v>
      </c>
      <c r="M189" s="89">
        <v>45539</v>
      </c>
      <c r="N189" s="82" t="s">
        <v>3051</v>
      </c>
      <c r="O189" s="82" t="s">
        <v>1563</v>
      </c>
      <c r="P189" s="82" t="s">
        <v>3243</v>
      </c>
      <c r="Q189" s="82" t="s">
        <v>3742</v>
      </c>
      <c r="R189" s="82">
        <v>33980.019999999997</v>
      </c>
      <c r="S189" s="82">
        <v>59671.11</v>
      </c>
      <c r="T189" s="82">
        <v>-1864.13</v>
      </c>
      <c r="U189" s="90"/>
    </row>
    <row r="190" spans="1:21" ht="14.4" thickBot="1" x14ac:dyDescent="0.3">
      <c r="A190" s="88">
        <v>44110</v>
      </c>
      <c r="B190" s="82" t="s">
        <v>207</v>
      </c>
      <c r="C190" s="82" t="s">
        <v>548</v>
      </c>
      <c r="D190" s="82" t="s">
        <v>909</v>
      </c>
      <c r="E190" s="82" t="s">
        <v>1251</v>
      </c>
      <c r="F190" s="82" t="s">
        <v>1565</v>
      </c>
      <c r="G190" s="82" t="s">
        <v>1754</v>
      </c>
      <c r="H190" s="82" t="s">
        <v>2240</v>
      </c>
      <c r="I190" s="82" t="s">
        <v>2737</v>
      </c>
      <c r="J190" s="82">
        <v>64628.63</v>
      </c>
      <c r="K190" s="82" t="s">
        <v>3049</v>
      </c>
      <c r="L190" s="89">
        <v>45584</v>
      </c>
      <c r="M190" s="89">
        <v>45544</v>
      </c>
      <c r="N190" s="82" t="s">
        <v>3052</v>
      </c>
      <c r="O190" s="82" t="s">
        <v>1563</v>
      </c>
      <c r="P190" s="82" t="s">
        <v>3244</v>
      </c>
      <c r="Q190" s="82" t="s">
        <v>3743</v>
      </c>
      <c r="R190" s="82">
        <v>16519.740000000002</v>
      </c>
      <c r="S190" s="82">
        <v>56880.63</v>
      </c>
      <c r="T190" s="82">
        <v>-3165.95</v>
      </c>
      <c r="U190" s="90"/>
    </row>
    <row r="191" spans="1:21" ht="14.4" thickBot="1" x14ac:dyDescent="0.3">
      <c r="A191" s="88">
        <v>44780</v>
      </c>
      <c r="B191" s="82" t="s">
        <v>208</v>
      </c>
      <c r="C191" s="82" t="s">
        <v>648</v>
      </c>
      <c r="D191" s="82" t="s">
        <v>910</v>
      </c>
      <c r="E191" s="82" t="s">
        <v>1252</v>
      </c>
      <c r="F191" s="82" t="s">
        <v>1564</v>
      </c>
      <c r="G191" s="82" t="s">
        <v>1755</v>
      </c>
      <c r="H191" s="82" t="s">
        <v>2241</v>
      </c>
      <c r="I191" s="82" t="s">
        <v>2738</v>
      </c>
      <c r="J191" s="82">
        <v>3297.49</v>
      </c>
      <c r="K191" s="82" t="s">
        <v>3049</v>
      </c>
      <c r="L191" s="89">
        <v>45570</v>
      </c>
      <c r="M191" s="89">
        <v>45561</v>
      </c>
      <c r="N191" s="82" t="s">
        <v>3051</v>
      </c>
      <c r="O191" s="82" t="s">
        <v>1563</v>
      </c>
      <c r="P191" s="82" t="s">
        <v>3245</v>
      </c>
      <c r="Q191" s="82" t="s">
        <v>3744</v>
      </c>
      <c r="R191" s="82">
        <v>24941.200000000001</v>
      </c>
      <c r="S191" s="82">
        <v>16969.87</v>
      </c>
      <c r="T191" s="82">
        <v>650.04</v>
      </c>
      <c r="U191" s="90"/>
    </row>
    <row r="192" spans="1:21" ht="14.4" thickBot="1" x14ac:dyDescent="0.3">
      <c r="A192" s="88">
        <v>44965</v>
      </c>
      <c r="B192" s="82" t="s">
        <v>209</v>
      </c>
      <c r="C192" s="82" t="s">
        <v>649</v>
      </c>
      <c r="D192" s="82" t="s">
        <v>838</v>
      </c>
      <c r="E192" s="82" t="s">
        <v>1253</v>
      </c>
      <c r="F192" s="82" t="s">
        <v>1567</v>
      </c>
      <c r="G192" s="82" t="s">
        <v>1756</v>
      </c>
      <c r="H192" s="82" t="s">
        <v>2242</v>
      </c>
      <c r="I192" s="82" t="s">
        <v>2739</v>
      </c>
      <c r="J192" s="82">
        <v>20255.98</v>
      </c>
      <c r="K192" s="82" t="s">
        <v>3050</v>
      </c>
      <c r="L192" s="89">
        <v>45585</v>
      </c>
      <c r="M192" s="89">
        <v>45547</v>
      </c>
      <c r="N192" s="82" t="s">
        <v>3050</v>
      </c>
      <c r="O192" s="82" t="s">
        <v>3054</v>
      </c>
      <c r="P192" s="82" t="s">
        <v>3246</v>
      </c>
      <c r="Q192" s="82" t="s">
        <v>3745</v>
      </c>
      <c r="R192" s="82">
        <v>21998.53</v>
      </c>
      <c r="S192" s="82">
        <v>79724.23</v>
      </c>
      <c r="T192" s="82">
        <v>-871.67</v>
      </c>
      <c r="U192" s="90"/>
    </row>
    <row r="193" spans="1:21" ht="14.4" thickBot="1" x14ac:dyDescent="0.3">
      <c r="A193" s="88">
        <v>43834</v>
      </c>
      <c r="B193" s="82" t="s">
        <v>210</v>
      </c>
      <c r="C193" s="82" t="s">
        <v>650</v>
      </c>
      <c r="D193" s="82" t="s">
        <v>911</v>
      </c>
      <c r="E193" s="82" t="s">
        <v>1254</v>
      </c>
      <c r="F193" s="82" t="s">
        <v>1564</v>
      </c>
      <c r="G193" s="82" t="s">
        <v>1757</v>
      </c>
      <c r="H193" s="82" t="s">
        <v>2243</v>
      </c>
      <c r="I193" s="82" t="s">
        <v>2740</v>
      </c>
      <c r="J193" s="82">
        <v>42885.66</v>
      </c>
      <c r="K193" s="82" t="s">
        <v>3049</v>
      </c>
      <c r="L193" s="89">
        <v>45575</v>
      </c>
      <c r="M193" s="89">
        <v>45561</v>
      </c>
      <c r="N193" s="82" t="s">
        <v>3051</v>
      </c>
      <c r="O193" s="82" t="s">
        <v>3055</v>
      </c>
      <c r="P193" s="82" t="s">
        <v>3247</v>
      </c>
      <c r="Q193" s="82" t="s">
        <v>3746</v>
      </c>
      <c r="R193" s="82">
        <v>43382.07</v>
      </c>
      <c r="S193" s="82">
        <v>73833.17</v>
      </c>
      <c r="T193" s="82">
        <v>1408.95</v>
      </c>
      <c r="U193" s="90"/>
    </row>
    <row r="194" spans="1:21" ht="14.4" thickBot="1" x14ac:dyDescent="0.3">
      <c r="A194" s="88">
        <v>44863</v>
      </c>
      <c r="B194" s="82" t="s">
        <v>211</v>
      </c>
      <c r="C194" s="82" t="s">
        <v>651</v>
      </c>
      <c r="D194" s="82" t="s">
        <v>827</v>
      </c>
      <c r="E194" s="82" t="s">
        <v>1255</v>
      </c>
      <c r="F194" s="82" t="s">
        <v>1567</v>
      </c>
      <c r="G194" s="82" t="s">
        <v>1758</v>
      </c>
      <c r="H194" s="82" t="s">
        <v>2244</v>
      </c>
      <c r="I194" s="82" t="s">
        <v>2741</v>
      </c>
      <c r="J194" s="82">
        <v>79489.97</v>
      </c>
      <c r="K194" s="82" t="s">
        <v>3050</v>
      </c>
      <c r="L194" s="89">
        <v>45583</v>
      </c>
      <c r="M194" s="89">
        <v>45540</v>
      </c>
      <c r="N194" s="82" t="s">
        <v>3050</v>
      </c>
      <c r="O194" s="82" t="s">
        <v>3054</v>
      </c>
      <c r="P194" s="82" t="s">
        <v>3248</v>
      </c>
      <c r="Q194" s="82" t="s">
        <v>3747</v>
      </c>
      <c r="R194" s="82">
        <v>47066.95</v>
      </c>
      <c r="S194" s="82">
        <v>62766.28</v>
      </c>
      <c r="T194" s="82">
        <v>3039.73</v>
      </c>
      <c r="U194" s="90"/>
    </row>
    <row r="195" spans="1:21" ht="14.4" thickBot="1" x14ac:dyDescent="0.3">
      <c r="A195" s="88">
        <v>45190</v>
      </c>
      <c r="B195" s="82" t="s">
        <v>212</v>
      </c>
      <c r="C195" s="82" t="s">
        <v>652</v>
      </c>
      <c r="D195" s="82" t="s">
        <v>912</v>
      </c>
      <c r="E195" s="82" t="s">
        <v>1256</v>
      </c>
      <c r="F195" s="82" t="s">
        <v>1564</v>
      </c>
      <c r="G195" s="82" t="s">
        <v>1759</v>
      </c>
      <c r="H195" s="82" t="s">
        <v>2245</v>
      </c>
      <c r="I195" s="82" t="s">
        <v>2742</v>
      </c>
      <c r="J195" s="82">
        <v>16117.65</v>
      </c>
      <c r="K195" s="82" t="s">
        <v>3048</v>
      </c>
      <c r="L195" s="89">
        <v>45571</v>
      </c>
      <c r="M195" s="89">
        <v>45538</v>
      </c>
      <c r="N195" s="82" t="s">
        <v>3051</v>
      </c>
      <c r="O195" s="82" t="s">
        <v>3055</v>
      </c>
      <c r="P195" s="82" t="s">
        <v>3249</v>
      </c>
      <c r="Q195" s="82" t="s">
        <v>3748</v>
      </c>
      <c r="R195" s="82">
        <v>46502.8</v>
      </c>
      <c r="S195" s="82">
        <v>68160.3</v>
      </c>
      <c r="T195" s="82">
        <v>-4702.59</v>
      </c>
      <c r="U195" s="90"/>
    </row>
    <row r="196" spans="1:21" ht="14.4" thickBot="1" x14ac:dyDescent="0.3">
      <c r="A196" s="88">
        <v>44053</v>
      </c>
      <c r="B196" s="82" t="s">
        <v>213</v>
      </c>
      <c r="C196" s="82" t="s">
        <v>653</v>
      </c>
      <c r="D196" s="82" t="s">
        <v>900</v>
      </c>
      <c r="E196" s="82" t="s">
        <v>1257</v>
      </c>
      <c r="F196" s="82" t="s">
        <v>1566</v>
      </c>
      <c r="G196" s="82" t="s">
        <v>1760</v>
      </c>
      <c r="H196" s="82" t="s">
        <v>2246</v>
      </c>
      <c r="I196" s="82" t="s">
        <v>2743</v>
      </c>
      <c r="J196" s="82">
        <v>24975.3</v>
      </c>
      <c r="K196" s="82" t="s">
        <v>3050</v>
      </c>
      <c r="L196" s="89">
        <v>45569</v>
      </c>
      <c r="M196" s="89">
        <v>45543</v>
      </c>
      <c r="N196" s="82" t="s">
        <v>3051</v>
      </c>
      <c r="O196" s="82" t="s">
        <v>1563</v>
      </c>
      <c r="P196" s="82" t="s">
        <v>3250</v>
      </c>
      <c r="Q196" s="82" t="s">
        <v>3749</v>
      </c>
      <c r="R196" s="82">
        <v>25284.21</v>
      </c>
      <c r="S196" s="82">
        <v>2207.61</v>
      </c>
      <c r="T196" s="82">
        <v>1002.95</v>
      </c>
      <c r="U196" s="90"/>
    </row>
    <row r="197" spans="1:21" ht="14.4" thickBot="1" x14ac:dyDescent="0.3">
      <c r="A197" s="88">
        <v>45122</v>
      </c>
      <c r="B197" s="82" t="s">
        <v>214</v>
      </c>
      <c r="C197" s="82" t="s">
        <v>654</v>
      </c>
      <c r="D197" s="82" t="s">
        <v>913</v>
      </c>
      <c r="E197" s="82" t="s">
        <v>1258</v>
      </c>
      <c r="F197" s="82" t="s">
        <v>1565</v>
      </c>
      <c r="G197" s="82" t="s">
        <v>1761</v>
      </c>
      <c r="H197" s="82" t="s">
        <v>2247</v>
      </c>
      <c r="I197" s="82" t="s">
        <v>2744</v>
      </c>
      <c r="J197" s="82">
        <v>94617.7</v>
      </c>
      <c r="K197" s="82" t="s">
        <v>3050</v>
      </c>
      <c r="L197" s="89">
        <v>45575</v>
      </c>
      <c r="M197" s="89">
        <v>45547</v>
      </c>
      <c r="N197" s="82" t="s">
        <v>3051</v>
      </c>
      <c r="O197" s="82" t="s">
        <v>3054</v>
      </c>
      <c r="P197" s="82" t="s">
        <v>3251</v>
      </c>
      <c r="Q197" s="82" t="s">
        <v>3750</v>
      </c>
      <c r="R197" s="82">
        <v>9657.68</v>
      </c>
      <c r="S197" s="82">
        <v>38427.040000000001</v>
      </c>
      <c r="T197" s="82">
        <v>3455</v>
      </c>
      <c r="U197" s="90"/>
    </row>
    <row r="198" spans="1:21" ht="14.4" thickBot="1" x14ac:dyDescent="0.3">
      <c r="A198" s="88">
        <v>44243</v>
      </c>
      <c r="B198" s="82" t="s">
        <v>215</v>
      </c>
      <c r="C198" s="82" t="s">
        <v>608</v>
      </c>
      <c r="D198" s="82" t="s">
        <v>908</v>
      </c>
      <c r="E198" s="82" t="s">
        <v>1259</v>
      </c>
      <c r="F198" s="82" t="s">
        <v>1565</v>
      </c>
      <c r="G198" s="82" t="s">
        <v>1762</v>
      </c>
      <c r="H198" s="82" t="s">
        <v>2248</v>
      </c>
      <c r="I198" s="82" t="s">
        <v>2745</v>
      </c>
      <c r="J198" s="82">
        <v>91037.01</v>
      </c>
      <c r="K198" s="82" t="s">
        <v>3050</v>
      </c>
      <c r="L198" s="89">
        <v>45587</v>
      </c>
      <c r="M198" s="89">
        <v>45557</v>
      </c>
      <c r="N198" s="82" t="s">
        <v>3052</v>
      </c>
      <c r="O198" s="82" t="s">
        <v>3054</v>
      </c>
      <c r="P198" s="82" t="s">
        <v>3252</v>
      </c>
      <c r="Q198" s="82" t="s">
        <v>3751</v>
      </c>
      <c r="R198" s="82">
        <v>39884.33</v>
      </c>
      <c r="S198" s="82">
        <v>71545.929999999993</v>
      </c>
      <c r="T198" s="82">
        <v>3727.77</v>
      </c>
      <c r="U198" s="90"/>
    </row>
    <row r="199" spans="1:21" ht="14.4" thickBot="1" x14ac:dyDescent="0.3">
      <c r="A199" s="88">
        <v>45173</v>
      </c>
      <c r="B199" s="82" t="s">
        <v>216</v>
      </c>
      <c r="C199" s="82" t="s">
        <v>655</v>
      </c>
      <c r="D199" s="82" t="s">
        <v>914</v>
      </c>
      <c r="E199" s="82" t="s">
        <v>1260</v>
      </c>
      <c r="F199" s="82" t="s">
        <v>1564</v>
      </c>
      <c r="G199" s="82" t="s">
        <v>1763</v>
      </c>
      <c r="H199" s="82" t="s">
        <v>2249</v>
      </c>
      <c r="I199" s="82" t="s">
        <v>2746</v>
      </c>
      <c r="J199" s="82">
        <v>34731.31</v>
      </c>
      <c r="K199" s="82" t="s">
        <v>3050</v>
      </c>
      <c r="L199" s="89">
        <v>45585</v>
      </c>
      <c r="M199" s="89">
        <v>45545</v>
      </c>
      <c r="N199" s="82" t="s">
        <v>3052</v>
      </c>
      <c r="O199" s="82" t="s">
        <v>3054</v>
      </c>
      <c r="P199" s="82" t="s">
        <v>3253</v>
      </c>
      <c r="Q199" s="82" t="s">
        <v>3752</v>
      </c>
      <c r="R199" s="82">
        <v>40993.32</v>
      </c>
      <c r="S199" s="82">
        <v>36267.85</v>
      </c>
      <c r="T199" s="82">
        <v>1765.71</v>
      </c>
      <c r="U199" s="90"/>
    </row>
    <row r="200" spans="1:21" ht="14.4" thickBot="1" x14ac:dyDescent="0.3">
      <c r="A200" s="88">
        <v>44988</v>
      </c>
      <c r="B200" s="82" t="s">
        <v>217</v>
      </c>
      <c r="C200" s="82" t="s">
        <v>656</v>
      </c>
      <c r="D200" s="82" t="s">
        <v>915</v>
      </c>
      <c r="E200" s="82" t="s">
        <v>1261</v>
      </c>
      <c r="F200" s="82" t="s">
        <v>1564</v>
      </c>
      <c r="G200" s="82" t="s">
        <v>1764</v>
      </c>
      <c r="H200" s="82" t="s">
        <v>2250</v>
      </c>
      <c r="I200" s="82" t="s">
        <v>2747</v>
      </c>
      <c r="J200" s="82">
        <v>73881.53</v>
      </c>
      <c r="K200" s="82" t="s">
        <v>3048</v>
      </c>
      <c r="L200" s="89">
        <v>45582</v>
      </c>
      <c r="M200" s="89">
        <v>45561</v>
      </c>
      <c r="N200" s="82" t="s">
        <v>3052</v>
      </c>
      <c r="O200" s="82" t="s">
        <v>3053</v>
      </c>
      <c r="P200" s="82" t="s">
        <v>3254</v>
      </c>
      <c r="Q200" s="82" t="s">
        <v>3753</v>
      </c>
      <c r="R200" s="82">
        <v>8230.3799999999992</v>
      </c>
      <c r="S200" s="82">
        <v>49119.15</v>
      </c>
      <c r="T200" s="82">
        <v>1010.23</v>
      </c>
      <c r="U200" s="90"/>
    </row>
    <row r="201" spans="1:21" ht="14.4" thickBot="1" x14ac:dyDescent="0.3">
      <c r="A201" s="88">
        <v>44556</v>
      </c>
      <c r="B201" s="82" t="s">
        <v>218</v>
      </c>
      <c r="C201" s="82" t="s">
        <v>636</v>
      </c>
      <c r="D201" s="82" t="s">
        <v>916</v>
      </c>
      <c r="E201" s="82" t="s">
        <v>1262</v>
      </c>
      <c r="F201" s="82" t="s">
        <v>1564</v>
      </c>
      <c r="G201" s="82" t="s">
        <v>1765</v>
      </c>
      <c r="H201" s="82" t="s">
        <v>2251</v>
      </c>
      <c r="I201" s="82" t="s">
        <v>2748</v>
      </c>
      <c r="J201" s="82">
        <v>70560.19</v>
      </c>
      <c r="K201" s="82" t="s">
        <v>3049</v>
      </c>
      <c r="L201" s="89">
        <v>45581</v>
      </c>
      <c r="M201" s="89">
        <v>45552</v>
      </c>
      <c r="N201" s="82" t="s">
        <v>3051</v>
      </c>
      <c r="O201" s="82" t="s">
        <v>3055</v>
      </c>
      <c r="P201" s="82" t="s">
        <v>3255</v>
      </c>
      <c r="Q201" s="82" t="s">
        <v>3754</v>
      </c>
      <c r="R201" s="82">
        <v>32921.01</v>
      </c>
      <c r="S201" s="82">
        <v>74776.679999999993</v>
      </c>
      <c r="T201" s="82">
        <v>-39.79</v>
      </c>
      <c r="U201" s="90"/>
    </row>
    <row r="202" spans="1:21" ht="14.4" thickBot="1" x14ac:dyDescent="0.3">
      <c r="A202" s="88">
        <v>44831</v>
      </c>
      <c r="B202" s="82" t="s">
        <v>219</v>
      </c>
      <c r="C202" s="82" t="s">
        <v>657</v>
      </c>
      <c r="D202" s="82" t="s">
        <v>917</v>
      </c>
      <c r="E202" s="82" t="s">
        <v>1263</v>
      </c>
      <c r="F202" s="82" t="s">
        <v>1567</v>
      </c>
      <c r="G202" s="82" t="s">
        <v>1766</v>
      </c>
      <c r="H202" s="82" t="s">
        <v>2252</v>
      </c>
      <c r="I202" s="82" t="s">
        <v>2749</v>
      </c>
      <c r="J202" s="82">
        <v>87019.83</v>
      </c>
      <c r="K202" s="82" t="s">
        <v>3050</v>
      </c>
      <c r="L202" s="89">
        <v>45594</v>
      </c>
      <c r="M202" s="89">
        <v>45541</v>
      </c>
      <c r="N202" s="82" t="s">
        <v>3050</v>
      </c>
      <c r="O202" s="82" t="s">
        <v>3053</v>
      </c>
      <c r="P202" s="82" t="s">
        <v>3256</v>
      </c>
      <c r="Q202" s="82" t="s">
        <v>3755</v>
      </c>
      <c r="R202" s="82">
        <v>44153.38</v>
      </c>
      <c r="S202" s="82">
        <v>56216.38</v>
      </c>
      <c r="T202" s="82">
        <v>-2438.52</v>
      </c>
      <c r="U202" s="90"/>
    </row>
    <row r="203" spans="1:21" ht="14.4" thickBot="1" x14ac:dyDescent="0.3">
      <c r="A203" s="88">
        <v>45554</v>
      </c>
      <c r="B203" s="82" t="s">
        <v>220</v>
      </c>
      <c r="C203" s="82" t="s">
        <v>658</v>
      </c>
      <c r="D203" s="82" t="s">
        <v>917</v>
      </c>
      <c r="E203" s="82" t="s">
        <v>1264</v>
      </c>
      <c r="F203" s="82" t="s">
        <v>1563</v>
      </c>
      <c r="G203" s="82" t="s">
        <v>1673</v>
      </c>
      <c r="H203" s="82" t="s">
        <v>2253</v>
      </c>
      <c r="I203" s="82" t="s">
        <v>2750</v>
      </c>
      <c r="J203" s="82">
        <v>88978.15</v>
      </c>
      <c r="K203" s="82" t="s">
        <v>3048</v>
      </c>
      <c r="L203" s="89">
        <v>45575</v>
      </c>
      <c r="M203" s="89">
        <v>45553</v>
      </c>
      <c r="N203" s="82" t="s">
        <v>3051</v>
      </c>
      <c r="O203" s="82" t="s">
        <v>3055</v>
      </c>
      <c r="P203" s="82" t="s">
        <v>3257</v>
      </c>
      <c r="Q203" s="82" t="s">
        <v>3756</v>
      </c>
      <c r="R203" s="82">
        <v>13441.58</v>
      </c>
      <c r="S203" s="82">
        <v>68533.710000000006</v>
      </c>
      <c r="T203" s="82">
        <v>-4605.3100000000004</v>
      </c>
      <c r="U203" s="90"/>
    </row>
    <row r="204" spans="1:21" ht="14.4" thickBot="1" x14ac:dyDescent="0.3">
      <c r="A204" s="88">
        <v>44884</v>
      </c>
      <c r="B204" s="82" t="s">
        <v>221</v>
      </c>
      <c r="C204" s="82" t="s">
        <v>636</v>
      </c>
      <c r="D204" s="82" t="s">
        <v>918</v>
      </c>
      <c r="E204" s="82" t="s">
        <v>1265</v>
      </c>
      <c r="F204" s="82" t="s">
        <v>1563</v>
      </c>
      <c r="G204" s="82" t="s">
        <v>1767</v>
      </c>
      <c r="H204" s="82" t="s">
        <v>2254</v>
      </c>
      <c r="I204" s="82" t="s">
        <v>2751</v>
      </c>
      <c r="J204" s="82">
        <v>98450.13</v>
      </c>
      <c r="K204" s="82" t="s">
        <v>3048</v>
      </c>
      <c r="L204" s="89">
        <v>45579</v>
      </c>
      <c r="M204" s="89">
        <v>45562</v>
      </c>
      <c r="N204" s="82" t="s">
        <v>3051</v>
      </c>
      <c r="O204" s="82" t="s">
        <v>1563</v>
      </c>
      <c r="P204" s="82" t="s">
        <v>3258</v>
      </c>
      <c r="Q204" s="82" t="s">
        <v>3757</v>
      </c>
      <c r="R204" s="82">
        <v>12324.12</v>
      </c>
      <c r="S204" s="82">
        <v>13858.34</v>
      </c>
      <c r="T204" s="82">
        <v>2568.81</v>
      </c>
      <c r="U204" s="90"/>
    </row>
    <row r="205" spans="1:21" ht="14.4" thickBot="1" x14ac:dyDescent="0.3">
      <c r="A205" s="88">
        <v>44479</v>
      </c>
      <c r="B205" s="82" t="s">
        <v>222</v>
      </c>
      <c r="C205" s="82" t="s">
        <v>659</v>
      </c>
      <c r="D205" s="82" t="s">
        <v>919</v>
      </c>
      <c r="E205" s="82" t="s">
        <v>1266</v>
      </c>
      <c r="F205" s="82" t="s">
        <v>1563</v>
      </c>
      <c r="G205" s="82" t="s">
        <v>1768</v>
      </c>
      <c r="H205" s="82" t="s">
        <v>2255</v>
      </c>
      <c r="I205" s="82" t="s">
        <v>2752</v>
      </c>
      <c r="J205" s="82">
        <v>47591.95</v>
      </c>
      <c r="K205" s="82" t="s">
        <v>3048</v>
      </c>
      <c r="L205" s="89">
        <v>45584</v>
      </c>
      <c r="M205" s="89">
        <v>45561</v>
      </c>
      <c r="N205" s="82" t="s">
        <v>3051</v>
      </c>
      <c r="O205" s="82" t="s">
        <v>3054</v>
      </c>
      <c r="P205" s="82" t="s">
        <v>3259</v>
      </c>
      <c r="Q205" s="82" t="s">
        <v>3758</v>
      </c>
      <c r="R205" s="82">
        <v>32443.24</v>
      </c>
      <c r="S205" s="82">
        <v>66951.77</v>
      </c>
      <c r="T205" s="82">
        <v>-621.34</v>
      </c>
      <c r="U205" s="90"/>
    </row>
    <row r="206" spans="1:21" ht="14.4" thickBot="1" x14ac:dyDescent="0.3">
      <c r="A206" s="88">
        <v>45261</v>
      </c>
      <c r="B206" s="82" t="s">
        <v>223</v>
      </c>
      <c r="C206" s="82" t="s">
        <v>597</v>
      </c>
      <c r="D206" s="82" t="s">
        <v>920</v>
      </c>
      <c r="E206" s="82" t="s">
        <v>1267</v>
      </c>
      <c r="F206" s="82" t="s">
        <v>1564</v>
      </c>
      <c r="G206" s="82" t="s">
        <v>1769</v>
      </c>
      <c r="H206" s="82" t="s">
        <v>2256</v>
      </c>
      <c r="I206" s="82" t="s">
        <v>2753</v>
      </c>
      <c r="J206" s="82">
        <v>33186.1</v>
      </c>
      <c r="K206" s="82" t="s">
        <v>3048</v>
      </c>
      <c r="L206" s="89">
        <v>45586</v>
      </c>
      <c r="M206" s="89">
        <v>45543</v>
      </c>
      <c r="N206" s="82" t="s">
        <v>3051</v>
      </c>
      <c r="O206" s="82" t="s">
        <v>1563</v>
      </c>
      <c r="P206" s="82" t="s">
        <v>3260</v>
      </c>
      <c r="Q206" s="82" t="s">
        <v>3759</v>
      </c>
      <c r="R206" s="82">
        <v>42184.84</v>
      </c>
      <c r="S206" s="82">
        <v>77721.210000000006</v>
      </c>
      <c r="T206" s="82">
        <v>2758.51</v>
      </c>
      <c r="U206" s="90"/>
    </row>
    <row r="207" spans="1:21" ht="14.4" thickBot="1" x14ac:dyDescent="0.3">
      <c r="A207" s="88">
        <v>43997</v>
      </c>
      <c r="B207" s="82" t="s">
        <v>224</v>
      </c>
      <c r="C207" s="82" t="s">
        <v>639</v>
      </c>
      <c r="D207" s="82" t="s">
        <v>921</v>
      </c>
      <c r="E207" s="82" t="s">
        <v>1268</v>
      </c>
      <c r="F207" s="82" t="s">
        <v>1564</v>
      </c>
      <c r="G207" s="82" t="s">
        <v>1629</v>
      </c>
      <c r="H207" s="82" t="s">
        <v>2257</v>
      </c>
      <c r="I207" s="82" t="s">
        <v>2754</v>
      </c>
      <c r="J207" s="82">
        <v>35080.379999999997</v>
      </c>
      <c r="K207" s="82" t="s">
        <v>3050</v>
      </c>
      <c r="L207" s="89">
        <v>45576</v>
      </c>
      <c r="M207" s="89">
        <v>45553</v>
      </c>
      <c r="N207" s="82" t="s">
        <v>3051</v>
      </c>
      <c r="O207" s="82" t="s">
        <v>3053</v>
      </c>
      <c r="P207" s="82" t="s">
        <v>3261</v>
      </c>
      <c r="Q207" s="82" t="s">
        <v>3611</v>
      </c>
      <c r="R207" s="82">
        <v>28464.83</v>
      </c>
      <c r="S207" s="82">
        <v>50637.61</v>
      </c>
      <c r="T207" s="82">
        <v>-1169.5</v>
      </c>
      <c r="U207" s="90"/>
    </row>
    <row r="208" spans="1:21" ht="14.4" thickBot="1" x14ac:dyDescent="0.3">
      <c r="A208" s="88">
        <v>44835</v>
      </c>
      <c r="B208" s="82" t="s">
        <v>225</v>
      </c>
      <c r="C208" s="82" t="s">
        <v>619</v>
      </c>
      <c r="D208" s="82" t="s">
        <v>861</v>
      </c>
      <c r="E208" s="82" t="s">
        <v>1269</v>
      </c>
      <c r="F208" s="82" t="s">
        <v>1566</v>
      </c>
      <c r="G208" s="82" t="s">
        <v>1770</v>
      </c>
      <c r="H208" s="82" t="s">
        <v>2258</v>
      </c>
      <c r="I208" s="82" t="s">
        <v>2755</v>
      </c>
      <c r="J208" s="82">
        <v>79876.89</v>
      </c>
      <c r="K208" s="82" t="s">
        <v>3048</v>
      </c>
      <c r="L208" s="89">
        <v>45578</v>
      </c>
      <c r="M208" s="89">
        <v>45562</v>
      </c>
      <c r="N208" s="82" t="s">
        <v>3052</v>
      </c>
      <c r="O208" s="82" t="s">
        <v>1563</v>
      </c>
      <c r="P208" s="82" t="s">
        <v>3262</v>
      </c>
      <c r="Q208" s="82" t="s">
        <v>3760</v>
      </c>
      <c r="R208" s="82">
        <v>2897.77</v>
      </c>
      <c r="S208" s="82">
        <v>32707.360000000001</v>
      </c>
      <c r="T208" s="82">
        <v>-1778.9</v>
      </c>
      <c r="U208" s="90"/>
    </row>
    <row r="209" spans="1:21" ht="14.4" thickBot="1" x14ac:dyDescent="0.3">
      <c r="A209" s="88">
        <v>45058</v>
      </c>
      <c r="B209" s="82" t="s">
        <v>226</v>
      </c>
      <c r="C209" s="82" t="s">
        <v>660</v>
      </c>
      <c r="D209" s="82" t="s">
        <v>922</v>
      </c>
      <c r="E209" s="82" t="s">
        <v>1270</v>
      </c>
      <c r="F209" s="82" t="s">
        <v>1566</v>
      </c>
      <c r="G209" s="82" t="s">
        <v>1771</v>
      </c>
      <c r="H209" s="82" t="s">
        <v>2259</v>
      </c>
      <c r="I209" s="82" t="s">
        <v>2756</v>
      </c>
      <c r="J209" s="82">
        <v>4565.7700000000004</v>
      </c>
      <c r="K209" s="82" t="s">
        <v>3050</v>
      </c>
      <c r="L209" s="89">
        <v>45582</v>
      </c>
      <c r="M209" s="89">
        <v>45537</v>
      </c>
      <c r="N209" s="82" t="s">
        <v>3051</v>
      </c>
      <c r="O209" s="82" t="s">
        <v>3055</v>
      </c>
      <c r="P209" s="82" t="s">
        <v>3263</v>
      </c>
      <c r="Q209" s="82" t="s">
        <v>3761</v>
      </c>
      <c r="R209" s="82">
        <v>29947.53</v>
      </c>
      <c r="S209" s="82">
        <v>77331.100000000006</v>
      </c>
      <c r="T209" s="82">
        <v>-1267.1600000000001</v>
      </c>
      <c r="U209" s="90"/>
    </row>
    <row r="210" spans="1:21" ht="14.4" thickBot="1" x14ac:dyDescent="0.3">
      <c r="A210" s="88">
        <v>44323</v>
      </c>
      <c r="B210" s="82" t="s">
        <v>227</v>
      </c>
      <c r="C210" s="82" t="s">
        <v>573</v>
      </c>
      <c r="D210" s="82" t="s">
        <v>909</v>
      </c>
      <c r="E210" s="82" t="s">
        <v>1271</v>
      </c>
      <c r="F210" s="82" t="s">
        <v>1567</v>
      </c>
      <c r="G210" s="82" t="s">
        <v>1772</v>
      </c>
      <c r="H210" s="82" t="s">
        <v>2260</v>
      </c>
      <c r="I210" s="82" t="s">
        <v>2757</v>
      </c>
      <c r="J210" s="82">
        <v>99996.55</v>
      </c>
      <c r="K210" s="82" t="s">
        <v>3048</v>
      </c>
      <c r="L210" s="89">
        <v>45565</v>
      </c>
      <c r="M210" s="89">
        <v>45556</v>
      </c>
      <c r="N210" s="82" t="s">
        <v>3052</v>
      </c>
      <c r="O210" s="82" t="s">
        <v>3053</v>
      </c>
      <c r="P210" s="82" t="s">
        <v>3264</v>
      </c>
      <c r="Q210" s="82" t="s">
        <v>3681</v>
      </c>
      <c r="R210" s="82">
        <v>20409.71</v>
      </c>
      <c r="S210" s="82">
        <v>25425.64</v>
      </c>
      <c r="T210" s="82">
        <v>-2868.85</v>
      </c>
      <c r="U210" s="90"/>
    </row>
    <row r="211" spans="1:21" ht="14.4" thickBot="1" x14ac:dyDescent="0.3">
      <c r="A211" s="88">
        <v>44500</v>
      </c>
      <c r="B211" s="82" t="s">
        <v>228</v>
      </c>
      <c r="C211" s="82" t="s">
        <v>661</v>
      </c>
      <c r="D211" s="82" t="s">
        <v>797</v>
      </c>
      <c r="E211" s="82" t="s">
        <v>1272</v>
      </c>
      <c r="F211" s="82" t="s">
        <v>1564</v>
      </c>
      <c r="G211" s="82" t="s">
        <v>1773</v>
      </c>
      <c r="H211" s="82" t="s">
        <v>2261</v>
      </c>
      <c r="I211" s="82" t="s">
        <v>2758</v>
      </c>
      <c r="J211" s="82">
        <v>58495.94</v>
      </c>
      <c r="K211" s="82" t="s">
        <v>3049</v>
      </c>
      <c r="L211" s="89">
        <v>45593</v>
      </c>
      <c r="M211" s="89">
        <v>45544</v>
      </c>
      <c r="N211" s="82" t="s">
        <v>3051</v>
      </c>
      <c r="O211" s="82" t="s">
        <v>3053</v>
      </c>
      <c r="P211" s="82" t="s">
        <v>3265</v>
      </c>
      <c r="Q211" s="82" t="s">
        <v>3762</v>
      </c>
      <c r="R211" s="82">
        <v>43815.63</v>
      </c>
      <c r="S211" s="82">
        <v>21208.26</v>
      </c>
      <c r="T211" s="82">
        <v>-425.98</v>
      </c>
      <c r="U211" s="90"/>
    </row>
    <row r="212" spans="1:21" ht="14.4" thickBot="1" x14ac:dyDescent="0.3">
      <c r="A212" s="88">
        <v>44905</v>
      </c>
      <c r="B212" s="82" t="s">
        <v>229</v>
      </c>
      <c r="C212" s="82" t="s">
        <v>587</v>
      </c>
      <c r="D212" s="82" t="s">
        <v>923</v>
      </c>
      <c r="E212" s="82" t="s">
        <v>1273</v>
      </c>
      <c r="F212" s="82" t="s">
        <v>1565</v>
      </c>
      <c r="G212" s="82" t="s">
        <v>1774</v>
      </c>
      <c r="H212" s="82" t="s">
        <v>2262</v>
      </c>
      <c r="I212" s="82" t="s">
        <v>2759</v>
      </c>
      <c r="J212" s="82">
        <v>26794.32</v>
      </c>
      <c r="K212" s="82" t="s">
        <v>3050</v>
      </c>
      <c r="L212" s="89">
        <v>45570</v>
      </c>
      <c r="M212" s="89">
        <v>45563</v>
      </c>
      <c r="N212" s="82" t="s">
        <v>3051</v>
      </c>
      <c r="O212" s="82" t="s">
        <v>3054</v>
      </c>
      <c r="P212" s="82" t="s">
        <v>3266</v>
      </c>
      <c r="Q212" s="82" t="s">
        <v>3763</v>
      </c>
      <c r="R212" s="82">
        <v>11842.64</v>
      </c>
      <c r="S212" s="82">
        <v>23563.93</v>
      </c>
      <c r="T212" s="82">
        <v>-89.93</v>
      </c>
      <c r="U212" s="90"/>
    </row>
    <row r="213" spans="1:21" ht="14.4" thickBot="1" x14ac:dyDescent="0.3">
      <c r="A213" s="88">
        <v>45316</v>
      </c>
      <c r="B213" s="82" t="s">
        <v>230</v>
      </c>
      <c r="C213" s="82" t="s">
        <v>597</v>
      </c>
      <c r="D213" s="82" t="s">
        <v>924</v>
      </c>
      <c r="E213" s="82" t="s">
        <v>1274</v>
      </c>
      <c r="F213" s="82" t="s">
        <v>1567</v>
      </c>
      <c r="G213" s="82" t="s">
        <v>1775</v>
      </c>
      <c r="H213" s="82" t="s">
        <v>2263</v>
      </c>
      <c r="I213" s="82" t="s">
        <v>2760</v>
      </c>
      <c r="J213" s="82">
        <v>91032.33</v>
      </c>
      <c r="K213" s="82" t="s">
        <v>3050</v>
      </c>
      <c r="L213" s="89">
        <v>45594</v>
      </c>
      <c r="M213" s="89">
        <v>45543</v>
      </c>
      <c r="N213" s="82" t="s">
        <v>3050</v>
      </c>
      <c r="O213" s="82" t="s">
        <v>1563</v>
      </c>
      <c r="P213" s="82" t="s">
        <v>3267</v>
      </c>
      <c r="Q213" s="82" t="s">
        <v>3764</v>
      </c>
      <c r="R213" s="82">
        <v>5718.88</v>
      </c>
      <c r="S213" s="82">
        <v>53549.33</v>
      </c>
      <c r="T213" s="82">
        <v>-4718.78</v>
      </c>
      <c r="U213" s="90"/>
    </row>
    <row r="214" spans="1:21" ht="14.4" thickBot="1" x14ac:dyDescent="0.3">
      <c r="A214" s="88">
        <v>43898</v>
      </c>
      <c r="B214" s="82" t="s">
        <v>231</v>
      </c>
      <c r="C214" s="82" t="s">
        <v>662</v>
      </c>
      <c r="D214" s="82" t="s">
        <v>925</v>
      </c>
      <c r="E214" s="82" t="s">
        <v>1275</v>
      </c>
      <c r="F214" s="82" t="s">
        <v>1565</v>
      </c>
      <c r="G214" s="82" t="s">
        <v>1776</v>
      </c>
      <c r="H214" s="82" t="s">
        <v>2264</v>
      </c>
      <c r="I214" s="82" t="s">
        <v>2761</v>
      </c>
      <c r="J214" s="82">
        <v>57601.71</v>
      </c>
      <c r="K214" s="82" t="s">
        <v>3049</v>
      </c>
      <c r="L214" s="89">
        <v>45593</v>
      </c>
      <c r="M214" s="89">
        <v>45554</v>
      </c>
      <c r="N214" s="82" t="s">
        <v>3051</v>
      </c>
      <c r="O214" s="82" t="s">
        <v>3054</v>
      </c>
      <c r="P214" s="82" t="s">
        <v>3268</v>
      </c>
      <c r="Q214" s="82" t="s">
        <v>3765</v>
      </c>
      <c r="R214" s="82">
        <v>44763.79</v>
      </c>
      <c r="S214" s="82">
        <v>17454.46</v>
      </c>
      <c r="T214" s="82">
        <v>4990.46</v>
      </c>
      <c r="U214" s="90"/>
    </row>
    <row r="215" spans="1:21" ht="14.4" thickBot="1" x14ac:dyDescent="0.3">
      <c r="A215" s="88">
        <v>45261</v>
      </c>
      <c r="B215" s="82" t="s">
        <v>232</v>
      </c>
      <c r="C215" s="82" t="s">
        <v>663</v>
      </c>
      <c r="D215" s="82" t="s">
        <v>926</v>
      </c>
      <c r="E215" s="82" t="s">
        <v>1276</v>
      </c>
      <c r="F215" s="82" t="s">
        <v>1564</v>
      </c>
      <c r="G215" s="82" t="s">
        <v>1777</v>
      </c>
      <c r="H215" s="82" t="s">
        <v>2265</v>
      </c>
      <c r="I215" s="82" t="s">
        <v>2762</v>
      </c>
      <c r="J215" s="82">
        <v>35863.65</v>
      </c>
      <c r="K215" s="82" t="s">
        <v>3048</v>
      </c>
      <c r="L215" s="89">
        <v>45593</v>
      </c>
      <c r="M215" s="89">
        <v>45545</v>
      </c>
      <c r="N215" s="82" t="s">
        <v>3051</v>
      </c>
      <c r="O215" s="82" t="s">
        <v>1563</v>
      </c>
      <c r="P215" s="82" t="s">
        <v>3269</v>
      </c>
      <c r="Q215" s="82" t="s">
        <v>3766</v>
      </c>
      <c r="R215" s="82">
        <v>29619.54</v>
      </c>
      <c r="S215" s="82">
        <v>74714.98</v>
      </c>
      <c r="T215" s="82">
        <v>-3277.61</v>
      </c>
      <c r="U215" s="90"/>
    </row>
    <row r="216" spans="1:21" ht="14.4" thickBot="1" x14ac:dyDescent="0.3">
      <c r="A216" s="88">
        <v>45389</v>
      </c>
      <c r="B216" s="82" t="s">
        <v>233</v>
      </c>
      <c r="C216" s="82" t="s">
        <v>664</v>
      </c>
      <c r="D216" s="82" t="s">
        <v>927</v>
      </c>
      <c r="E216" s="82" t="s">
        <v>1277</v>
      </c>
      <c r="F216" s="82" t="s">
        <v>1565</v>
      </c>
      <c r="G216" s="82" t="s">
        <v>1778</v>
      </c>
      <c r="H216" s="82" t="s">
        <v>2266</v>
      </c>
      <c r="I216" s="82" t="s">
        <v>2763</v>
      </c>
      <c r="J216" s="82">
        <v>44204.97</v>
      </c>
      <c r="K216" s="82" t="s">
        <v>3048</v>
      </c>
      <c r="L216" s="89">
        <v>45591</v>
      </c>
      <c r="M216" s="89">
        <v>45559</v>
      </c>
      <c r="N216" s="82" t="s">
        <v>3051</v>
      </c>
      <c r="O216" s="82" t="s">
        <v>3053</v>
      </c>
      <c r="P216" s="82" t="s">
        <v>3270</v>
      </c>
      <c r="Q216" s="82" t="s">
        <v>3767</v>
      </c>
      <c r="R216" s="82">
        <v>33324.300000000003</v>
      </c>
      <c r="S216" s="82">
        <v>57106.47</v>
      </c>
      <c r="T216" s="82">
        <v>2825.32</v>
      </c>
      <c r="U216" s="90"/>
    </row>
    <row r="217" spans="1:21" ht="14.4" thickBot="1" x14ac:dyDescent="0.3">
      <c r="A217" s="88">
        <v>44542</v>
      </c>
      <c r="B217" s="82" t="s">
        <v>234</v>
      </c>
      <c r="C217" s="82" t="s">
        <v>665</v>
      </c>
      <c r="D217" s="82" t="s">
        <v>928</v>
      </c>
      <c r="E217" s="82" t="s">
        <v>1278</v>
      </c>
      <c r="F217" s="82" t="s">
        <v>1565</v>
      </c>
      <c r="G217" s="82" t="s">
        <v>1779</v>
      </c>
      <c r="H217" s="82" t="s">
        <v>2267</v>
      </c>
      <c r="I217" s="82" t="s">
        <v>2764</v>
      </c>
      <c r="J217" s="82">
        <v>1111.6500000000001</v>
      </c>
      <c r="K217" s="82" t="s">
        <v>3049</v>
      </c>
      <c r="L217" s="89">
        <v>45588</v>
      </c>
      <c r="M217" s="89">
        <v>45543</v>
      </c>
      <c r="N217" s="82" t="s">
        <v>3051</v>
      </c>
      <c r="O217" s="82" t="s">
        <v>3053</v>
      </c>
      <c r="P217" s="82" t="s">
        <v>3271</v>
      </c>
      <c r="Q217" s="82" t="s">
        <v>3665</v>
      </c>
      <c r="R217" s="82">
        <v>6480.87</v>
      </c>
      <c r="S217" s="82">
        <v>51436.37</v>
      </c>
      <c r="T217" s="82">
        <v>-1887.96</v>
      </c>
      <c r="U217" s="90"/>
    </row>
    <row r="218" spans="1:21" ht="14.4" thickBot="1" x14ac:dyDescent="0.3">
      <c r="A218" s="88">
        <v>44874</v>
      </c>
      <c r="B218" s="82" t="s">
        <v>235</v>
      </c>
      <c r="C218" s="82" t="s">
        <v>666</v>
      </c>
      <c r="D218" s="82" t="s">
        <v>929</v>
      </c>
      <c r="E218" s="82" t="s">
        <v>1279</v>
      </c>
      <c r="F218" s="82" t="s">
        <v>1564</v>
      </c>
      <c r="G218" s="82" t="s">
        <v>1780</v>
      </c>
      <c r="H218" s="82" t="s">
        <v>2268</v>
      </c>
      <c r="I218" s="82" t="s">
        <v>2765</v>
      </c>
      <c r="J218" s="82">
        <v>22836.04</v>
      </c>
      <c r="K218" s="82" t="s">
        <v>3048</v>
      </c>
      <c r="L218" s="89">
        <v>45567</v>
      </c>
      <c r="M218" s="89">
        <v>45540</v>
      </c>
      <c r="N218" s="82" t="s">
        <v>3050</v>
      </c>
      <c r="O218" s="82" t="s">
        <v>3053</v>
      </c>
      <c r="P218" s="82" t="s">
        <v>3272</v>
      </c>
      <c r="Q218" s="82" t="s">
        <v>3768</v>
      </c>
      <c r="R218" s="82">
        <v>48656.34</v>
      </c>
      <c r="S218" s="82">
        <v>14318.43</v>
      </c>
      <c r="T218" s="82">
        <v>2067.7800000000002</v>
      </c>
      <c r="U218" s="90"/>
    </row>
    <row r="219" spans="1:21" ht="14.4" thickBot="1" x14ac:dyDescent="0.3">
      <c r="A219" s="88">
        <v>45264</v>
      </c>
      <c r="B219" s="82" t="s">
        <v>236</v>
      </c>
      <c r="C219" s="82" t="s">
        <v>597</v>
      </c>
      <c r="D219" s="82" t="s">
        <v>787</v>
      </c>
      <c r="E219" s="82" t="s">
        <v>1280</v>
      </c>
      <c r="F219" s="82" t="s">
        <v>1567</v>
      </c>
      <c r="G219" s="82" t="s">
        <v>1781</v>
      </c>
      <c r="H219" s="82" t="s">
        <v>2269</v>
      </c>
      <c r="I219" s="82" t="s">
        <v>2766</v>
      </c>
      <c r="J219" s="82">
        <v>88966.17</v>
      </c>
      <c r="K219" s="82" t="s">
        <v>3050</v>
      </c>
      <c r="L219" s="89">
        <v>45566</v>
      </c>
      <c r="M219" s="89">
        <v>45535</v>
      </c>
      <c r="N219" s="82" t="s">
        <v>3052</v>
      </c>
      <c r="O219" s="82" t="s">
        <v>1563</v>
      </c>
      <c r="P219" s="82" t="s">
        <v>3273</v>
      </c>
      <c r="Q219" s="82" t="s">
        <v>3559</v>
      </c>
      <c r="R219" s="82">
        <v>41148.910000000003</v>
      </c>
      <c r="S219" s="82">
        <v>65557.37</v>
      </c>
      <c r="T219" s="82">
        <v>-637.94000000000005</v>
      </c>
      <c r="U219" s="90"/>
    </row>
    <row r="220" spans="1:21" ht="14.4" thickBot="1" x14ac:dyDescent="0.3">
      <c r="A220" s="88">
        <v>44492</v>
      </c>
      <c r="B220" s="82" t="s">
        <v>237</v>
      </c>
      <c r="C220" s="82" t="s">
        <v>575</v>
      </c>
      <c r="D220" s="82" t="s">
        <v>930</v>
      </c>
      <c r="E220" s="82" t="s">
        <v>1281</v>
      </c>
      <c r="F220" s="82" t="s">
        <v>1566</v>
      </c>
      <c r="G220" s="82" t="s">
        <v>1782</v>
      </c>
      <c r="H220" s="82" t="s">
        <v>2270</v>
      </c>
      <c r="I220" s="82" t="s">
        <v>2767</v>
      </c>
      <c r="J220" s="82">
        <v>23478.03</v>
      </c>
      <c r="K220" s="82" t="s">
        <v>3048</v>
      </c>
      <c r="L220" s="89">
        <v>45593</v>
      </c>
      <c r="M220" s="89">
        <v>45539</v>
      </c>
      <c r="N220" s="82" t="s">
        <v>3050</v>
      </c>
      <c r="O220" s="82" t="s">
        <v>3053</v>
      </c>
      <c r="P220" s="82" t="s">
        <v>3274</v>
      </c>
      <c r="Q220" s="82" t="s">
        <v>3769</v>
      </c>
      <c r="R220" s="82">
        <v>16283.57</v>
      </c>
      <c r="S220" s="82">
        <v>44137.81</v>
      </c>
      <c r="T220" s="82">
        <v>-671.4</v>
      </c>
      <c r="U220" s="90"/>
    </row>
    <row r="221" spans="1:21" ht="14.4" thickBot="1" x14ac:dyDescent="0.3">
      <c r="A221" s="88">
        <v>44499</v>
      </c>
      <c r="B221" s="82" t="s">
        <v>238</v>
      </c>
      <c r="C221" s="82" t="s">
        <v>667</v>
      </c>
      <c r="D221" s="82" t="s">
        <v>931</v>
      </c>
      <c r="E221" s="82" t="s">
        <v>1282</v>
      </c>
      <c r="F221" s="82" t="s">
        <v>1567</v>
      </c>
      <c r="G221" s="82" t="s">
        <v>1783</v>
      </c>
      <c r="H221" s="82" t="s">
        <v>2271</v>
      </c>
      <c r="I221" s="82" t="s">
        <v>2768</v>
      </c>
      <c r="J221" s="82">
        <v>97614.61</v>
      </c>
      <c r="K221" s="82" t="s">
        <v>3049</v>
      </c>
      <c r="L221" s="89">
        <v>45581</v>
      </c>
      <c r="M221" s="89">
        <v>45563</v>
      </c>
      <c r="N221" s="82" t="s">
        <v>3050</v>
      </c>
      <c r="O221" s="82" t="s">
        <v>1563</v>
      </c>
      <c r="P221" s="82" t="s">
        <v>3275</v>
      </c>
      <c r="Q221" s="82" t="s">
        <v>3770</v>
      </c>
      <c r="R221" s="82">
        <v>44935.87</v>
      </c>
      <c r="S221" s="82">
        <v>65894.03</v>
      </c>
      <c r="T221" s="82">
        <v>-2835.42</v>
      </c>
      <c r="U221" s="90"/>
    </row>
    <row r="222" spans="1:21" ht="14.4" thickBot="1" x14ac:dyDescent="0.3">
      <c r="A222" s="88">
        <v>45552</v>
      </c>
      <c r="B222" s="82" t="s">
        <v>239</v>
      </c>
      <c r="C222" s="82" t="s">
        <v>668</v>
      </c>
      <c r="D222" s="82" t="s">
        <v>932</v>
      </c>
      <c r="E222" s="82" t="s">
        <v>1283</v>
      </c>
      <c r="F222" s="82" t="s">
        <v>1563</v>
      </c>
      <c r="G222" s="82" t="s">
        <v>1784</v>
      </c>
      <c r="H222" s="82" t="s">
        <v>2272</v>
      </c>
      <c r="I222" s="82" t="s">
        <v>2769</v>
      </c>
      <c r="J222" s="82">
        <v>10201.39</v>
      </c>
      <c r="K222" s="82" t="s">
        <v>3050</v>
      </c>
      <c r="L222" s="89">
        <v>45568</v>
      </c>
      <c r="M222" s="89">
        <v>45547</v>
      </c>
      <c r="N222" s="82" t="s">
        <v>3050</v>
      </c>
      <c r="O222" s="82" t="s">
        <v>3053</v>
      </c>
      <c r="P222" s="82" t="s">
        <v>3276</v>
      </c>
      <c r="Q222" s="82" t="s">
        <v>3771</v>
      </c>
      <c r="R222" s="82">
        <v>14098.25</v>
      </c>
      <c r="S222" s="82">
        <v>29466.82</v>
      </c>
      <c r="T222" s="82">
        <v>4659.1000000000004</v>
      </c>
      <c r="U222" s="90"/>
    </row>
    <row r="223" spans="1:21" ht="14.4" thickBot="1" x14ac:dyDescent="0.3">
      <c r="A223" s="88">
        <v>44632</v>
      </c>
      <c r="B223" s="82" t="s">
        <v>240</v>
      </c>
      <c r="C223" s="82" t="s">
        <v>669</v>
      </c>
      <c r="D223" s="82" t="s">
        <v>933</v>
      </c>
      <c r="E223" s="82" t="s">
        <v>1284</v>
      </c>
      <c r="F223" s="82" t="s">
        <v>1565</v>
      </c>
      <c r="G223" s="82" t="s">
        <v>1785</v>
      </c>
      <c r="H223" s="82" t="s">
        <v>2273</v>
      </c>
      <c r="I223" s="82" t="s">
        <v>2770</v>
      </c>
      <c r="J223" s="82">
        <v>46970.66</v>
      </c>
      <c r="K223" s="82" t="s">
        <v>3049</v>
      </c>
      <c r="L223" s="89">
        <v>45572</v>
      </c>
      <c r="M223" s="89">
        <v>45562</v>
      </c>
      <c r="N223" s="82" t="s">
        <v>3052</v>
      </c>
      <c r="O223" s="82" t="s">
        <v>3055</v>
      </c>
      <c r="P223" s="82" t="s">
        <v>3277</v>
      </c>
      <c r="Q223" s="82" t="s">
        <v>3772</v>
      </c>
      <c r="R223" s="82">
        <v>42273.32</v>
      </c>
      <c r="S223" s="82">
        <v>74877.97</v>
      </c>
      <c r="T223" s="82">
        <v>-4919.62</v>
      </c>
      <c r="U223" s="90"/>
    </row>
    <row r="224" spans="1:21" ht="14.4" thickBot="1" x14ac:dyDescent="0.3">
      <c r="A224" s="88">
        <v>44397</v>
      </c>
      <c r="B224" s="82" t="s">
        <v>241</v>
      </c>
      <c r="C224" s="82" t="s">
        <v>670</v>
      </c>
      <c r="D224" s="82" t="s">
        <v>934</v>
      </c>
      <c r="E224" s="82" t="s">
        <v>1285</v>
      </c>
      <c r="F224" s="82" t="s">
        <v>1567</v>
      </c>
      <c r="G224" s="82" t="s">
        <v>1786</v>
      </c>
      <c r="H224" s="82" t="s">
        <v>2274</v>
      </c>
      <c r="I224" s="82" t="s">
        <v>2771</v>
      </c>
      <c r="J224" s="82">
        <v>47150.36</v>
      </c>
      <c r="K224" s="82" t="s">
        <v>3048</v>
      </c>
      <c r="L224" s="89">
        <v>45576</v>
      </c>
      <c r="M224" s="89">
        <v>45546</v>
      </c>
      <c r="N224" s="82" t="s">
        <v>3050</v>
      </c>
      <c r="O224" s="82" t="s">
        <v>3054</v>
      </c>
      <c r="P224" s="82" t="s">
        <v>3278</v>
      </c>
      <c r="Q224" s="82" t="s">
        <v>3773</v>
      </c>
      <c r="R224" s="82">
        <v>10733.12</v>
      </c>
      <c r="S224" s="82">
        <v>34412.980000000003</v>
      </c>
      <c r="T224" s="82">
        <v>4674.1099999999997</v>
      </c>
      <c r="U224" s="90"/>
    </row>
    <row r="225" spans="1:21" ht="14.4" thickBot="1" x14ac:dyDescent="0.3">
      <c r="A225" s="88">
        <v>44976</v>
      </c>
      <c r="B225" s="82" t="s">
        <v>242</v>
      </c>
      <c r="C225" s="82" t="s">
        <v>666</v>
      </c>
      <c r="D225" s="82" t="s">
        <v>935</v>
      </c>
      <c r="E225" s="82" t="s">
        <v>1286</v>
      </c>
      <c r="F225" s="82" t="s">
        <v>1566</v>
      </c>
      <c r="G225" s="82" t="s">
        <v>1787</v>
      </c>
      <c r="H225" s="82" t="s">
        <v>2275</v>
      </c>
      <c r="I225" s="82" t="s">
        <v>2772</v>
      </c>
      <c r="J225" s="82">
        <v>72777.75</v>
      </c>
      <c r="K225" s="82" t="s">
        <v>3050</v>
      </c>
      <c r="L225" s="89">
        <v>45566</v>
      </c>
      <c r="M225" s="89">
        <v>45541</v>
      </c>
      <c r="N225" s="82" t="s">
        <v>3052</v>
      </c>
      <c r="O225" s="82" t="s">
        <v>1563</v>
      </c>
      <c r="P225" s="82" t="s">
        <v>3279</v>
      </c>
      <c r="Q225" s="82" t="s">
        <v>3774</v>
      </c>
      <c r="R225" s="82">
        <v>3743.44</v>
      </c>
      <c r="S225" s="82">
        <v>7895.65</v>
      </c>
      <c r="T225" s="82">
        <v>2723.99</v>
      </c>
      <c r="U225" s="90"/>
    </row>
    <row r="226" spans="1:21" ht="14.4" thickBot="1" x14ac:dyDescent="0.3">
      <c r="A226" s="88">
        <v>45264</v>
      </c>
      <c r="B226" s="82" t="s">
        <v>243</v>
      </c>
      <c r="C226" s="82" t="s">
        <v>583</v>
      </c>
      <c r="D226" s="82" t="s">
        <v>861</v>
      </c>
      <c r="E226" s="82" t="s">
        <v>1287</v>
      </c>
      <c r="F226" s="82" t="s">
        <v>1565</v>
      </c>
      <c r="G226" s="82" t="s">
        <v>1788</v>
      </c>
      <c r="H226" s="82" t="s">
        <v>2276</v>
      </c>
      <c r="I226" s="82" t="s">
        <v>2773</v>
      </c>
      <c r="J226" s="82">
        <v>5992.78</v>
      </c>
      <c r="K226" s="82" t="s">
        <v>3048</v>
      </c>
      <c r="L226" s="89">
        <v>45587</v>
      </c>
      <c r="M226" s="89">
        <v>45548</v>
      </c>
      <c r="N226" s="82" t="s">
        <v>3050</v>
      </c>
      <c r="O226" s="82" t="s">
        <v>3054</v>
      </c>
      <c r="P226" s="82" t="s">
        <v>3280</v>
      </c>
      <c r="Q226" s="82" t="s">
        <v>3775</v>
      </c>
      <c r="R226" s="82">
        <v>36175.47</v>
      </c>
      <c r="S226" s="82">
        <v>41872.31</v>
      </c>
      <c r="T226" s="82">
        <v>3227.63</v>
      </c>
      <c r="U226" s="90"/>
    </row>
    <row r="227" spans="1:21" ht="14.4" thickBot="1" x14ac:dyDescent="0.3">
      <c r="A227" s="88">
        <v>45212</v>
      </c>
      <c r="B227" s="82" t="s">
        <v>244</v>
      </c>
      <c r="C227" s="82" t="s">
        <v>625</v>
      </c>
      <c r="D227" s="82" t="s">
        <v>936</v>
      </c>
      <c r="E227" s="82" t="s">
        <v>1288</v>
      </c>
      <c r="F227" s="82" t="s">
        <v>1567</v>
      </c>
      <c r="G227" s="82" t="s">
        <v>1789</v>
      </c>
      <c r="H227" s="82" t="s">
        <v>2277</v>
      </c>
      <c r="I227" s="82" t="s">
        <v>2774</v>
      </c>
      <c r="J227" s="82">
        <v>65854.67</v>
      </c>
      <c r="K227" s="82" t="s">
        <v>3048</v>
      </c>
      <c r="L227" s="89">
        <v>45572</v>
      </c>
      <c r="M227" s="89">
        <v>45538</v>
      </c>
      <c r="N227" s="82" t="s">
        <v>3052</v>
      </c>
      <c r="O227" s="82" t="s">
        <v>3054</v>
      </c>
      <c r="P227" s="82" t="s">
        <v>3281</v>
      </c>
      <c r="Q227" s="82" t="s">
        <v>3776</v>
      </c>
      <c r="R227" s="82">
        <v>3428.87</v>
      </c>
      <c r="S227" s="82">
        <v>47011.33</v>
      </c>
      <c r="T227" s="82">
        <v>-4997.07</v>
      </c>
      <c r="U227" s="90"/>
    </row>
    <row r="228" spans="1:21" ht="14.4" thickBot="1" x14ac:dyDescent="0.3">
      <c r="A228" s="88">
        <v>44062</v>
      </c>
      <c r="B228" s="82" t="s">
        <v>245</v>
      </c>
      <c r="C228" s="82" t="s">
        <v>671</v>
      </c>
      <c r="D228" s="82" t="s">
        <v>861</v>
      </c>
      <c r="E228" s="82" t="s">
        <v>1289</v>
      </c>
      <c r="F228" s="82" t="s">
        <v>1564</v>
      </c>
      <c r="G228" s="82" t="s">
        <v>1790</v>
      </c>
      <c r="H228" s="82" t="s">
        <v>2278</v>
      </c>
      <c r="I228" s="82" t="s">
        <v>2775</v>
      </c>
      <c r="J228" s="82">
        <v>85323.93</v>
      </c>
      <c r="K228" s="82" t="s">
        <v>3048</v>
      </c>
      <c r="L228" s="89">
        <v>45570</v>
      </c>
      <c r="M228" s="89">
        <v>45563</v>
      </c>
      <c r="N228" s="82" t="s">
        <v>3051</v>
      </c>
      <c r="O228" s="82" t="s">
        <v>3055</v>
      </c>
      <c r="P228" s="82" t="s">
        <v>3282</v>
      </c>
      <c r="Q228" s="82" t="s">
        <v>3777</v>
      </c>
      <c r="R228" s="82">
        <v>1317.67</v>
      </c>
      <c r="S228" s="82">
        <v>78284.59</v>
      </c>
      <c r="T228" s="82">
        <v>-510.75</v>
      </c>
      <c r="U228" s="90"/>
    </row>
    <row r="229" spans="1:21" ht="14.4" thickBot="1" x14ac:dyDescent="0.3">
      <c r="A229" s="88">
        <v>45318</v>
      </c>
      <c r="B229" s="82" t="s">
        <v>246</v>
      </c>
      <c r="C229" s="82" t="s">
        <v>672</v>
      </c>
      <c r="D229" s="82" t="s">
        <v>937</v>
      </c>
      <c r="E229" s="82" t="s">
        <v>1290</v>
      </c>
      <c r="F229" s="82" t="s">
        <v>1567</v>
      </c>
      <c r="G229" s="82" t="s">
        <v>1791</v>
      </c>
      <c r="H229" s="82" t="s">
        <v>2279</v>
      </c>
      <c r="I229" s="82" t="s">
        <v>2776</v>
      </c>
      <c r="J229" s="82">
        <v>30005</v>
      </c>
      <c r="K229" s="82" t="s">
        <v>3049</v>
      </c>
      <c r="L229" s="89">
        <v>45592</v>
      </c>
      <c r="M229" s="89">
        <v>45555</v>
      </c>
      <c r="N229" s="82" t="s">
        <v>3050</v>
      </c>
      <c r="O229" s="82" t="s">
        <v>1563</v>
      </c>
      <c r="P229" s="82" t="s">
        <v>3283</v>
      </c>
      <c r="Q229" s="82" t="s">
        <v>3778</v>
      </c>
      <c r="R229" s="82">
        <v>14344.59</v>
      </c>
      <c r="S229" s="82">
        <v>29853.61</v>
      </c>
      <c r="T229" s="82">
        <v>2179.02</v>
      </c>
      <c r="U229" s="90"/>
    </row>
    <row r="230" spans="1:21" ht="14.4" thickBot="1" x14ac:dyDescent="0.3">
      <c r="A230" s="88">
        <v>45294</v>
      </c>
      <c r="B230" s="82" t="s">
        <v>247</v>
      </c>
      <c r="C230" s="82" t="s">
        <v>604</v>
      </c>
      <c r="D230" s="82" t="s">
        <v>900</v>
      </c>
      <c r="E230" s="82" t="s">
        <v>1291</v>
      </c>
      <c r="F230" s="82" t="s">
        <v>1563</v>
      </c>
      <c r="G230" s="82" t="s">
        <v>1792</v>
      </c>
      <c r="H230" s="82" t="s">
        <v>2280</v>
      </c>
      <c r="I230" s="82" t="s">
        <v>2777</v>
      </c>
      <c r="J230" s="82">
        <v>99764.62</v>
      </c>
      <c r="K230" s="82" t="s">
        <v>3049</v>
      </c>
      <c r="L230" s="89">
        <v>45594</v>
      </c>
      <c r="M230" s="89">
        <v>45540</v>
      </c>
      <c r="N230" s="82" t="s">
        <v>3050</v>
      </c>
      <c r="O230" s="82" t="s">
        <v>3054</v>
      </c>
      <c r="P230" s="82" t="s">
        <v>3284</v>
      </c>
      <c r="Q230" s="82" t="s">
        <v>3779</v>
      </c>
      <c r="R230" s="82">
        <v>28012.720000000001</v>
      </c>
      <c r="S230" s="82">
        <v>14487.89</v>
      </c>
      <c r="T230" s="82">
        <v>2089.92</v>
      </c>
      <c r="U230" s="90"/>
    </row>
    <row r="231" spans="1:21" ht="14.4" thickBot="1" x14ac:dyDescent="0.3">
      <c r="A231" s="88">
        <v>44929</v>
      </c>
      <c r="B231" s="82" t="s">
        <v>248</v>
      </c>
      <c r="C231" s="82" t="s">
        <v>621</v>
      </c>
      <c r="D231" s="82" t="s">
        <v>812</v>
      </c>
      <c r="E231" s="82" t="s">
        <v>1292</v>
      </c>
      <c r="F231" s="82" t="s">
        <v>1564</v>
      </c>
      <c r="G231" s="82" t="s">
        <v>1793</v>
      </c>
      <c r="H231" s="82" t="s">
        <v>2281</v>
      </c>
      <c r="I231" s="82" t="s">
        <v>2778</v>
      </c>
      <c r="J231" s="82">
        <v>82826.69</v>
      </c>
      <c r="K231" s="82" t="s">
        <v>3048</v>
      </c>
      <c r="L231" s="89">
        <v>45585</v>
      </c>
      <c r="M231" s="89">
        <v>45542</v>
      </c>
      <c r="N231" s="82" t="s">
        <v>3052</v>
      </c>
      <c r="O231" s="82" t="s">
        <v>3053</v>
      </c>
      <c r="P231" s="82" t="s">
        <v>3285</v>
      </c>
      <c r="Q231" s="82" t="s">
        <v>3780</v>
      </c>
      <c r="R231" s="82">
        <v>26743.32</v>
      </c>
      <c r="S231" s="82">
        <v>5662.87</v>
      </c>
      <c r="T231" s="82">
        <v>2868.66</v>
      </c>
      <c r="U231" s="90"/>
    </row>
    <row r="232" spans="1:21" ht="14.4" thickBot="1" x14ac:dyDescent="0.3">
      <c r="A232" s="88">
        <v>44261</v>
      </c>
      <c r="B232" s="82" t="s">
        <v>249</v>
      </c>
      <c r="C232" s="82" t="s">
        <v>557</v>
      </c>
      <c r="D232" s="82" t="s">
        <v>938</v>
      </c>
      <c r="E232" s="82" t="s">
        <v>1293</v>
      </c>
      <c r="F232" s="82" t="s">
        <v>1566</v>
      </c>
      <c r="G232" s="82" t="s">
        <v>1794</v>
      </c>
      <c r="H232" s="82" t="s">
        <v>2282</v>
      </c>
      <c r="I232" s="82" t="s">
        <v>2779</v>
      </c>
      <c r="J232" s="82">
        <v>35253.599999999999</v>
      </c>
      <c r="K232" s="82" t="s">
        <v>3050</v>
      </c>
      <c r="L232" s="89">
        <v>45573</v>
      </c>
      <c r="M232" s="89">
        <v>45544</v>
      </c>
      <c r="N232" s="82" t="s">
        <v>3051</v>
      </c>
      <c r="O232" s="82" t="s">
        <v>1563</v>
      </c>
      <c r="P232" s="82" t="s">
        <v>3286</v>
      </c>
      <c r="Q232" s="82" t="s">
        <v>3781</v>
      </c>
      <c r="R232" s="82">
        <v>48416.9</v>
      </c>
      <c r="S232" s="82">
        <v>71776.92</v>
      </c>
      <c r="T232" s="82">
        <v>4755.1400000000003</v>
      </c>
      <c r="U232" s="90"/>
    </row>
    <row r="233" spans="1:21" ht="14.4" thickBot="1" x14ac:dyDescent="0.3">
      <c r="A233" s="88">
        <v>44636</v>
      </c>
      <c r="B233" s="82" t="s">
        <v>250</v>
      </c>
      <c r="C233" s="82" t="s">
        <v>536</v>
      </c>
      <c r="D233" s="82" t="s">
        <v>916</v>
      </c>
      <c r="E233" s="82" t="s">
        <v>1294</v>
      </c>
      <c r="F233" s="82" t="s">
        <v>1566</v>
      </c>
      <c r="G233" s="82" t="s">
        <v>1795</v>
      </c>
      <c r="H233" s="82" t="s">
        <v>2283</v>
      </c>
      <c r="I233" s="82" t="s">
        <v>2780</v>
      </c>
      <c r="J233" s="82">
        <v>72749.34</v>
      </c>
      <c r="K233" s="82" t="s">
        <v>3049</v>
      </c>
      <c r="L233" s="89">
        <v>45589</v>
      </c>
      <c r="M233" s="89">
        <v>45539</v>
      </c>
      <c r="N233" s="82" t="s">
        <v>3052</v>
      </c>
      <c r="O233" s="82" t="s">
        <v>3055</v>
      </c>
      <c r="P233" s="82" t="s">
        <v>3287</v>
      </c>
      <c r="Q233" s="82" t="s">
        <v>3782</v>
      </c>
      <c r="R233" s="82">
        <v>19306.169999999998</v>
      </c>
      <c r="S233" s="82">
        <v>62065.74</v>
      </c>
      <c r="T233" s="82">
        <v>103.96</v>
      </c>
      <c r="U233" s="90"/>
    </row>
    <row r="234" spans="1:21" ht="14.4" thickBot="1" x14ac:dyDescent="0.3">
      <c r="A234" s="88">
        <v>43882</v>
      </c>
      <c r="B234" s="82" t="s">
        <v>251</v>
      </c>
      <c r="C234" s="82" t="s">
        <v>673</v>
      </c>
      <c r="D234" s="82" t="s">
        <v>939</v>
      </c>
      <c r="E234" s="82" t="s">
        <v>1295</v>
      </c>
      <c r="F234" s="82" t="s">
        <v>1567</v>
      </c>
      <c r="G234" s="82" t="s">
        <v>1796</v>
      </c>
      <c r="H234" s="82" t="s">
        <v>2284</v>
      </c>
      <c r="I234" s="82" t="s">
        <v>2781</v>
      </c>
      <c r="J234" s="82">
        <v>74865.64</v>
      </c>
      <c r="K234" s="82" t="s">
        <v>3048</v>
      </c>
      <c r="L234" s="89">
        <v>45583</v>
      </c>
      <c r="M234" s="89">
        <v>45552</v>
      </c>
      <c r="N234" s="82" t="s">
        <v>3050</v>
      </c>
      <c r="O234" s="82" t="s">
        <v>3054</v>
      </c>
      <c r="P234" s="82" t="s">
        <v>3288</v>
      </c>
      <c r="Q234" s="82" t="s">
        <v>3783</v>
      </c>
      <c r="R234" s="82">
        <v>48731.71</v>
      </c>
      <c r="S234" s="82">
        <v>74026.12</v>
      </c>
      <c r="T234" s="82">
        <v>-3552.95</v>
      </c>
      <c r="U234" s="90"/>
    </row>
    <row r="235" spans="1:21" ht="14.4" thickBot="1" x14ac:dyDescent="0.3">
      <c r="A235" s="88">
        <v>44968</v>
      </c>
      <c r="B235" s="82" t="s">
        <v>252</v>
      </c>
      <c r="C235" s="82" t="s">
        <v>521</v>
      </c>
      <c r="D235" s="82" t="s">
        <v>791</v>
      </c>
      <c r="E235" s="82" t="s">
        <v>1296</v>
      </c>
      <c r="F235" s="82" t="s">
        <v>1564</v>
      </c>
      <c r="G235" s="82" t="s">
        <v>1797</v>
      </c>
      <c r="H235" s="82" t="s">
        <v>2285</v>
      </c>
      <c r="I235" s="82" t="s">
        <v>2782</v>
      </c>
      <c r="J235" s="82">
        <v>9097.44</v>
      </c>
      <c r="K235" s="82" t="s">
        <v>3048</v>
      </c>
      <c r="L235" s="89">
        <v>45574</v>
      </c>
      <c r="M235" s="89">
        <v>45553</v>
      </c>
      <c r="N235" s="82" t="s">
        <v>3051</v>
      </c>
      <c r="O235" s="82" t="s">
        <v>3053</v>
      </c>
      <c r="P235" s="82" t="s">
        <v>3289</v>
      </c>
      <c r="Q235" s="82" t="s">
        <v>3784</v>
      </c>
      <c r="R235" s="82">
        <v>42407.34</v>
      </c>
      <c r="S235" s="82">
        <v>60319.64</v>
      </c>
      <c r="T235" s="82">
        <v>897.47</v>
      </c>
      <c r="U235" s="90"/>
    </row>
    <row r="236" spans="1:21" ht="14.4" thickBot="1" x14ac:dyDescent="0.3">
      <c r="A236" s="88">
        <v>43890</v>
      </c>
      <c r="B236" s="82" t="s">
        <v>253</v>
      </c>
      <c r="C236" s="82" t="s">
        <v>573</v>
      </c>
      <c r="D236" s="82" t="s">
        <v>940</v>
      </c>
      <c r="E236" s="82" t="s">
        <v>1297</v>
      </c>
      <c r="F236" s="82" t="s">
        <v>1563</v>
      </c>
      <c r="G236" s="82" t="s">
        <v>1798</v>
      </c>
      <c r="H236" s="82" t="s">
        <v>2286</v>
      </c>
      <c r="I236" s="82" t="s">
        <v>2783</v>
      </c>
      <c r="J236" s="82">
        <v>96782.88</v>
      </c>
      <c r="K236" s="82" t="s">
        <v>3049</v>
      </c>
      <c r="L236" s="89">
        <v>45572</v>
      </c>
      <c r="M236" s="89">
        <v>45549</v>
      </c>
      <c r="N236" s="82" t="s">
        <v>3052</v>
      </c>
      <c r="O236" s="82" t="s">
        <v>3053</v>
      </c>
      <c r="P236" s="82" t="s">
        <v>3290</v>
      </c>
      <c r="Q236" s="82" t="s">
        <v>3774</v>
      </c>
      <c r="R236" s="82">
        <v>10075.99</v>
      </c>
      <c r="S236" s="82">
        <v>51685.74</v>
      </c>
      <c r="T236" s="82">
        <v>3350.73</v>
      </c>
      <c r="U236" s="90"/>
    </row>
    <row r="237" spans="1:21" ht="14.4" thickBot="1" x14ac:dyDescent="0.3">
      <c r="A237" s="88">
        <v>45559</v>
      </c>
      <c r="B237" s="82" t="s">
        <v>254</v>
      </c>
      <c r="C237" s="82" t="s">
        <v>548</v>
      </c>
      <c r="D237" s="82" t="s">
        <v>941</v>
      </c>
      <c r="E237" s="82" t="s">
        <v>1298</v>
      </c>
      <c r="F237" s="82" t="s">
        <v>1565</v>
      </c>
      <c r="G237" s="82" t="s">
        <v>1799</v>
      </c>
      <c r="H237" s="82" t="s">
        <v>2287</v>
      </c>
      <c r="I237" s="82" t="s">
        <v>2784</v>
      </c>
      <c r="J237" s="82">
        <v>59182.12</v>
      </c>
      <c r="K237" s="82" t="s">
        <v>3049</v>
      </c>
      <c r="L237" s="89">
        <v>45591</v>
      </c>
      <c r="M237" s="89">
        <v>45554</v>
      </c>
      <c r="N237" s="82" t="s">
        <v>3051</v>
      </c>
      <c r="O237" s="82" t="s">
        <v>3054</v>
      </c>
      <c r="P237" s="82" t="s">
        <v>3291</v>
      </c>
      <c r="Q237" s="82" t="s">
        <v>3785</v>
      </c>
      <c r="R237" s="82">
        <v>42686.93</v>
      </c>
      <c r="S237" s="82">
        <v>65794.63</v>
      </c>
      <c r="T237" s="82">
        <v>-3813.94</v>
      </c>
      <c r="U237" s="90"/>
    </row>
    <row r="238" spans="1:21" ht="14.4" thickBot="1" x14ac:dyDescent="0.3">
      <c r="A238" s="88">
        <v>44237</v>
      </c>
      <c r="B238" s="82" t="s">
        <v>255</v>
      </c>
      <c r="C238" s="82" t="s">
        <v>674</v>
      </c>
      <c r="D238" s="82" t="s">
        <v>942</v>
      </c>
      <c r="E238" s="82" t="s">
        <v>1299</v>
      </c>
      <c r="F238" s="82" t="s">
        <v>1563</v>
      </c>
      <c r="G238" s="82" t="s">
        <v>1800</v>
      </c>
      <c r="H238" s="82" t="s">
        <v>2288</v>
      </c>
      <c r="I238" s="82" t="s">
        <v>2785</v>
      </c>
      <c r="J238" s="82">
        <v>33591.440000000002</v>
      </c>
      <c r="K238" s="82" t="s">
        <v>3048</v>
      </c>
      <c r="L238" s="89">
        <v>45575</v>
      </c>
      <c r="M238" s="89">
        <v>45548</v>
      </c>
      <c r="N238" s="82" t="s">
        <v>3052</v>
      </c>
      <c r="O238" s="82" t="s">
        <v>3053</v>
      </c>
      <c r="P238" s="82" t="s">
        <v>3292</v>
      </c>
      <c r="Q238" s="82" t="s">
        <v>3786</v>
      </c>
      <c r="R238" s="82">
        <v>18762.14</v>
      </c>
      <c r="S238" s="82">
        <v>41575.519999999997</v>
      </c>
      <c r="T238" s="82">
        <v>-1034.54</v>
      </c>
      <c r="U238" s="90"/>
    </row>
    <row r="239" spans="1:21" ht="14.4" thickBot="1" x14ac:dyDescent="0.3">
      <c r="A239" s="88">
        <v>44069</v>
      </c>
      <c r="B239" s="82" t="s">
        <v>256</v>
      </c>
      <c r="C239" s="82" t="s">
        <v>519</v>
      </c>
      <c r="D239" s="82" t="s">
        <v>943</v>
      </c>
      <c r="E239" s="82" t="s">
        <v>1300</v>
      </c>
      <c r="F239" s="82" t="s">
        <v>1564</v>
      </c>
      <c r="G239" s="82" t="s">
        <v>1801</v>
      </c>
      <c r="H239" s="82" t="s">
        <v>2289</v>
      </c>
      <c r="I239" s="82" t="s">
        <v>2786</v>
      </c>
      <c r="J239" s="82">
        <v>99239.71</v>
      </c>
      <c r="K239" s="82" t="s">
        <v>3049</v>
      </c>
      <c r="L239" s="89">
        <v>45582</v>
      </c>
      <c r="M239" s="89">
        <v>45542</v>
      </c>
      <c r="N239" s="82" t="s">
        <v>3052</v>
      </c>
      <c r="O239" s="82" t="s">
        <v>1563</v>
      </c>
      <c r="P239" s="82" t="s">
        <v>3293</v>
      </c>
      <c r="Q239" s="82" t="s">
        <v>3787</v>
      </c>
      <c r="R239" s="82">
        <v>17868.13</v>
      </c>
      <c r="S239" s="82">
        <v>19517.82</v>
      </c>
      <c r="T239" s="82">
        <v>-2999.04</v>
      </c>
      <c r="U239" s="90"/>
    </row>
    <row r="240" spans="1:21" ht="14.4" thickBot="1" x14ac:dyDescent="0.3">
      <c r="A240" s="88">
        <v>45283</v>
      </c>
      <c r="B240" s="82" t="s">
        <v>257</v>
      </c>
      <c r="C240" s="82" t="s">
        <v>628</v>
      </c>
      <c r="D240" s="82" t="s">
        <v>589</v>
      </c>
      <c r="E240" s="82" t="s">
        <v>1301</v>
      </c>
      <c r="F240" s="82" t="s">
        <v>1567</v>
      </c>
      <c r="G240" s="82" t="s">
        <v>1802</v>
      </c>
      <c r="H240" s="82" t="s">
        <v>2290</v>
      </c>
      <c r="I240" s="82" t="s">
        <v>2787</v>
      </c>
      <c r="J240" s="82">
        <v>5006.4399999999996</v>
      </c>
      <c r="K240" s="82" t="s">
        <v>3049</v>
      </c>
      <c r="L240" s="89">
        <v>45572</v>
      </c>
      <c r="M240" s="89">
        <v>45550</v>
      </c>
      <c r="N240" s="82" t="s">
        <v>3051</v>
      </c>
      <c r="O240" s="82" t="s">
        <v>1563</v>
      </c>
      <c r="P240" s="82" t="s">
        <v>3294</v>
      </c>
      <c r="Q240" s="82" t="s">
        <v>3788</v>
      </c>
      <c r="R240" s="82">
        <v>11070.36</v>
      </c>
      <c r="S240" s="82">
        <v>22085.56</v>
      </c>
      <c r="T240" s="82">
        <v>-583.71</v>
      </c>
      <c r="U240" s="90"/>
    </row>
    <row r="241" spans="1:21" ht="14.4" thickBot="1" x14ac:dyDescent="0.3">
      <c r="A241" s="88">
        <v>44622</v>
      </c>
      <c r="B241" s="82" t="s">
        <v>258</v>
      </c>
      <c r="C241" s="82" t="s">
        <v>597</v>
      </c>
      <c r="D241" s="82" t="s">
        <v>827</v>
      </c>
      <c r="E241" s="82" t="s">
        <v>1302</v>
      </c>
      <c r="F241" s="82" t="s">
        <v>1565</v>
      </c>
      <c r="G241" s="82" t="s">
        <v>1803</v>
      </c>
      <c r="H241" s="82" t="s">
        <v>2291</v>
      </c>
      <c r="I241" s="82" t="s">
        <v>2788</v>
      </c>
      <c r="J241" s="82">
        <v>95410.8</v>
      </c>
      <c r="K241" s="82" t="s">
        <v>3049</v>
      </c>
      <c r="L241" s="89">
        <v>45580</v>
      </c>
      <c r="M241" s="89">
        <v>45558</v>
      </c>
      <c r="N241" s="82" t="s">
        <v>3050</v>
      </c>
      <c r="O241" s="82" t="s">
        <v>1563</v>
      </c>
      <c r="P241" s="82" t="s">
        <v>3295</v>
      </c>
      <c r="Q241" s="82" t="s">
        <v>3789</v>
      </c>
      <c r="R241" s="82">
        <v>45655.63</v>
      </c>
      <c r="S241" s="82">
        <v>76770.95</v>
      </c>
      <c r="T241" s="82">
        <v>-2511.81</v>
      </c>
      <c r="U241" s="90"/>
    </row>
    <row r="242" spans="1:21" ht="14.4" thickBot="1" x14ac:dyDescent="0.3">
      <c r="A242" s="88">
        <v>44823</v>
      </c>
      <c r="B242" s="82" t="s">
        <v>259</v>
      </c>
      <c r="C242" s="82" t="s">
        <v>675</v>
      </c>
      <c r="D242" s="82" t="s">
        <v>944</v>
      </c>
      <c r="E242" s="82" t="s">
        <v>1303</v>
      </c>
      <c r="F242" s="82" t="s">
        <v>1564</v>
      </c>
      <c r="G242" s="82" t="s">
        <v>1804</v>
      </c>
      <c r="H242" s="82" t="s">
        <v>2292</v>
      </c>
      <c r="I242" s="82" t="s">
        <v>2789</v>
      </c>
      <c r="J242" s="82">
        <v>63992.15</v>
      </c>
      <c r="K242" s="82" t="s">
        <v>3048</v>
      </c>
      <c r="L242" s="89">
        <v>45577</v>
      </c>
      <c r="M242" s="89">
        <v>45556</v>
      </c>
      <c r="N242" s="82" t="s">
        <v>3050</v>
      </c>
      <c r="O242" s="82" t="s">
        <v>3054</v>
      </c>
      <c r="P242" s="82" t="s">
        <v>3296</v>
      </c>
      <c r="Q242" s="82" t="s">
        <v>3790</v>
      </c>
      <c r="R242" s="82">
        <v>38453.769999999997</v>
      </c>
      <c r="S242" s="82">
        <v>20703.740000000002</v>
      </c>
      <c r="T242" s="82">
        <v>2541.42</v>
      </c>
      <c r="U242" s="90"/>
    </row>
    <row r="243" spans="1:21" ht="14.4" thickBot="1" x14ac:dyDescent="0.3">
      <c r="A243" s="88">
        <v>44305</v>
      </c>
      <c r="B243" s="82" t="s">
        <v>260</v>
      </c>
      <c r="C243" s="82" t="s">
        <v>597</v>
      </c>
      <c r="D243" s="82" t="s">
        <v>927</v>
      </c>
      <c r="E243" s="82" t="s">
        <v>1304</v>
      </c>
      <c r="F243" s="82" t="s">
        <v>1564</v>
      </c>
      <c r="G243" s="82" t="s">
        <v>1805</v>
      </c>
      <c r="H243" s="82" t="s">
        <v>2293</v>
      </c>
      <c r="I243" s="82" t="s">
        <v>2790</v>
      </c>
      <c r="J243" s="82">
        <v>35557.730000000003</v>
      </c>
      <c r="K243" s="82" t="s">
        <v>3049</v>
      </c>
      <c r="L243" s="89">
        <v>45578</v>
      </c>
      <c r="M243" s="89">
        <v>45554</v>
      </c>
      <c r="N243" s="82" t="s">
        <v>3050</v>
      </c>
      <c r="O243" s="82" t="s">
        <v>1563</v>
      </c>
      <c r="P243" s="82" t="s">
        <v>3297</v>
      </c>
      <c r="Q243" s="82" t="s">
        <v>3791</v>
      </c>
      <c r="R243" s="82">
        <v>47899.7</v>
      </c>
      <c r="S243" s="82">
        <v>62050.43</v>
      </c>
      <c r="T243" s="82">
        <v>4672.53</v>
      </c>
      <c r="U243" s="90"/>
    </row>
    <row r="244" spans="1:21" ht="14.4" thickBot="1" x14ac:dyDescent="0.3">
      <c r="A244" s="88">
        <v>44674</v>
      </c>
      <c r="B244" s="82" t="s">
        <v>261</v>
      </c>
      <c r="C244" s="82" t="s">
        <v>560</v>
      </c>
      <c r="D244" s="82" t="s">
        <v>787</v>
      </c>
      <c r="E244" s="82" t="s">
        <v>1305</v>
      </c>
      <c r="F244" s="82" t="s">
        <v>1564</v>
      </c>
      <c r="G244" s="82" t="s">
        <v>1806</v>
      </c>
      <c r="H244" s="82" t="s">
        <v>2294</v>
      </c>
      <c r="I244" s="82" t="s">
        <v>2791</v>
      </c>
      <c r="J244" s="82">
        <v>4770.84</v>
      </c>
      <c r="K244" s="82" t="s">
        <v>3048</v>
      </c>
      <c r="L244" s="89">
        <v>45588</v>
      </c>
      <c r="M244" s="89">
        <v>45550</v>
      </c>
      <c r="N244" s="82" t="s">
        <v>3050</v>
      </c>
      <c r="O244" s="82" t="s">
        <v>3053</v>
      </c>
      <c r="P244" s="82" t="s">
        <v>3298</v>
      </c>
      <c r="Q244" s="82" t="s">
        <v>3792</v>
      </c>
      <c r="R244" s="82">
        <v>33514.35</v>
      </c>
      <c r="S244" s="82">
        <v>8614.2199999999993</v>
      </c>
      <c r="T244" s="82">
        <v>-1093.99</v>
      </c>
      <c r="U244" s="90"/>
    </row>
    <row r="245" spans="1:21" ht="14.4" thickBot="1" x14ac:dyDescent="0.3">
      <c r="A245" s="88">
        <v>44614</v>
      </c>
      <c r="B245" s="82" t="s">
        <v>262</v>
      </c>
      <c r="C245" s="82" t="s">
        <v>558</v>
      </c>
      <c r="D245" s="82" t="s">
        <v>900</v>
      </c>
      <c r="E245" s="82" t="s">
        <v>1306</v>
      </c>
      <c r="F245" s="82" t="s">
        <v>1566</v>
      </c>
      <c r="G245" s="82" t="s">
        <v>1807</v>
      </c>
      <c r="H245" s="82" t="s">
        <v>2295</v>
      </c>
      <c r="I245" s="82" t="s">
        <v>2792</v>
      </c>
      <c r="J245" s="82">
        <v>69101.960000000006</v>
      </c>
      <c r="K245" s="82" t="s">
        <v>3049</v>
      </c>
      <c r="L245" s="89">
        <v>45572</v>
      </c>
      <c r="M245" s="89">
        <v>45544</v>
      </c>
      <c r="N245" s="82" t="s">
        <v>3052</v>
      </c>
      <c r="O245" s="82" t="s">
        <v>3055</v>
      </c>
      <c r="P245" s="82" t="s">
        <v>3299</v>
      </c>
      <c r="Q245" s="82" t="s">
        <v>3793</v>
      </c>
      <c r="R245" s="82">
        <v>7260</v>
      </c>
      <c r="S245" s="82">
        <v>49619.360000000001</v>
      </c>
      <c r="T245" s="82">
        <v>-2294.73</v>
      </c>
      <c r="U245" s="90"/>
    </row>
    <row r="246" spans="1:21" ht="14.4" thickBot="1" x14ac:dyDescent="0.3">
      <c r="A246" s="88">
        <v>44272</v>
      </c>
      <c r="B246" s="82" t="s">
        <v>263</v>
      </c>
      <c r="C246" s="82" t="s">
        <v>676</v>
      </c>
      <c r="D246" s="82" t="s">
        <v>714</v>
      </c>
      <c r="E246" s="82" t="s">
        <v>1307</v>
      </c>
      <c r="F246" s="82" t="s">
        <v>1564</v>
      </c>
      <c r="G246" s="82" t="s">
        <v>1808</v>
      </c>
      <c r="H246" s="82" t="s">
        <v>2296</v>
      </c>
      <c r="I246" s="82" t="s">
        <v>2793</v>
      </c>
      <c r="J246" s="82">
        <v>74278.37</v>
      </c>
      <c r="K246" s="82" t="s">
        <v>3050</v>
      </c>
      <c r="L246" s="89">
        <v>45591</v>
      </c>
      <c r="M246" s="89">
        <v>45541</v>
      </c>
      <c r="N246" s="82" t="s">
        <v>3052</v>
      </c>
      <c r="O246" s="82" t="s">
        <v>3053</v>
      </c>
      <c r="P246" s="82" t="s">
        <v>3300</v>
      </c>
      <c r="Q246" s="82" t="s">
        <v>3794</v>
      </c>
      <c r="R246" s="82">
        <v>34609.120000000003</v>
      </c>
      <c r="S246" s="82">
        <v>70778.95</v>
      </c>
      <c r="T246" s="82">
        <v>-1473.8</v>
      </c>
      <c r="U246" s="90"/>
    </row>
    <row r="247" spans="1:21" ht="14.4" thickBot="1" x14ac:dyDescent="0.3">
      <c r="A247" s="88">
        <v>44371</v>
      </c>
      <c r="B247" s="82" t="s">
        <v>264</v>
      </c>
      <c r="C247" s="82" t="s">
        <v>677</v>
      </c>
      <c r="D247" s="82" t="s">
        <v>945</v>
      </c>
      <c r="E247" s="82" t="s">
        <v>1308</v>
      </c>
      <c r="F247" s="82" t="s">
        <v>1565</v>
      </c>
      <c r="G247" s="82" t="s">
        <v>1809</v>
      </c>
      <c r="H247" s="82" t="s">
        <v>2297</v>
      </c>
      <c r="I247" s="82" t="s">
        <v>2794</v>
      </c>
      <c r="J247" s="82">
        <v>56856</v>
      </c>
      <c r="K247" s="82" t="s">
        <v>3048</v>
      </c>
      <c r="L247" s="89">
        <v>45585</v>
      </c>
      <c r="M247" s="89">
        <v>45556</v>
      </c>
      <c r="N247" s="82" t="s">
        <v>3052</v>
      </c>
      <c r="O247" s="82" t="s">
        <v>3055</v>
      </c>
      <c r="P247" s="82" t="s">
        <v>3301</v>
      </c>
      <c r="Q247" s="82" t="s">
        <v>3795</v>
      </c>
      <c r="R247" s="82">
        <v>19031.75</v>
      </c>
      <c r="S247" s="82">
        <v>29124.400000000001</v>
      </c>
      <c r="T247" s="82">
        <v>-168.05</v>
      </c>
      <c r="U247" s="90"/>
    </row>
    <row r="248" spans="1:21" ht="14.4" thickBot="1" x14ac:dyDescent="0.3">
      <c r="A248" s="88">
        <v>44856</v>
      </c>
      <c r="B248" s="82" t="s">
        <v>265</v>
      </c>
      <c r="C248" s="82" t="s">
        <v>636</v>
      </c>
      <c r="D248" s="82" t="s">
        <v>787</v>
      </c>
      <c r="E248" s="82" t="s">
        <v>1309</v>
      </c>
      <c r="F248" s="82" t="s">
        <v>1564</v>
      </c>
      <c r="G248" s="82" t="s">
        <v>1810</v>
      </c>
      <c r="H248" s="82" t="s">
        <v>2298</v>
      </c>
      <c r="I248" s="82" t="s">
        <v>2795</v>
      </c>
      <c r="J248" s="82">
        <v>41370.120000000003</v>
      </c>
      <c r="K248" s="82" t="s">
        <v>3048</v>
      </c>
      <c r="L248" s="89">
        <v>45566</v>
      </c>
      <c r="M248" s="89">
        <v>45555</v>
      </c>
      <c r="N248" s="82" t="s">
        <v>3050</v>
      </c>
      <c r="O248" s="82" t="s">
        <v>3054</v>
      </c>
      <c r="P248" s="82" t="s">
        <v>3302</v>
      </c>
      <c r="Q248" s="82" t="s">
        <v>3796</v>
      </c>
      <c r="R248" s="82">
        <v>40272.26</v>
      </c>
      <c r="S248" s="82">
        <v>5380.63</v>
      </c>
      <c r="T248" s="82">
        <v>4429.4799999999996</v>
      </c>
      <c r="U248" s="90"/>
    </row>
    <row r="249" spans="1:21" ht="14.4" thickBot="1" x14ac:dyDescent="0.3">
      <c r="A249" s="88">
        <v>45542</v>
      </c>
      <c r="B249" s="82" t="s">
        <v>266</v>
      </c>
      <c r="C249" s="82" t="s">
        <v>678</v>
      </c>
      <c r="D249" s="82" t="s">
        <v>946</v>
      </c>
      <c r="E249" s="82" t="s">
        <v>1310</v>
      </c>
      <c r="F249" s="82" t="s">
        <v>1567</v>
      </c>
      <c r="G249" s="82" t="s">
        <v>1811</v>
      </c>
      <c r="H249" s="82" t="s">
        <v>2299</v>
      </c>
      <c r="I249" s="82" t="s">
        <v>2796</v>
      </c>
      <c r="J249" s="82">
        <v>49991.3</v>
      </c>
      <c r="K249" s="82" t="s">
        <v>3050</v>
      </c>
      <c r="L249" s="89">
        <v>45572</v>
      </c>
      <c r="M249" s="89">
        <v>45548</v>
      </c>
      <c r="N249" s="82" t="s">
        <v>3052</v>
      </c>
      <c r="O249" s="82" t="s">
        <v>1563</v>
      </c>
      <c r="P249" s="82" t="s">
        <v>3303</v>
      </c>
      <c r="Q249" s="82" t="s">
        <v>3797</v>
      </c>
      <c r="R249" s="82">
        <v>24368.63</v>
      </c>
      <c r="S249" s="82">
        <v>44111</v>
      </c>
      <c r="T249" s="82">
        <v>-2963.47</v>
      </c>
      <c r="U249" s="90"/>
    </row>
    <row r="250" spans="1:21" ht="14.4" thickBot="1" x14ac:dyDescent="0.3">
      <c r="A250" s="88">
        <v>44278</v>
      </c>
      <c r="B250" s="82" t="s">
        <v>267</v>
      </c>
      <c r="C250" s="82" t="s">
        <v>541</v>
      </c>
      <c r="D250" s="82" t="s">
        <v>773</v>
      </c>
      <c r="E250" s="82" t="s">
        <v>1311</v>
      </c>
      <c r="F250" s="82" t="s">
        <v>1567</v>
      </c>
      <c r="G250" s="82" t="s">
        <v>1812</v>
      </c>
      <c r="H250" s="82" t="s">
        <v>2300</v>
      </c>
      <c r="I250" s="82" t="s">
        <v>2797</v>
      </c>
      <c r="J250" s="82">
        <v>13413.71</v>
      </c>
      <c r="K250" s="82" t="s">
        <v>3050</v>
      </c>
      <c r="L250" s="89">
        <v>45592</v>
      </c>
      <c r="M250" s="89">
        <v>45551</v>
      </c>
      <c r="N250" s="82" t="s">
        <v>3052</v>
      </c>
      <c r="O250" s="82" t="s">
        <v>3055</v>
      </c>
      <c r="P250" s="82" t="s">
        <v>3304</v>
      </c>
      <c r="Q250" s="82" t="s">
        <v>3798</v>
      </c>
      <c r="R250" s="82">
        <v>37310.019999999997</v>
      </c>
      <c r="S250" s="82">
        <v>67417.77</v>
      </c>
      <c r="T250" s="82">
        <v>-3932.02</v>
      </c>
      <c r="U250" s="90"/>
    </row>
    <row r="251" spans="1:21" ht="14.4" thickBot="1" x14ac:dyDescent="0.3">
      <c r="A251" s="88">
        <v>44104</v>
      </c>
      <c r="B251" s="82" t="s">
        <v>268</v>
      </c>
      <c r="C251" s="82" t="s">
        <v>679</v>
      </c>
      <c r="D251" s="82" t="s">
        <v>787</v>
      </c>
      <c r="E251" s="82" t="s">
        <v>1312</v>
      </c>
      <c r="F251" s="82" t="s">
        <v>1567</v>
      </c>
      <c r="G251" s="82" t="s">
        <v>1813</v>
      </c>
      <c r="H251" s="82" t="s">
        <v>2301</v>
      </c>
      <c r="I251" s="82" t="s">
        <v>2798</v>
      </c>
      <c r="J251" s="82">
        <v>65992.679999999993</v>
      </c>
      <c r="K251" s="82" t="s">
        <v>3050</v>
      </c>
      <c r="L251" s="89">
        <v>45580</v>
      </c>
      <c r="M251" s="89">
        <v>45554</v>
      </c>
      <c r="N251" s="82" t="s">
        <v>3051</v>
      </c>
      <c r="O251" s="82" t="s">
        <v>3055</v>
      </c>
      <c r="P251" s="82" t="s">
        <v>3305</v>
      </c>
      <c r="Q251" s="82" t="s">
        <v>3799</v>
      </c>
      <c r="R251" s="82">
        <v>46278.19</v>
      </c>
      <c r="S251" s="82">
        <v>1959.79</v>
      </c>
      <c r="T251" s="82">
        <v>4058.66</v>
      </c>
      <c r="U251" s="90"/>
    </row>
    <row r="252" spans="1:21" ht="14.4" thickBot="1" x14ac:dyDescent="0.3">
      <c r="A252" s="88">
        <v>43851</v>
      </c>
      <c r="B252" s="82" t="s">
        <v>269</v>
      </c>
      <c r="C252" s="82" t="s">
        <v>680</v>
      </c>
      <c r="D252" s="82" t="s">
        <v>868</v>
      </c>
      <c r="E252" s="82" t="s">
        <v>1313</v>
      </c>
      <c r="F252" s="82" t="s">
        <v>1564</v>
      </c>
      <c r="G252" s="82" t="s">
        <v>1814</v>
      </c>
      <c r="H252" s="82" t="s">
        <v>2302</v>
      </c>
      <c r="I252" s="82" t="s">
        <v>2799</v>
      </c>
      <c r="J252" s="82">
        <v>57403.15</v>
      </c>
      <c r="K252" s="82" t="s">
        <v>3048</v>
      </c>
      <c r="L252" s="89">
        <v>45577</v>
      </c>
      <c r="M252" s="89">
        <v>45539</v>
      </c>
      <c r="N252" s="82" t="s">
        <v>3052</v>
      </c>
      <c r="O252" s="82" t="s">
        <v>3055</v>
      </c>
      <c r="P252" s="82" t="s">
        <v>3306</v>
      </c>
      <c r="Q252" s="82" t="s">
        <v>3800</v>
      </c>
      <c r="R252" s="82">
        <v>5303.94</v>
      </c>
      <c r="S252" s="82">
        <v>59120.38</v>
      </c>
      <c r="T252" s="82">
        <v>3176.44</v>
      </c>
      <c r="U252" s="90"/>
    </row>
    <row r="253" spans="1:21" ht="14.4" thickBot="1" x14ac:dyDescent="0.3">
      <c r="A253" s="88">
        <v>43943</v>
      </c>
      <c r="B253" s="82" t="s">
        <v>270</v>
      </c>
      <c r="C253" s="82" t="s">
        <v>681</v>
      </c>
      <c r="D253" s="82" t="s">
        <v>947</v>
      </c>
      <c r="E253" s="82" t="s">
        <v>1314</v>
      </c>
      <c r="F253" s="82" t="s">
        <v>1565</v>
      </c>
      <c r="G253" s="82" t="s">
        <v>1815</v>
      </c>
      <c r="H253" s="82" t="s">
        <v>2303</v>
      </c>
      <c r="I253" s="82" t="s">
        <v>2800</v>
      </c>
      <c r="J253" s="82">
        <v>31909.62</v>
      </c>
      <c r="K253" s="82" t="s">
        <v>3049</v>
      </c>
      <c r="L253" s="89">
        <v>45582</v>
      </c>
      <c r="M253" s="89">
        <v>45546</v>
      </c>
      <c r="N253" s="82" t="s">
        <v>3052</v>
      </c>
      <c r="O253" s="82" t="s">
        <v>3055</v>
      </c>
      <c r="P253" s="82" t="s">
        <v>3307</v>
      </c>
      <c r="Q253" s="82" t="s">
        <v>3801</v>
      </c>
      <c r="R253" s="82">
        <v>21751.99</v>
      </c>
      <c r="S253" s="82">
        <v>38598.49</v>
      </c>
      <c r="T253" s="82">
        <v>-958.83</v>
      </c>
      <c r="U253" s="90"/>
    </row>
    <row r="254" spans="1:21" ht="14.4" thickBot="1" x14ac:dyDescent="0.3">
      <c r="A254" s="88">
        <v>43871</v>
      </c>
      <c r="B254" s="82" t="s">
        <v>271</v>
      </c>
      <c r="C254" s="82" t="s">
        <v>657</v>
      </c>
      <c r="D254" s="82" t="s">
        <v>946</v>
      </c>
      <c r="E254" s="82" t="s">
        <v>1315</v>
      </c>
      <c r="F254" s="82" t="s">
        <v>1563</v>
      </c>
      <c r="G254" s="82" t="s">
        <v>1816</v>
      </c>
      <c r="H254" s="82" t="s">
        <v>2304</v>
      </c>
      <c r="I254" s="82" t="s">
        <v>2801</v>
      </c>
      <c r="J254" s="82">
        <v>41643.910000000003</v>
      </c>
      <c r="K254" s="82" t="s">
        <v>3050</v>
      </c>
      <c r="L254" s="89">
        <v>45578</v>
      </c>
      <c r="M254" s="89">
        <v>45562</v>
      </c>
      <c r="N254" s="82" t="s">
        <v>3051</v>
      </c>
      <c r="O254" s="82" t="s">
        <v>1563</v>
      </c>
      <c r="P254" s="82" t="s">
        <v>3308</v>
      </c>
      <c r="Q254" s="82" t="s">
        <v>3802</v>
      </c>
      <c r="R254" s="82">
        <v>35452.89</v>
      </c>
      <c r="S254" s="82">
        <v>40498.76</v>
      </c>
      <c r="T254" s="82">
        <v>3342.82</v>
      </c>
      <c r="U254" s="90"/>
    </row>
    <row r="255" spans="1:21" ht="14.4" thickBot="1" x14ac:dyDescent="0.3">
      <c r="A255" s="88">
        <v>45120</v>
      </c>
      <c r="B255" s="82" t="s">
        <v>272</v>
      </c>
      <c r="C255" s="82" t="s">
        <v>682</v>
      </c>
      <c r="D255" s="82" t="s">
        <v>948</v>
      </c>
      <c r="E255" s="82" t="s">
        <v>1316</v>
      </c>
      <c r="F255" s="82" t="s">
        <v>1565</v>
      </c>
      <c r="G255" s="82" t="s">
        <v>1817</v>
      </c>
      <c r="H255" s="82" t="s">
        <v>2305</v>
      </c>
      <c r="I255" s="82" t="s">
        <v>2802</v>
      </c>
      <c r="J255" s="82">
        <v>20755.84</v>
      </c>
      <c r="K255" s="82" t="s">
        <v>3050</v>
      </c>
      <c r="L255" s="89">
        <v>45593</v>
      </c>
      <c r="M255" s="89">
        <v>45536</v>
      </c>
      <c r="N255" s="82" t="s">
        <v>3052</v>
      </c>
      <c r="O255" s="82" t="s">
        <v>3054</v>
      </c>
      <c r="P255" s="82" t="s">
        <v>3309</v>
      </c>
      <c r="Q255" s="82" t="s">
        <v>3803</v>
      </c>
      <c r="R255" s="82">
        <v>24006.38</v>
      </c>
      <c r="S255" s="82">
        <v>64072.160000000003</v>
      </c>
      <c r="T255" s="82">
        <v>-959.43</v>
      </c>
      <c r="U255" s="90"/>
    </row>
    <row r="256" spans="1:21" ht="14.4" thickBot="1" x14ac:dyDescent="0.3">
      <c r="A256" s="88">
        <v>44269</v>
      </c>
      <c r="B256" s="82" t="s">
        <v>273</v>
      </c>
      <c r="C256" s="82" t="s">
        <v>586</v>
      </c>
      <c r="D256" s="82" t="s">
        <v>949</v>
      </c>
      <c r="E256" s="82" t="s">
        <v>1317</v>
      </c>
      <c r="F256" s="82" t="s">
        <v>1567</v>
      </c>
      <c r="G256" s="82" t="s">
        <v>1818</v>
      </c>
      <c r="H256" s="82" t="s">
        <v>2306</v>
      </c>
      <c r="I256" s="82" t="s">
        <v>2803</v>
      </c>
      <c r="J256" s="82">
        <v>18222.36</v>
      </c>
      <c r="K256" s="82" t="s">
        <v>3049</v>
      </c>
      <c r="L256" s="89">
        <v>45570</v>
      </c>
      <c r="M256" s="89">
        <v>45547</v>
      </c>
      <c r="N256" s="82" t="s">
        <v>3050</v>
      </c>
      <c r="O256" s="82" t="s">
        <v>3054</v>
      </c>
      <c r="P256" s="82" t="s">
        <v>3310</v>
      </c>
      <c r="Q256" s="82" t="s">
        <v>3624</v>
      </c>
      <c r="R256" s="82">
        <v>34911.69</v>
      </c>
      <c r="S256" s="82">
        <v>45788.12</v>
      </c>
      <c r="T256" s="82">
        <v>-4938.66</v>
      </c>
      <c r="U256" s="90"/>
    </row>
    <row r="257" spans="1:21" ht="14.4" thickBot="1" x14ac:dyDescent="0.3">
      <c r="A257" s="88">
        <v>44757</v>
      </c>
      <c r="B257" s="82" t="s">
        <v>274</v>
      </c>
      <c r="C257" s="82" t="s">
        <v>640</v>
      </c>
      <c r="D257" s="82" t="s">
        <v>950</v>
      </c>
      <c r="E257" s="82" t="s">
        <v>1318</v>
      </c>
      <c r="F257" s="82" t="s">
        <v>1563</v>
      </c>
      <c r="G257" s="82" t="s">
        <v>1819</v>
      </c>
      <c r="H257" s="82" t="s">
        <v>2307</v>
      </c>
      <c r="I257" s="82" t="s">
        <v>2804</v>
      </c>
      <c r="J257" s="82">
        <v>4597.34</v>
      </c>
      <c r="K257" s="82" t="s">
        <v>3050</v>
      </c>
      <c r="L257" s="89">
        <v>45569</v>
      </c>
      <c r="M257" s="89">
        <v>45548</v>
      </c>
      <c r="N257" s="82" t="s">
        <v>3052</v>
      </c>
      <c r="O257" s="82" t="s">
        <v>1563</v>
      </c>
      <c r="P257" s="82" t="s">
        <v>3311</v>
      </c>
      <c r="Q257" s="82" t="s">
        <v>3804</v>
      </c>
      <c r="R257" s="82">
        <v>49892.87</v>
      </c>
      <c r="S257" s="82">
        <v>70140.42</v>
      </c>
      <c r="T257" s="82">
        <v>2537.21</v>
      </c>
      <c r="U257" s="90"/>
    </row>
    <row r="258" spans="1:21" ht="14.4" thickBot="1" x14ac:dyDescent="0.3">
      <c r="A258" s="88">
        <v>44976</v>
      </c>
      <c r="B258" s="82" t="s">
        <v>275</v>
      </c>
      <c r="C258" s="82" t="s">
        <v>679</v>
      </c>
      <c r="D258" s="82" t="s">
        <v>951</v>
      </c>
      <c r="E258" s="82" t="s">
        <v>1319</v>
      </c>
      <c r="F258" s="82" t="s">
        <v>1563</v>
      </c>
      <c r="G258" s="82" t="s">
        <v>1820</v>
      </c>
      <c r="H258" s="82" t="s">
        <v>2308</v>
      </c>
      <c r="I258" s="82" t="s">
        <v>2805</v>
      </c>
      <c r="J258" s="82">
        <v>78546.86</v>
      </c>
      <c r="K258" s="82" t="s">
        <v>3050</v>
      </c>
      <c r="L258" s="89">
        <v>45567</v>
      </c>
      <c r="M258" s="89">
        <v>45558</v>
      </c>
      <c r="N258" s="82" t="s">
        <v>3052</v>
      </c>
      <c r="O258" s="82" t="s">
        <v>3053</v>
      </c>
      <c r="P258" s="82" t="s">
        <v>3312</v>
      </c>
      <c r="Q258" s="82" t="s">
        <v>3805</v>
      </c>
      <c r="R258" s="82">
        <v>46422.62</v>
      </c>
      <c r="S258" s="82">
        <v>69012.490000000005</v>
      </c>
      <c r="T258" s="82">
        <v>637.20000000000005</v>
      </c>
      <c r="U258" s="90"/>
    </row>
    <row r="259" spans="1:21" ht="14.4" thickBot="1" x14ac:dyDescent="0.3">
      <c r="A259" s="88">
        <v>45554</v>
      </c>
      <c r="B259" s="82" t="s">
        <v>276</v>
      </c>
      <c r="C259" s="82" t="s">
        <v>619</v>
      </c>
      <c r="D259" s="82" t="s">
        <v>952</v>
      </c>
      <c r="E259" s="82" t="s">
        <v>1320</v>
      </c>
      <c r="F259" s="82" t="s">
        <v>1565</v>
      </c>
      <c r="G259" s="82" t="s">
        <v>1821</v>
      </c>
      <c r="H259" s="82" t="s">
        <v>2309</v>
      </c>
      <c r="I259" s="82" t="s">
        <v>2806</v>
      </c>
      <c r="J259" s="82">
        <v>15984.49</v>
      </c>
      <c r="K259" s="82" t="s">
        <v>3048</v>
      </c>
      <c r="L259" s="89">
        <v>45591</v>
      </c>
      <c r="M259" s="89">
        <v>45553</v>
      </c>
      <c r="N259" s="82" t="s">
        <v>3052</v>
      </c>
      <c r="O259" s="82" t="s">
        <v>3053</v>
      </c>
      <c r="P259" s="82" t="s">
        <v>3313</v>
      </c>
      <c r="Q259" s="82" t="s">
        <v>3806</v>
      </c>
      <c r="R259" s="82">
        <v>32895.25</v>
      </c>
      <c r="S259" s="82">
        <v>22067.51</v>
      </c>
      <c r="T259" s="82">
        <v>-1757.67</v>
      </c>
      <c r="U259" s="90"/>
    </row>
    <row r="260" spans="1:21" ht="14.4" thickBot="1" x14ac:dyDescent="0.3">
      <c r="A260" s="88">
        <v>43938</v>
      </c>
      <c r="B260" s="82" t="s">
        <v>277</v>
      </c>
      <c r="C260" s="82" t="s">
        <v>621</v>
      </c>
      <c r="D260" s="82" t="s">
        <v>953</v>
      </c>
      <c r="E260" s="82" t="s">
        <v>1321</v>
      </c>
      <c r="F260" s="82" t="s">
        <v>1564</v>
      </c>
      <c r="G260" s="82" t="s">
        <v>1822</v>
      </c>
      <c r="H260" s="82" t="s">
        <v>2310</v>
      </c>
      <c r="I260" s="82" t="s">
        <v>2807</v>
      </c>
      <c r="J260" s="82">
        <v>27866.65</v>
      </c>
      <c r="K260" s="82" t="s">
        <v>3050</v>
      </c>
      <c r="L260" s="89">
        <v>45587</v>
      </c>
      <c r="M260" s="89">
        <v>45553</v>
      </c>
      <c r="N260" s="82" t="s">
        <v>3050</v>
      </c>
      <c r="O260" s="82" t="s">
        <v>3053</v>
      </c>
      <c r="P260" s="82" t="s">
        <v>3314</v>
      </c>
      <c r="Q260" s="82" t="s">
        <v>3807</v>
      </c>
      <c r="R260" s="82">
        <v>4204.99</v>
      </c>
      <c r="S260" s="82">
        <v>77358.27</v>
      </c>
      <c r="T260" s="82">
        <v>-3973.88</v>
      </c>
      <c r="U260" s="90"/>
    </row>
    <row r="261" spans="1:21" ht="14.4" thickBot="1" x14ac:dyDescent="0.3">
      <c r="A261" s="88">
        <v>44698</v>
      </c>
      <c r="B261" s="82" t="s">
        <v>278</v>
      </c>
      <c r="C261" s="82" t="s">
        <v>683</v>
      </c>
      <c r="D261" s="82" t="s">
        <v>851</v>
      </c>
      <c r="E261" s="82" t="s">
        <v>1322</v>
      </c>
      <c r="F261" s="82" t="s">
        <v>1566</v>
      </c>
      <c r="G261" s="82" t="s">
        <v>1823</v>
      </c>
      <c r="H261" s="82" t="s">
        <v>2311</v>
      </c>
      <c r="I261" s="82" t="s">
        <v>2808</v>
      </c>
      <c r="J261" s="82">
        <v>96756.92</v>
      </c>
      <c r="K261" s="82" t="s">
        <v>3049</v>
      </c>
      <c r="L261" s="89">
        <v>45573</v>
      </c>
      <c r="M261" s="89">
        <v>45551</v>
      </c>
      <c r="N261" s="82" t="s">
        <v>3051</v>
      </c>
      <c r="O261" s="82" t="s">
        <v>1563</v>
      </c>
      <c r="P261" s="82" t="s">
        <v>3315</v>
      </c>
      <c r="Q261" s="82" t="s">
        <v>3808</v>
      </c>
      <c r="R261" s="82">
        <v>3459.7</v>
      </c>
      <c r="S261" s="82">
        <v>6952.92</v>
      </c>
      <c r="T261" s="82">
        <v>487.38</v>
      </c>
      <c r="U261" s="90"/>
    </row>
    <row r="262" spans="1:21" ht="14.4" thickBot="1" x14ac:dyDescent="0.3">
      <c r="A262" s="88">
        <v>43950</v>
      </c>
      <c r="B262" s="82" t="s">
        <v>279</v>
      </c>
      <c r="C262" s="82" t="s">
        <v>579</v>
      </c>
      <c r="D262" s="82" t="s">
        <v>954</v>
      </c>
      <c r="E262" s="82" t="s">
        <v>1323</v>
      </c>
      <c r="F262" s="82" t="s">
        <v>1565</v>
      </c>
      <c r="G262" s="82" t="s">
        <v>1824</v>
      </c>
      <c r="H262" s="82" t="s">
        <v>2312</v>
      </c>
      <c r="I262" s="82" t="s">
        <v>2809</v>
      </c>
      <c r="J262" s="82">
        <v>10236.65</v>
      </c>
      <c r="K262" s="82" t="s">
        <v>3048</v>
      </c>
      <c r="L262" s="89">
        <v>45581</v>
      </c>
      <c r="M262" s="89">
        <v>45550</v>
      </c>
      <c r="N262" s="82" t="s">
        <v>3052</v>
      </c>
      <c r="O262" s="82" t="s">
        <v>3055</v>
      </c>
      <c r="P262" s="82" t="s">
        <v>3316</v>
      </c>
      <c r="Q262" s="82" t="s">
        <v>3673</v>
      </c>
      <c r="R262" s="82">
        <v>29039.42</v>
      </c>
      <c r="S262" s="82">
        <v>72588.25</v>
      </c>
      <c r="T262" s="82">
        <v>4189.34</v>
      </c>
      <c r="U262" s="90"/>
    </row>
    <row r="263" spans="1:21" ht="14.4" thickBot="1" x14ac:dyDescent="0.3">
      <c r="A263" s="88">
        <v>44142</v>
      </c>
      <c r="B263" s="82" t="s">
        <v>280</v>
      </c>
      <c r="C263" s="82" t="s">
        <v>684</v>
      </c>
      <c r="D263" s="82" t="s">
        <v>839</v>
      </c>
      <c r="E263" s="82" t="s">
        <v>1324</v>
      </c>
      <c r="F263" s="82" t="s">
        <v>1566</v>
      </c>
      <c r="G263" s="82" t="s">
        <v>1825</v>
      </c>
      <c r="H263" s="82" t="s">
        <v>2313</v>
      </c>
      <c r="I263" s="82" t="s">
        <v>2810</v>
      </c>
      <c r="J263" s="82">
        <v>15869.41</v>
      </c>
      <c r="K263" s="82" t="s">
        <v>3049</v>
      </c>
      <c r="L263" s="89">
        <v>45585</v>
      </c>
      <c r="M263" s="89">
        <v>45555</v>
      </c>
      <c r="N263" s="82" t="s">
        <v>3050</v>
      </c>
      <c r="O263" s="82" t="s">
        <v>3055</v>
      </c>
      <c r="P263" s="82" t="s">
        <v>3317</v>
      </c>
      <c r="Q263" s="82" t="s">
        <v>3809</v>
      </c>
      <c r="R263" s="82">
        <v>9993.1200000000008</v>
      </c>
      <c r="S263" s="82">
        <v>55204.71</v>
      </c>
      <c r="T263" s="82">
        <v>-555.54999999999995</v>
      </c>
      <c r="U263" s="90"/>
    </row>
    <row r="264" spans="1:21" ht="14.4" thickBot="1" x14ac:dyDescent="0.3">
      <c r="A264" s="88">
        <v>44109</v>
      </c>
      <c r="B264" s="82" t="s">
        <v>281</v>
      </c>
      <c r="C264" s="82" t="s">
        <v>685</v>
      </c>
      <c r="D264" s="82" t="s">
        <v>917</v>
      </c>
      <c r="E264" s="82" t="s">
        <v>1325</v>
      </c>
      <c r="F264" s="82" t="s">
        <v>1564</v>
      </c>
      <c r="G264" s="82" t="s">
        <v>1826</v>
      </c>
      <c r="H264" s="82" t="s">
        <v>2314</v>
      </c>
      <c r="I264" s="82" t="s">
        <v>2811</v>
      </c>
      <c r="J264" s="82">
        <v>20013.09</v>
      </c>
      <c r="K264" s="82" t="s">
        <v>3048</v>
      </c>
      <c r="L264" s="89">
        <v>45589</v>
      </c>
      <c r="M264" s="89">
        <v>45553</v>
      </c>
      <c r="N264" s="82" t="s">
        <v>3052</v>
      </c>
      <c r="O264" s="82" t="s">
        <v>3054</v>
      </c>
      <c r="P264" s="82" t="s">
        <v>3318</v>
      </c>
      <c r="Q264" s="82" t="s">
        <v>3810</v>
      </c>
      <c r="R264" s="82">
        <v>33157.26</v>
      </c>
      <c r="S264" s="82">
        <v>18776.060000000001</v>
      </c>
      <c r="T264" s="82">
        <v>-1993.62</v>
      </c>
      <c r="U264" s="90"/>
    </row>
    <row r="265" spans="1:21" ht="14.4" thickBot="1" x14ac:dyDescent="0.3">
      <c r="A265" s="88">
        <v>44745</v>
      </c>
      <c r="B265" s="82" t="s">
        <v>282</v>
      </c>
      <c r="C265" s="82" t="s">
        <v>614</v>
      </c>
      <c r="D265" s="82" t="s">
        <v>646</v>
      </c>
      <c r="E265" s="82" t="s">
        <v>1326</v>
      </c>
      <c r="F265" s="82" t="s">
        <v>1563</v>
      </c>
      <c r="G265" s="82" t="s">
        <v>1827</v>
      </c>
      <c r="H265" s="82" t="s">
        <v>2315</v>
      </c>
      <c r="I265" s="82" t="s">
        <v>2812</v>
      </c>
      <c r="J265" s="82">
        <v>15086.71</v>
      </c>
      <c r="K265" s="82" t="s">
        <v>3050</v>
      </c>
      <c r="L265" s="89">
        <v>45570</v>
      </c>
      <c r="M265" s="89">
        <v>45543</v>
      </c>
      <c r="N265" s="82" t="s">
        <v>3050</v>
      </c>
      <c r="O265" s="82" t="s">
        <v>3055</v>
      </c>
      <c r="P265" s="82" t="s">
        <v>3319</v>
      </c>
      <c r="Q265" s="82" t="s">
        <v>3811</v>
      </c>
      <c r="R265" s="82">
        <v>25839.96</v>
      </c>
      <c r="S265" s="82">
        <v>76850.55</v>
      </c>
      <c r="T265" s="82">
        <v>1787.01</v>
      </c>
      <c r="U265" s="90"/>
    </row>
    <row r="266" spans="1:21" ht="14.4" thickBot="1" x14ac:dyDescent="0.3">
      <c r="A266" s="88">
        <v>44144</v>
      </c>
      <c r="B266" s="82" t="s">
        <v>283</v>
      </c>
      <c r="C266" s="82" t="s">
        <v>686</v>
      </c>
      <c r="D266" s="82" t="s">
        <v>900</v>
      </c>
      <c r="E266" s="82" t="s">
        <v>1327</v>
      </c>
      <c r="F266" s="82" t="s">
        <v>1566</v>
      </c>
      <c r="G266" s="82" t="s">
        <v>1806</v>
      </c>
      <c r="H266" s="82" t="s">
        <v>2316</v>
      </c>
      <c r="I266" s="82" t="s">
        <v>2813</v>
      </c>
      <c r="J266" s="82">
        <v>19492.580000000002</v>
      </c>
      <c r="K266" s="82" t="s">
        <v>3050</v>
      </c>
      <c r="L266" s="89">
        <v>45577</v>
      </c>
      <c r="M266" s="89">
        <v>45546</v>
      </c>
      <c r="N266" s="82" t="s">
        <v>3050</v>
      </c>
      <c r="O266" s="82" t="s">
        <v>3055</v>
      </c>
      <c r="P266" s="82" t="s">
        <v>3320</v>
      </c>
      <c r="Q266" s="82" t="s">
        <v>3812</v>
      </c>
      <c r="R266" s="82">
        <v>2655.64</v>
      </c>
      <c r="S266" s="82">
        <v>34644.660000000003</v>
      </c>
      <c r="T266" s="82">
        <v>2021.05</v>
      </c>
      <c r="U266" s="90"/>
    </row>
    <row r="267" spans="1:21" ht="14.4" thickBot="1" x14ac:dyDescent="0.3">
      <c r="A267" s="88">
        <v>44248</v>
      </c>
      <c r="B267" s="82" t="s">
        <v>284</v>
      </c>
      <c r="C267" s="82" t="s">
        <v>538</v>
      </c>
      <c r="D267" s="82" t="s">
        <v>800</v>
      </c>
      <c r="E267" s="82" t="s">
        <v>1328</v>
      </c>
      <c r="F267" s="82" t="s">
        <v>1565</v>
      </c>
      <c r="G267" s="82" t="s">
        <v>1828</v>
      </c>
      <c r="H267" s="82" t="s">
        <v>2317</v>
      </c>
      <c r="I267" s="82" t="s">
        <v>2814</v>
      </c>
      <c r="J267" s="82">
        <v>36823.51</v>
      </c>
      <c r="K267" s="82" t="s">
        <v>3048</v>
      </c>
      <c r="L267" s="89">
        <v>45591</v>
      </c>
      <c r="M267" s="89">
        <v>45551</v>
      </c>
      <c r="N267" s="82" t="s">
        <v>3051</v>
      </c>
      <c r="O267" s="82" t="s">
        <v>3054</v>
      </c>
      <c r="P267" s="82" t="s">
        <v>3321</v>
      </c>
      <c r="Q267" s="82" t="s">
        <v>3813</v>
      </c>
      <c r="R267" s="82">
        <v>16140.63</v>
      </c>
      <c r="S267" s="82">
        <v>14363.16</v>
      </c>
      <c r="T267" s="82">
        <v>-2023.59</v>
      </c>
      <c r="U267" s="90"/>
    </row>
    <row r="268" spans="1:21" ht="14.4" thickBot="1" x14ac:dyDescent="0.3">
      <c r="A268" s="88">
        <v>45277</v>
      </c>
      <c r="B268" s="82" t="s">
        <v>285</v>
      </c>
      <c r="C268" s="82" t="s">
        <v>684</v>
      </c>
      <c r="D268" s="82" t="s">
        <v>812</v>
      </c>
      <c r="E268" s="82" t="s">
        <v>1329</v>
      </c>
      <c r="F268" s="82" t="s">
        <v>1563</v>
      </c>
      <c r="G268" s="82" t="s">
        <v>1829</v>
      </c>
      <c r="H268" s="82" t="s">
        <v>2318</v>
      </c>
      <c r="I268" s="82" t="s">
        <v>2815</v>
      </c>
      <c r="J268" s="82">
        <v>14387.3</v>
      </c>
      <c r="K268" s="82" t="s">
        <v>3049</v>
      </c>
      <c r="L268" s="89">
        <v>45571</v>
      </c>
      <c r="M268" s="89">
        <v>45558</v>
      </c>
      <c r="N268" s="82" t="s">
        <v>3052</v>
      </c>
      <c r="O268" s="82" t="s">
        <v>1563</v>
      </c>
      <c r="P268" s="82" t="s">
        <v>3322</v>
      </c>
      <c r="Q268" s="82" t="s">
        <v>3814</v>
      </c>
      <c r="R268" s="82">
        <v>4784.59</v>
      </c>
      <c r="S268" s="82">
        <v>49162.12</v>
      </c>
      <c r="T268" s="82">
        <v>3776.17</v>
      </c>
      <c r="U268" s="90"/>
    </row>
    <row r="269" spans="1:21" ht="14.4" thickBot="1" x14ac:dyDescent="0.3">
      <c r="A269" s="88">
        <v>43890</v>
      </c>
      <c r="B269" s="82" t="s">
        <v>286</v>
      </c>
      <c r="C269" s="82" t="s">
        <v>606</v>
      </c>
      <c r="D269" s="82" t="s">
        <v>887</v>
      </c>
      <c r="E269" s="82" t="s">
        <v>1330</v>
      </c>
      <c r="F269" s="82" t="s">
        <v>1563</v>
      </c>
      <c r="G269" s="82" t="s">
        <v>1830</v>
      </c>
      <c r="H269" s="82" t="s">
        <v>2319</v>
      </c>
      <c r="I269" s="82" t="s">
        <v>2816</v>
      </c>
      <c r="J269" s="82">
        <v>85549.74</v>
      </c>
      <c r="K269" s="82" t="s">
        <v>3049</v>
      </c>
      <c r="L269" s="89">
        <v>45580</v>
      </c>
      <c r="M269" s="89">
        <v>45550</v>
      </c>
      <c r="N269" s="82" t="s">
        <v>3052</v>
      </c>
      <c r="O269" s="82" t="s">
        <v>3053</v>
      </c>
      <c r="P269" s="82" t="s">
        <v>3323</v>
      </c>
      <c r="Q269" s="82" t="s">
        <v>3815</v>
      </c>
      <c r="R269" s="82">
        <v>4990.17</v>
      </c>
      <c r="S269" s="82">
        <v>18732.46</v>
      </c>
      <c r="T269" s="82">
        <v>3865.4</v>
      </c>
      <c r="U269" s="90"/>
    </row>
    <row r="270" spans="1:21" ht="14.4" thickBot="1" x14ac:dyDescent="0.3">
      <c r="A270" s="88">
        <v>44925</v>
      </c>
      <c r="B270" s="82" t="s">
        <v>287</v>
      </c>
      <c r="C270" s="82" t="s">
        <v>687</v>
      </c>
      <c r="D270" s="82" t="s">
        <v>795</v>
      </c>
      <c r="E270" s="82" t="s">
        <v>1331</v>
      </c>
      <c r="F270" s="82" t="s">
        <v>1566</v>
      </c>
      <c r="G270" s="82" t="s">
        <v>1831</v>
      </c>
      <c r="H270" s="82" t="s">
        <v>2320</v>
      </c>
      <c r="I270" s="82" t="s">
        <v>2817</v>
      </c>
      <c r="J270" s="82">
        <v>70626.16</v>
      </c>
      <c r="K270" s="82" t="s">
        <v>3050</v>
      </c>
      <c r="L270" s="89">
        <v>45585</v>
      </c>
      <c r="M270" s="89">
        <v>45537</v>
      </c>
      <c r="N270" s="82" t="s">
        <v>3051</v>
      </c>
      <c r="O270" s="82" t="s">
        <v>3054</v>
      </c>
      <c r="P270" s="82" t="s">
        <v>3324</v>
      </c>
      <c r="Q270" s="82" t="s">
        <v>3816</v>
      </c>
      <c r="R270" s="82">
        <v>36492.339999999997</v>
      </c>
      <c r="S270" s="82">
        <v>57797.04</v>
      </c>
      <c r="T270" s="82">
        <v>4842.46</v>
      </c>
      <c r="U270" s="90"/>
    </row>
    <row r="271" spans="1:21" ht="14.4" thickBot="1" x14ac:dyDescent="0.3">
      <c r="A271" s="88">
        <v>44814</v>
      </c>
      <c r="B271" s="82" t="s">
        <v>288</v>
      </c>
      <c r="C271" s="82" t="s">
        <v>533</v>
      </c>
      <c r="D271" s="82" t="s">
        <v>909</v>
      </c>
      <c r="E271" s="82" t="s">
        <v>1332</v>
      </c>
      <c r="F271" s="82" t="s">
        <v>1566</v>
      </c>
      <c r="G271" s="82" t="s">
        <v>1832</v>
      </c>
      <c r="H271" s="82" t="s">
        <v>2321</v>
      </c>
      <c r="I271" s="82" t="s">
        <v>2818</v>
      </c>
      <c r="J271" s="82">
        <v>57821.09</v>
      </c>
      <c r="K271" s="82" t="s">
        <v>3048</v>
      </c>
      <c r="L271" s="89">
        <v>45567</v>
      </c>
      <c r="M271" s="89">
        <v>45542</v>
      </c>
      <c r="N271" s="82" t="s">
        <v>3051</v>
      </c>
      <c r="O271" s="82" t="s">
        <v>3054</v>
      </c>
      <c r="P271" s="82" t="s">
        <v>3325</v>
      </c>
      <c r="Q271" s="82" t="s">
        <v>3817</v>
      </c>
      <c r="R271" s="82">
        <v>7849.39</v>
      </c>
      <c r="S271" s="82">
        <v>50148.13</v>
      </c>
      <c r="T271" s="82">
        <v>280.7</v>
      </c>
      <c r="U271" s="90"/>
    </row>
    <row r="272" spans="1:21" ht="14.4" thickBot="1" x14ac:dyDescent="0.3">
      <c r="A272" s="88">
        <v>43884</v>
      </c>
      <c r="B272" s="82" t="s">
        <v>289</v>
      </c>
      <c r="C272" s="82" t="s">
        <v>556</v>
      </c>
      <c r="D272" s="82" t="s">
        <v>955</v>
      </c>
      <c r="E272" s="82" t="s">
        <v>1333</v>
      </c>
      <c r="F272" s="82" t="s">
        <v>1566</v>
      </c>
      <c r="G272" s="82" t="s">
        <v>1833</v>
      </c>
      <c r="H272" s="82" t="s">
        <v>2322</v>
      </c>
      <c r="I272" s="82" t="s">
        <v>2819</v>
      </c>
      <c r="J272" s="82">
        <v>13508.39</v>
      </c>
      <c r="K272" s="82" t="s">
        <v>3050</v>
      </c>
      <c r="L272" s="89">
        <v>45590</v>
      </c>
      <c r="M272" s="89">
        <v>45537</v>
      </c>
      <c r="N272" s="82" t="s">
        <v>3050</v>
      </c>
      <c r="O272" s="82" t="s">
        <v>3053</v>
      </c>
      <c r="P272" s="82" t="s">
        <v>3326</v>
      </c>
      <c r="Q272" s="82" t="s">
        <v>3818</v>
      </c>
      <c r="R272" s="82">
        <v>49448.46</v>
      </c>
      <c r="S272" s="82">
        <v>2129.02</v>
      </c>
      <c r="T272" s="82">
        <v>-3662.99</v>
      </c>
      <c r="U272" s="90"/>
    </row>
    <row r="273" spans="1:21" ht="14.4" thickBot="1" x14ac:dyDescent="0.3">
      <c r="A273" s="88">
        <v>44866</v>
      </c>
      <c r="B273" s="82" t="s">
        <v>290</v>
      </c>
      <c r="C273" s="82" t="s">
        <v>688</v>
      </c>
      <c r="D273" s="82" t="s">
        <v>956</v>
      </c>
      <c r="E273" s="82" t="s">
        <v>1334</v>
      </c>
      <c r="F273" s="82" t="s">
        <v>1563</v>
      </c>
      <c r="G273" s="82" t="s">
        <v>1834</v>
      </c>
      <c r="H273" s="82" t="s">
        <v>2323</v>
      </c>
      <c r="I273" s="82" t="s">
        <v>2820</v>
      </c>
      <c r="J273" s="82">
        <v>93368.49</v>
      </c>
      <c r="K273" s="82" t="s">
        <v>3049</v>
      </c>
      <c r="L273" s="89">
        <v>45577</v>
      </c>
      <c r="M273" s="89">
        <v>45543</v>
      </c>
      <c r="N273" s="82" t="s">
        <v>3050</v>
      </c>
      <c r="O273" s="82" t="s">
        <v>3055</v>
      </c>
      <c r="P273" s="82" t="s">
        <v>3327</v>
      </c>
      <c r="Q273" s="82" t="s">
        <v>3819</v>
      </c>
      <c r="R273" s="82">
        <v>48009.48</v>
      </c>
      <c r="S273" s="82">
        <v>37877.050000000003</v>
      </c>
      <c r="T273" s="82">
        <v>-4543.43</v>
      </c>
      <c r="U273" s="90"/>
    </row>
    <row r="274" spans="1:21" ht="14.4" thickBot="1" x14ac:dyDescent="0.3">
      <c r="A274" s="88">
        <v>45129</v>
      </c>
      <c r="B274" s="82" t="s">
        <v>291</v>
      </c>
      <c r="C274" s="82" t="s">
        <v>689</v>
      </c>
      <c r="D274" s="82" t="s">
        <v>797</v>
      </c>
      <c r="E274" s="82" t="s">
        <v>1335</v>
      </c>
      <c r="F274" s="82" t="s">
        <v>1564</v>
      </c>
      <c r="G274" s="82" t="s">
        <v>1835</v>
      </c>
      <c r="H274" s="82" t="s">
        <v>2324</v>
      </c>
      <c r="I274" s="82" t="s">
        <v>2821</v>
      </c>
      <c r="J274" s="82">
        <v>29817.21</v>
      </c>
      <c r="K274" s="82" t="s">
        <v>3050</v>
      </c>
      <c r="L274" s="89">
        <v>45590</v>
      </c>
      <c r="M274" s="89">
        <v>45562</v>
      </c>
      <c r="N274" s="82" t="s">
        <v>3050</v>
      </c>
      <c r="O274" s="82" t="s">
        <v>3054</v>
      </c>
      <c r="P274" s="82" t="s">
        <v>3328</v>
      </c>
      <c r="Q274" s="82" t="s">
        <v>3820</v>
      </c>
      <c r="R274" s="82">
        <v>38958.089999999997</v>
      </c>
      <c r="S274" s="82">
        <v>25011.27</v>
      </c>
      <c r="T274" s="82">
        <v>-3930</v>
      </c>
      <c r="U274" s="90"/>
    </row>
    <row r="275" spans="1:21" ht="14.4" thickBot="1" x14ac:dyDescent="0.3">
      <c r="A275" s="88">
        <v>44650</v>
      </c>
      <c r="B275" s="82" t="s">
        <v>292</v>
      </c>
      <c r="C275" s="82" t="s">
        <v>530</v>
      </c>
      <c r="D275" s="82" t="s">
        <v>924</v>
      </c>
      <c r="E275" s="82" t="s">
        <v>1336</v>
      </c>
      <c r="F275" s="82" t="s">
        <v>1563</v>
      </c>
      <c r="G275" s="82" t="s">
        <v>1836</v>
      </c>
      <c r="H275" s="82" t="s">
        <v>2325</v>
      </c>
      <c r="I275" s="82" t="s">
        <v>2822</v>
      </c>
      <c r="J275" s="82">
        <v>58944.19</v>
      </c>
      <c r="K275" s="82" t="s">
        <v>3048</v>
      </c>
      <c r="L275" s="89">
        <v>45591</v>
      </c>
      <c r="M275" s="89">
        <v>45558</v>
      </c>
      <c r="N275" s="82" t="s">
        <v>3051</v>
      </c>
      <c r="O275" s="82" t="s">
        <v>1563</v>
      </c>
      <c r="P275" s="82" t="s">
        <v>3329</v>
      </c>
      <c r="Q275" s="82" t="s">
        <v>3821</v>
      </c>
      <c r="R275" s="82">
        <v>3654.65</v>
      </c>
      <c r="S275" s="82">
        <v>10963.05</v>
      </c>
      <c r="T275" s="82">
        <v>-2620.42</v>
      </c>
      <c r="U275" s="90"/>
    </row>
    <row r="276" spans="1:21" ht="14.4" thickBot="1" x14ac:dyDescent="0.3">
      <c r="A276" s="88">
        <v>45147</v>
      </c>
      <c r="B276" s="82" t="s">
        <v>293</v>
      </c>
      <c r="C276" s="82" t="s">
        <v>666</v>
      </c>
      <c r="D276" s="82" t="s">
        <v>957</v>
      </c>
      <c r="E276" s="82" t="s">
        <v>1337</v>
      </c>
      <c r="F276" s="82" t="s">
        <v>1563</v>
      </c>
      <c r="G276" s="82" t="s">
        <v>1837</v>
      </c>
      <c r="H276" s="82" t="s">
        <v>2326</v>
      </c>
      <c r="I276" s="82" t="s">
        <v>2823</v>
      </c>
      <c r="J276" s="82">
        <v>98086.75</v>
      </c>
      <c r="K276" s="82" t="s">
        <v>3050</v>
      </c>
      <c r="L276" s="89">
        <v>45577</v>
      </c>
      <c r="M276" s="89">
        <v>45562</v>
      </c>
      <c r="N276" s="82" t="s">
        <v>3050</v>
      </c>
      <c r="O276" s="82" t="s">
        <v>3055</v>
      </c>
      <c r="P276" s="82" t="s">
        <v>3330</v>
      </c>
      <c r="Q276" s="82" t="s">
        <v>3822</v>
      </c>
      <c r="R276" s="82">
        <v>14767.5</v>
      </c>
      <c r="S276" s="82">
        <v>51223.7</v>
      </c>
      <c r="T276" s="82">
        <v>-2473.02</v>
      </c>
      <c r="U276" s="90"/>
    </row>
    <row r="277" spans="1:21" ht="14.4" thickBot="1" x14ac:dyDescent="0.3">
      <c r="A277" s="88">
        <v>44644</v>
      </c>
      <c r="B277" s="82" t="s">
        <v>294</v>
      </c>
      <c r="C277" s="82" t="s">
        <v>606</v>
      </c>
      <c r="D277" s="82" t="s">
        <v>958</v>
      </c>
      <c r="E277" s="82" t="s">
        <v>1338</v>
      </c>
      <c r="F277" s="82" t="s">
        <v>1567</v>
      </c>
      <c r="G277" s="82" t="s">
        <v>1838</v>
      </c>
      <c r="H277" s="82" t="s">
        <v>2327</v>
      </c>
      <c r="I277" s="82" t="s">
        <v>2824</v>
      </c>
      <c r="J277" s="82">
        <v>92534.43</v>
      </c>
      <c r="K277" s="82" t="s">
        <v>3049</v>
      </c>
      <c r="L277" s="89">
        <v>45580</v>
      </c>
      <c r="M277" s="89">
        <v>45562</v>
      </c>
      <c r="N277" s="82" t="s">
        <v>3051</v>
      </c>
      <c r="O277" s="82" t="s">
        <v>3055</v>
      </c>
      <c r="P277" s="82" t="s">
        <v>3331</v>
      </c>
      <c r="Q277" s="82" t="s">
        <v>3823</v>
      </c>
      <c r="R277" s="82">
        <v>29291.21</v>
      </c>
      <c r="S277" s="82">
        <v>11470.91</v>
      </c>
      <c r="T277" s="82">
        <v>1010.82</v>
      </c>
      <c r="U277" s="90"/>
    </row>
    <row r="278" spans="1:21" ht="14.4" thickBot="1" x14ac:dyDescent="0.3">
      <c r="A278" s="88">
        <v>44136</v>
      </c>
      <c r="B278" s="82" t="s">
        <v>295</v>
      </c>
      <c r="C278" s="82" t="s">
        <v>522</v>
      </c>
      <c r="D278" s="82" t="s">
        <v>812</v>
      </c>
      <c r="E278" s="82" t="s">
        <v>1339</v>
      </c>
      <c r="F278" s="82" t="s">
        <v>1564</v>
      </c>
      <c r="G278" s="82" t="s">
        <v>1839</v>
      </c>
      <c r="H278" s="82" t="s">
        <v>2328</v>
      </c>
      <c r="I278" s="82" t="s">
        <v>2825</v>
      </c>
      <c r="J278" s="82">
        <v>19486.27</v>
      </c>
      <c r="K278" s="82" t="s">
        <v>3050</v>
      </c>
      <c r="L278" s="89">
        <v>45584</v>
      </c>
      <c r="M278" s="89">
        <v>45547</v>
      </c>
      <c r="N278" s="82" t="s">
        <v>3050</v>
      </c>
      <c r="O278" s="82" t="s">
        <v>1563</v>
      </c>
      <c r="P278" s="82" t="s">
        <v>3332</v>
      </c>
      <c r="Q278" s="82" t="s">
        <v>3824</v>
      </c>
      <c r="R278" s="82">
        <v>19760.63</v>
      </c>
      <c r="S278" s="82">
        <v>44824.02</v>
      </c>
      <c r="T278" s="82">
        <v>945.07</v>
      </c>
      <c r="U278" s="90"/>
    </row>
    <row r="279" spans="1:21" ht="14.4" thickBot="1" x14ac:dyDescent="0.3">
      <c r="A279" s="88">
        <v>45277</v>
      </c>
      <c r="B279" s="82" t="s">
        <v>296</v>
      </c>
      <c r="C279" s="82" t="s">
        <v>640</v>
      </c>
      <c r="D279" s="82" t="s">
        <v>942</v>
      </c>
      <c r="E279" s="82" t="s">
        <v>1340</v>
      </c>
      <c r="F279" s="82" t="s">
        <v>1563</v>
      </c>
      <c r="G279" s="82" t="s">
        <v>1840</v>
      </c>
      <c r="H279" s="82" t="s">
        <v>2329</v>
      </c>
      <c r="I279" s="82" t="s">
        <v>2826</v>
      </c>
      <c r="J279" s="82">
        <v>34819.050000000003</v>
      </c>
      <c r="K279" s="82" t="s">
        <v>3048</v>
      </c>
      <c r="L279" s="89">
        <v>45565</v>
      </c>
      <c r="M279" s="89">
        <v>45558</v>
      </c>
      <c r="N279" s="82" t="s">
        <v>3051</v>
      </c>
      <c r="O279" s="82" t="s">
        <v>1563</v>
      </c>
      <c r="P279" s="82" t="s">
        <v>3333</v>
      </c>
      <c r="Q279" s="82" t="s">
        <v>3825</v>
      </c>
      <c r="R279" s="82">
        <v>48475.26</v>
      </c>
      <c r="S279" s="82">
        <v>75018.61</v>
      </c>
      <c r="T279" s="82">
        <v>3690.91</v>
      </c>
      <c r="U279" s="90"/>
    </row>
    <row r="280" spans="1:21" ht="14.4" thickBot="1" x14ac:dyDescent="0.3">
      <c r="A280" s="88">
        <v>43920</v>
      </c>
      <c r="B280" s="82" t="s">
        <v>297</v>
      </c>
      <c r="C280" s="82" t="s">
        <v>690</v>
      </c>
      <c r="D280" s="82" t="s">
        <v>822</v>
      </c>
      <c r="E280" s="82" t="s">
        <v>1341</v>
      </c>
      <c r="F280" s="82" t="s">
        <v>1565</v>
      </c>
      <c r="G280" s="82" t="s">
        <v>1841</v>
      </c>
      <c r="H280" s="82" t="s">
        <v>2330</v>
      </c>
      <c r="I280" s="82" t="s">
        <v>2827</v>
      </c>
      <c r="J280" s="82">
        <v>55143.9</v>
      </c>
      <c r="K280" s="82" t="s">
        <v>3048</v>
      </c>
      <c r="L280" s="89">
        <v>45567</v>
      </c>
      <c r="M280" s="89">
        <v>45537</v>
      </c>
      <c r="N280" s="82" t="s">
        <v>3051</v>
      </c>
      <c r="O280" s="82" t="s">
        <v>3055</v>
      </c>
      <c r="P280" s="82" t="s">
        <v>3334</v>
      </c>
      <c r="Q280" s="82" t="s">
        <v>3826</v>
      </c>
      <c r="R280" s="82">
        <v>15016.14</v>
      </c>
      <c r="S280" s="82">
        <v>4244.8999999999996</v>
      </c>
      <c r="T280" s="82">
        <v>3720.34</v>
      </c>
      <c r="U280" s="90"/>
    </row>
    <row r="281" spans="1:21" ht="14.4" thickBot="1" x14ac:dyDescent="0.3">
      <c r="A281" s="88">
        <v>45524</v>
      </c>
      <c r="B281" s="82" t="s">
        <v>298</v>
      </c>
      <c r="C281" s="82" t="s">
        <v>569</v>
      </c>
      <c r="D281" s="82" t="s">
        <v>632</v>
      </c>
      <c r="E281" s="82" t="s">
        <v>1342</v>
      </c>
      <c r="F281" s="82" t="s">
        <v>1567</v>
      </c>
      <c r="G281" s="82" t="s">
        <v>1842</v>
      </c>
      <c r="H281" s="82" t="s">
        <v>2331</v>
      </c>
      <c r="I281" s="82" t="s">
        <v>2828</v>
      </c>
      <c r="J281" s="82">
        <v>97143.87</v>
      </c>
      <c r="K281" s="82" t="s">
        <v>3048</v>
      </c>
      <c r="L281" s="89">
        <v>45582</v>
      </c>
      <c r="M281" s="89">
        <v>45553</v>
      </c>
      <c r="N281" s="82" t="s">
        <v>3052</v>
      </c>
      <c r="O281" s="82" t="s">
        <v>3054</v>
      </c>
      <c r="P281" s="82" t="s">
        <v>3335</v>
      </c>
      <c r="Q281" s="82" t="s">
        <v>3702</v>
      </c>
      <c r="R281" s="82">
        <v>31030.89</v>
      </c>
      <c r="S281" s="82">
        <v>53746.21</v>
      </c>
      <c r="T281" s="82">
        <v>1196.8900000000001</v>
      </c>
      <c r="U281" s="90"/>
    </row>
    <row r="282" spans="1:21" ht="14.4" thickBot="1" x14ac:dyDescent="0.3">
      <c r="A282" s="88">
        <v>45167</v>
      </c>
      <c r="B282" s="82" t="s">
        <v>299</v>
      </c>
      <c r="C282" s="82" t="s">
        <v>664</v>
      </c>
      <c r="D282" s="82" t="s">
        <v>959</v>
      </c>
      <c r="E282" s="82" t="s">
        <v>1343</v>
      </c>
      <c r="F282" s="82" t="s">
        <v>1563</v>
      </c>
      <c r="G282" s="82" t="s">
        <v>1843</v>
      </c>
      <c r="H282" s="82" t="s">
        <v>2332</v>
      </c>
      <c r="I282" s="82" t="s">
        <v>2829</v>
      </c>
      <c r="J282" s="82">
        <v>49499.5</v>
      </c>
      <c r="K282" s="82" t="s">
        <v>3050</v>
      </c>
      <c r="L282" s="89">
        <v>45576</v>
      </c>
      <c r="M282" s="89">
        <v>45563</v>
      </c>
      <c r="N282" s="82" t="s">
        <v>3050</v>
      </c>
      <c r="O282" s="82" t="s">
        <v>3054</v>
      </c>
      <c r="P282" s="82" t="s">
        <v>3336</v>
      </c>
      <c r="Q282" s="82" t="s">
        <v>3827</v>
      </c>
      <c r="R282" s="82">
        <v>10996.56</v>
      </c>
      <c r="S282" s="82">
        <v>71789.350000000006</v>
      </c>
      <c r="T282" s="82">
        <v>-2188.16</v>
      </c>
      <c r="U282" s="90"/>
    </row>
    <row r="283" spans="1:21" ht="14.4" thickBot="1" x14ac:dyDescent="0.3">
      <c r="A283" s="88">
        <v>44785</v>
      </c>
      <c r="B283" s="82" t="s">
        <v>300</v>
      </c>
      <c r="C283" s="82" t="s">
        <v>554</v>
      </c>
      <c r="D283" s="82" t="s">
        <v>955</v>
      </c>
      <c r="E283" s="82" t="s">
        <v>1344</v>
      </c>
      <c r="F283" s="82" t="s">
        <v>1564</v>
      </c>
      <c r="G283" s="82" t="s">
        <v>1844</v>
      </c>
      <c r="H283" s="82" t="s">
        <v>2333</v>
      </c>
      <c r="I283" s="82" t="s">
        <v>2830</v>
      </c>
      <c r="J283" s="82">
        <v>91571.46</v>
      </c>
      <c r="K283" s="82" t="s">
        <v>3049</v>
      </c>
      <c r="L283" s="89">
        <v>45588</v>
      </c>
      <c r="M283" s="89">
        <v>45539</v>
      </c>
      <c r="N283" s="82" t="s">
        <v>3052</v>
      </c>
      <c r="O283" s="82" t="s">
        <v>3053</v>
      </c>
      <c r="P283" s="82" t="s">
        <v>3337</v>
      </c>
      <c r="Q283" s="82" t="s">
        <v>3828</v>
      </c>
      <c r="R283" s="82">
        <v>11124.5</v>
      </c>
      <c r="S283" s="82">
        <v>55919.18</v>
      </c>
      <c r="T283" s="82">
        <v>-2014.27</v>
      </c>
      <c r="U283" s="90"/>
    </row>
    <row r="284" spans="1:21" ht="14.4" thickBot="1" x14ac:dyDescent="0.3">
      <c r="A284" s="88">
        <v>44560</v>
      </c>
      <c r="B284" s="82" t="s">
        <v>301</v>
      </c>
      <c r="C284" s="82" t="s">
        <v>691</v>
      </c>
      <c r="D284" s="82" t="s">
        <v>960</v>
      </c>
      <c r="E284" s="82" t="s">
        <v>1345</v>
      </c>
      <c r="F284" s="82" t="s">
        <v>1567</v>
      </c>
      <c r="G284" s="82" t="s">
        <v>1845</v>
      </c>
      <c r="H284" s="82" t="s">
        <v>2334</v>
      </c>
      <c r="I284" s="82" t="s">
        <v>2831</v>
      </c>
      <c r="J284" s="82">
        <v>35328.92</v>
      </c>
      <c r="K284" s="82" t="s">
        <v>3049</v>
      </c>
      <c r="L284" s="89">
        <v>45593</v>
      </c>
      <c r="M284" s="89">
        <v>45551</v>
      </c>
      <c r="N284" s="82" t="s">
        <v>3051</v>
      </c>
      <c r="O284" s="82" t="s">
        <v>3053</v>
      </c>
      <c r="P284" s="82" t="s">
        <v>3338</v>
      </c>
      <c r="Q284" s="82" t="s">
        <v>3829</v>
      </c>
      <c r="R284" s="82">
        <v>37636.730000000003</v>
      </c>
      <c r="S284" s="82">
        <v>17293.18</v>
      </c>
      <c r="T284" s="82">
        <v>2982.88</v>
      </c>
      <c r="U284" s="90"/>
    </row>
    <row r="285" spans="1:21" ht="14.4" thickBot="1" x14ac:dyDescent="0.3">
      <c r="A285" s="88">
        <v>44962</v>
      </c>
      <c r="B285" s="82" t="s">
        <v>302</v>
      </c>
      <c r="C285" s="82" t="s">
        <v>657</v>
      </c>
      <c r="D285" s="82" t="s">
        <v>961</v>
      </c>
      <c r="E285" s="82" t="s">
        <v>1346</v>
      </c>
      <c r="F285" s="82" t="s">
        <v>1565</v>
      </c>
      <c r="G285" s="82" t="s">
        <v>1846</v>
      </c>
      <c r="H285" s="82" t="s">
        <v>2335</v>
      </c>
      <c r="I285" s="82" t="s">
        <v>2832</v>
      </c>
      <c r="J285" s="82">
        <v>14083.12</v>
      </c>
      <c r="K285" s="82" t="s">
        <v>3050</v>
      </c>
      <c r="L285" s="89">
        <v>45577</v>
      </c>
      <c r="M285" s="89">
        <v>45545</v>
      </c>
      <c r="N285" s="82" t="s">
        <v>3050</v>
      </c>
      <c r="O285" s="82" t="s">
        <v>3055</v>
      </c>
      <c r="P285" s="82" t="s">
        <v>3339</v>
      </c>
      <c r="Q285" s="82" t="s">
        <v>3830</v>
      </c>
      <c r="R285" s="82">
        <v>32541.14</v>
      </c>
      <c r="S285" s="82">
        <v>45601.41</v>
      </c>
      <c r="T285" s="82">
        <v>2511.75</v>
      </c>
      <c r="U285" s="90"/>
    </row>
    <row r="286" spans="1:21" ht="14.4" thickBot="1" x14ac:dyDescent="0.3">
      <c r="A286" s="88">
        <v>44999</v>
      </c>
      <c r="B286" s="82" t="s">
        <v>303</v>
      </c>
      <c r="C286" s="82" t="s">
        <v>673</v>
      </c>
      <c r="D286" s="82" t="s">
        <v>934</v>
      </c>
      <c r="E286" s="82" t="s">
        <v>1347</v>
      </c>
      <c r="F286" s="82" t="s">
        <v>1566</v>
      </c>
      <c r="G286" s="82" t="s">
        <v>1847</v>
      </c>
      <c r="H286" s="82" t="s">
        <v>2336</v>
      </c>
      <c r="I286" s="82" t="s">
        <v>2833</v>
      </c>
      <c r="J286" s="82">
        <v>31630.560000000001</v>
      </c>
      <c r="K286" s="82" t="s">
        <v>3050</v>
      </c>
      <c r="L286" s="89">
        <v>45577</v>
      </c>
      <c r="M286" s="89">
        <v>45563</v>
      </c>
      <c r="N286" s="82" t="s">
        <v>3052</v>
      </c>
      <c r="O286" s="82" t="s">
        <v>3053</v>
      </c>
      <c r="P286" s="82" t="s">
        <v>3340</v>
      </c>
      <c r="Q286" s="82" t="s">
        <v>3831</v>
      </c>
      <c r="R286" s="82">
        <v>23820.49</v>
      </c>
      <c r="S286" s="82">
        <v>13847.68</v>
      </c>
      <c r="T286" s="82">
        <v>2591.33</v>
      </c>
      <c r="U286" s="90"/>
    </row>
    <row r="287" spans="1:21" ht="14.4" thickBot="1" x14ac:dyDescent="0.3">
      <c r="A287" s="88">
        <v>45415</v>
      </c>
      <c r="B287" s="82" t="s">
        <v>304</v>
      </c>
      <c r="C287" s="82" t="s">
        <v>604</v>
      </c>
      <c r="D287" s="82" t="s">
        <v>962</v>
      </c>
      <c r="E287" s="82" t="s">
        <v>1348</v>
      </c>
      <c r="F287" s="82" t="s">
        <v>1563</v>
      </c>
      <c r="G287" s="82" t="s">
        <v>1848</v>
      </c>
      <c r="H287" s="82" t="s">
        <v>2337</v>
      </c>
      <c r="I287" s="82" t="s">
        <v>2834</v>
      </c>
      <c r="J287" s="82">
        <v>24673.46</v>
      </c>
      <c r="K287" s="82" t="s">
        <v>3048</v>
      </c>
      <c r="L287" s="89">
        <v>45591</v>
      </c>
      <c r="M287" s="89">
        <v>45561</v>
      </c>
      <c r="N287" s="82" t="s">
        <v>3052</v>
      </c>
      <c r="O287" s="82" t="s">
        <v>1563</v>
      </c>
      <c r="P287" s="82" t="s">
        <v>3341</v>
      </c>
      <c r="Q287" s="82" t="s">
        <v>3832</v>
      </c>
      <c r="R287" s="82">
        <v>47511.42</v>
      </c>
      <c r="S287" s="82">
        <v>67531.649999999994</v>
      </c>
      <c r="T287" s="82">
        <v>-2340.54</v>
      </c>
      <c r="U287" s="90"/>
    </row>
    <row r="288" spans="1:21" ht="14.4" thickBot="1" x14ac:dyDescent="0.3">
      <c r="A288" s="88">
        <v>45091</v>
      </c>
      <c r="B288" s="82" t="s">
        <v>305</v>
      </c>
      <c r="C288" s="82" t="s">
        <v>666</v>
      </c>
      <c r="D288" s="82" t="s">
        <v>963</v>
      </c>
      <c r="E288" s="82" t="s">
        <v>1349</v>
      </c>
      <c r="F288" s="82" t="s">
        <v>1566</v>
      </c>
      <c r="G288" s="82" t="s">
        <v>1849</v>
      </c>
      <c r="H288" s="82" t="s">
        <v>2338</v>
      </c>
      <c r="I288" s="82" t="s">
        <v>2835</v>
      </c>
      <c r="J288" s="82">
        <v>38859.79</v>
      </c>
      <c r="K288" s="82" t="s">
        <v>3050</v>
      </c>
      <c r="L288" s="89">
        <v>45581</v>
      </c>
      <c r="M288" s="89">
        <v>45545</v>
      </c>
      <c r="N288" s="82" t="s">
        <v>3050</v>
      </c>
      <c r="O288" s="82" t="s">
        <v>3054</v>
      </c>
      <c r="P288" s="82" t="s">
        <v>3342</v>
      </c>
      <c r="Q288" s="82" t="s">
        <v>3833</v>
      </c>
      <c r="R288" s="82">
        <v>22342.58</v>
      </c>
      <c r="S288" s="82">
        <v>17403.07</v>
      </c>
      <c r="T288" s="82">
        <v>4153.6899999999996</v>
      </c>
      <c r="U288" s="90"/>
    </row>
    <row r="289" spans="1:21" ht="14.4" thickBot="1" x14ac:dyDescent="0.3">
      <c r="A289" s="88">
        <v>44540</v>
      </c>
      <c r="B289" s="82" t="s">
        <v>306</v>
      </c>
      <c r="C289" s="82" t="s">
        <v>538</v>
      </c>
      <c r="D289" s="82" t="s">
        <v>824</v>
      </c>
      <c r="E289" s="82" t="s">
        <v>1350</v>
      </c>
      <c r="F289" s="82" t="s">
        <v>1564</v>
      </c>
      <c r="G289" s="82" t="s">
        <v>1850</v>
      </c>
      <c r="H289" s="82" t="s">
        <v>2339</v>
      </c>
      <c r="I289" s="82" t="s">
        <v>2836</v>
      </c>
      <c r="J289" s="82">
        <v>40853.78</v>
      </c>
      <c r="K289" s="82" t="s">
        <v>3048</v>
      </c>
      <c r="L289" s="89">
        <v>45593</v>
      </c>
      <c r="M289" s="89">
        <v>45550</v>
      </c>
      <c r="N289" s="82" t="s">
        <v>3050</v>
      </c>
      <c r="O289" s="82" t="s">
        <v>3055</v>
      </c>
      <c r="P289" s="82" t="s">
        <v>3343</v>
      </c>
      <c r="Q289" s="82" t="s">
        <v>3834</v>
      </c>
      <c r="R289" s="82">
        <v>26299.29</v>
      </c>
      <c r="S289" s="82">
        <v>26692.14</v>
      </c>
      <c r="T289" s="82">
        <v>1415.62</v>
      </c>
      <c r="U289" s="90"/>
    </row>
    <row r="290" spans="1:21" ht="14.4" thickBot="1" x14ac:dyDescent="0.3">
      <c r="A290" s="88">
        <v>45291</v>
      </c>
      <c r="B290" s="82" t="s">
        <v>307</v>
      </c>
      <c r="C290" s="82" t="s">
        <v>692</v>
      </c>
      <c r="D290" s="82" t="s">
        <v>964</v>
      </c>
      <c r="E290" s="82" t="s">
        <v>1351</v>
      </c>
      <c r="F290" s="82" t="s">
        <v>1567</v>
      </c>
      <c r="G290" s="82" t="s">
        <v>1851</v>
      </c>
      <c r="H290" s="82" t="s">
        <v>2340</v>
      </c>
      <c r="I290" s="82" t="s">
        <v>2837</v>
      </c>
      <c r="J290" s="82">
        <v>28830.880000000001</v>
      </c>
      <c r="K290" s="82" t="s">
        <v>3049</v>
      </c>
      <c r="L290" s="89">
        <v>45581</v>
      </c>
      <c r="M290" s="89">
        <v>45540</v>
      </c>
      <c r="N290" s="82" t="s">
        <v>3051</v>
      </c>
      <c r="O290" s="82" t="s">
        <v>3055</v>
      </c>
      <c r="P290" s="82" t="s">
        <v>3344</v>
      </c>
      <c r="Q290" s="82" t="s">
        <v>3835</v>
      </c>
      <c r="R290" s="82">
        <v>6089.99</v>
      </c>
      <c r="S290" s="82">
        <v>50547.17</v>
      </c>
      <c r="T290" s="82">
        <v>1779.09</v>
      </c>
      <c r="U290" s="90"/>
    </row>
    <row r="291" spans="1:21" ht="14.4" thickBot="1" x14ac:dyDescent="0.3">
      <c r="A291" s="88">
        <v>44115</v>
      </c>
      <c r="B291" s="82" t="s">
        <v>308</v>
      </c>
      <c r="C291" s="82" t="s">
        <v>693</v>
      </c>
      <c r="D291" s="82" t="s">
        <v>965</v>
      </c>
      <c r="E291" s="82" t="s">
        <v>1352</v>
      </c>
      <c r="F291" s="82" t="s">
        <v>1566</v>
      </c>
      <c r="G291" s="82" t="s">
        <v>1852</v>
      </c>
      <c r="H291" s="82" t="s">
        <v>2341</v>
      </c>
      <c r="I291" s="82" t="s">
        <v>2838</v>
      </c>
      <c r="J291" s="82">
        <v>38732.69</v>
      </c>
      <c r="K291" s="82" t="s">
        <v>3050</v>
      </c>
      <c r="L291" s="89">
        <v>45569</v>
      </c>
      <c r="M291" s="89">
        <v>45539</v>
      </c>
      <c r="N291" s="82" t="s">
        <v>3052</v>
      </c>
      <c r="O291" s="82" t="s">
        <v>3055</v>
      </c>
      <c r="P291" s="82" t="s">
        <v>3345</v>
      </c>
      <c r="Q291" s="82" t="s">
        <v>3836</v>
      </c>
      <c r="R291" s="82">
        <v>48394.65</v>
      </c>
      <c r="S291" s="82">
        <v>35905.870000000003</v>
      </c>
      <c r="T291" s="82">
        <v>1300.3900000000001</v>
      </c>
      <c r="U291" s="90"/>
    </row>
    <row r="292" spans="1:21" ht="14.4" thickBot="1" x14ac:dyDescent="0.3">
      <c r="A292" s="88">
        <v>44211</v>
      </c>
      <c r="B292" s="82" t="s">
        <v>309</v>
      </c>
      <c r="C292" s="82" t="s">
        <v>583</v>
      </c>
      <c r="D292" s="82" t="s">
        <v>839</v>
      </c>
      <c r="E292" s="82" t="s">
        <v>1353</v>
      </c>
      <c r="F292" s="82" t="s">
        <v>1566</v>
      </c>
      <c r="G292" s="82" t="s">
        <v>1853</v>
      </c>
      <c r="H292" s="82" t="s">
        <v>2342</v>
      </c>
      <c r="I292" s="82" t="s">
        <v>2839</v>
      </c>
      <c r="J292" s="82">
        <v>82585.14</v>
      </c>
      <c r="K292" s="82" t="s">
        <v>3049</v>
      </c>
      <c r="L292" s="89">
        <v>45581</v>
      </c>
      <c r="M292" s="89">
        <v>45553</v>
      </c>
      <c r="N292" s="82" t="s">
        <v>3051</v>
      </c>
      <c r="O292" s="82" t="s">
        <v>3054</v>
      </c>
      <c r="P292" s="82" t="s">
        <v>3346</v>
      </c>
      <c r="Q292" s="82" t="s">
        <v>3837</v>
      </c>
      <c r="R292" s="82">
        <v>7232.44</v>
      </c>
      <c r="S292" s="82">
        <v>55995.82</v>
      </c>
      <c r="T292" s="82">
        <v>-2108.0300000000002</v>
      </c>
      <c r="U292" s="90"/>
    </row>
    <row r="293" spans="1:21" ht="14.4" thickBot="1" x14ac:dyDescent="0.3">
      <c r="A293" s="88">
        <v>44205</v>
      </c>
      <c r="B293" s="82" t="s">
        <v>310</v>
      </c>
      <c r="C293" s="82" t="s">
        <v>609</v>
      </c>
      <c r="D293" s="82" t="s">
        <v>966</v>
      </c>
      <c r="E293" s="82" t="s">
        <v>1354</v>
      </c>
      <c r="F293" s="82" t="s">
        <v>1565</v>
      </c>
      <c r="G293" s="82" t="s">
        <v>1854</v>
      </c>
      <c r="H293" s="82" t="s">
        <v>2343</v>
      </c>
      <c r="I293" s="82" t="s">
        <v>2840</v>
      </c>
      <c r="J293" s="82">
        <v>23358.95</v>
      </c>
      <c r="K293" s="82" t="s">
        <v>3050</v>
      </c>
      <c r="L293" s="89">
        <v>45569</v>
      </c>
      <c r="M293" s="89">
        <v>45557</v>
      </c>
      <c r="N293" s="82" t="s">
        <v>3051</v>
      </c>
      <c r="O293" s="82" t="s">
        <v>3054</v>
      </c>
      <c r="P293" s="82" t="s">
        <v>3347</v>
      </c>
      <c r="Q293" s="82" t="s">
        <v>3838</v>
      </c>
      <c r="R293" s="82">
        <v>5769.83</v>
      </c>
      <c r="S293" s="82">
        <v>24716.3</v>
      </c>
      <c r="T293" s="82">
        <v>-1486.97</v>
      </c>
      <c r="U293" s="90"/>
    </row>
    <row r="294" spans="1:21" ht="14.4" thickBot="1" x14ac:dyDescent="0.3">
      <c r="A294" s="88">
        <v>45275</v>
      </c>
      <c r="B294" s="82" t="s">
        <v>311</v>
      </c>
      <c r="C294" s="82" t="s">
        <v>645</v>
      </c>
      <c r="D294" s="82" t="s">
        <v>967</v>
      </c>
      <c r="E294" s="82" t="s">
        <v>1355</v>
      </c>
      <c r="F294" s="82" t="s">
        <v>1565</v>
      </c>
      <c r="G294" s="82" t="s">
        <v>1855</v>
      </c>
      <c r="H294" s="82" t="s">
        <v>2344</v>
      </c>
      <c r="I294" s="82" t="s">
        <v>2841</v>
      </c>
      <c r="J294" s="82">
        <v>41171.15</v>
      </c>
      <c r="K294" s="82" t="s">
        <v>3048</v>
      </c>
      <c r="L294" s="89">
        <v>45579</v>
      </c>
      <c r="M294" s="89">
        <v>45548</v>
      </c>
      <c r="N294" s="82" t="s">
        <v>3052</v>
      </c>
      <c r="O294" s="82" t="s">
        <v>3054</v>
      </c>
      <c r="P294" s="82" t="s">
        <v>3348</v>
      </c>
      <c r="Q294" s="82" t="s">
        <v>3699</v>
      </c>
      <c r="R294" s="82">
        <v>7026.04</v>
      </c>
      <c r="S294" s="82">
        <v>49600.58</v>
      </c>
      <c r="T294" s="82">
        <v>-4930.41</v>
      </c>
      <c r="U294" s="90"/>
    </row>
    <row r="295" spans="1:21" ht="14.4" thickBot="1" x14ac:dyDescent="0.3">
      <c r="A295" s="88">
        <v>44130</v>
      </c>
      <c r="B295" s="82" t="s">
        <v>312</v>
      </c>
      <c r="C295" s="82" t="s">
        <v>630</v>
      </c>
      <c r="D295" s="82" t="s">
        <v>899</v>
      </c>
      <c r="E295" s="82" t="s">
        <v>1356</v>
      </c>
      <c r="F295" s="82" t="s">
        <v>1565</v>
      </c>
      <c r="G295" s="82" t="s">
        <v>1856</v>
      </c>
      <c r="H295" s="82" t="s">
        <v>2345</v>
      </c>
      <c r="I295" s="82" t="s">
        <v>2842</v>
      </c>
      <c r="J295" s="82">
        <v>16608.21</v>
      </c>
      <c r="K295" s="82" t="s">
        <v>3049</v>
      </c>
      <c r="L295" s="89">
        <v>45573</v>
      </c>
      <c r="M295" s="89">
        <v>45559</v>
      </c>
      <c r="N295" s="82" t="s">
        <v>3050</v>
      </c>
      <c r="O295" s="82" t="s">
        <v>3055</v>
      </c>
      <c r="P295" s="82" t="s">
        <v>3349</v>
      </c>
      <c r="Q295" s="82" t="s">
        <v>3839</v>
      </c>
      <c r="R295" s="82">
        <v>10990.55</v>
      </c>
      <c r="S295" s="82">
        <v>27923.29</v>
      </c>
      <c r="T295" s="82">
        <v>4683.3999999999996</v>
      </c>
      <c r="U295" s="90"/>
    </row>
    <row r="296" spans="1:21" ht="14.4" thickBot="1" x14ac:dyDescent="0.3">
      <c r="A296" s="88">
        <v>45156</v>
      </c>
      <c r="B296" s="82" t="s">
        <v>313</v>
      </c>
      <c r="C296" s="82" t="s">
        <v>694</v>
      </c>
      <c r="D296" s="82" t="s">
        <v>968</v>
      </c>
      <c r="E296" s="82" t="s">
        <v>1357</v>
      </c>
      <c r="F296" s="82" t="s">
        <v>1566</v>
      </c>
      <c r="G296" s="82" t="s">
        <v>1857</v>
      </c>
      <c r="H296" s="82" t="s">
        <v>2346</v>
      </c>
      <c r="I296" s="82" t="s">
        <v>2843</v>
      </c>
      <c r="J296" s="82">
        <v>30133.51</v>
      </c>
      <c r="K296" s="82" t="s">
        <v>3050</v>
      </c>
      <c r="L296" s="89">
        <v>45581</v>
      </c>
      <c r="M296" s="89">
        <v>45553</v>
      </c>
      <c r="N296" s="82" t="s">
        <v>3052</v>
      </c>
      <c r="O296" s="82" t="s">
        <v>1563</v>
      </c>
      <c r="P296" s="82" t="s">
        <v>3350</v>
      </c>
      <c r="Q296" s="82" t="s">
        <v>3840</v>
      </c>
      <c r="R296" s="82">
        <v>26543.94</v>
      </c>
      <c r="S296" s="82">
        <v>29329.84</v>
      </c>
      <c r="T296" s="82">
        <v>3141.06</v>
      </c>
      <c r="U296" s="90"/>
    </row>
    <row r="297" spans="1:21" ht="14.4" thickBot="1" x14ac:dyDescent="0.3">
      <c r="A297" s="88">
        <v>44841</v>
      </c>
      <c r="B297" s="82" t="s">
        <v>314</v>
      </c>
      <c r="C297" s="82" t="s">
        <v>620</v>
      </c>
      <c r="D297" s="82" t="s">
        <v>889</v>
      </c>
      <c r="E297" s="82" t="s">
        <v>1358</v>
      </c>
      <c r="F297" s="82" t="s">
        <v>1566</v>
      </c>
      <c r="G297" s="82" t="s">
        <v>1858</v>
      </c>
      <c r="H297" s="82" t="s">
        <v>2347</v>
      </c>
      <c r="I297" s="82" t="s">
        <v>2844</v>
      </c>
      <c r="J297" s="82">
        <v>27027.71</v>
      </c>
      <c r="K297" s="82" t="s">
        <v>3048</v>
      </c>
      <c r="L297" s="89">
        <v>45587</v>
      </c>
      <c r="M297" s="89">
        <v>45553</v>
      </c>
      <c r="N297" s="82" t="s">
        <v>3051</v>
      </c>
      <c r="O297" s="82" t="s">
        <v>3053</v>
      </c>
      <c r="P297" s="82" t="s">
        <v>3351</v>
      </c>
      <c r="Q297" s="82" t="s">
        <v>3841</v>
      </c>
      <c r="R297" s="82">
        <v>42774.83</v>
      </c>
      <c r="S297" s="82">
        <v>72910</v>
      </c>
      <c r="T297" s="82">
        <v>-3300.02</v>
      </c>
      <c r="U297" s="90"/>
    </row>
    <row r="298" spans="1:21" ht="14.4" thickBot="1" x14ac:dyDescent="0.3">
      <c r="A298" s="88">
        <v>43973</v>
      </c>
      <c r="B298" s="82" t="s">
        <v>315</v>
      </c>
      <c r="C298" s="82" t="s">
        <v>695</v>
      </c>
      <c r="D298" s="82" t="s">
        <v>969</v>
      </c>
      <c r="E298" s="82" t="s">
        <v>1359</v>
      </c>
      <c r="F298" s="82" t="s">
        <v>1563</v>
      </c>
      <c r="G298" s="82" t="s">
        <v>1859</v>
      </c>
      <c r="H298" s="82" t="s">
        <v>2348</v>
      </c>
      <c r="I298" s="82" t="s">
        <v>2845</v>
      </c>
      <c r="J298" s="82">
        <v>14321.96</v>
      </c>
      <c r="K298" s="82" t="s">
        <v>3049</v>
      </c>
      <c r="L298" s="89">
        <v>45588</v>
      </c>
      <c r="M298" s="89">
        <v>45547</v>
      </c>
      <c r="N298" s="82" t="s">
        <v>3050</v>
      </c>
      <c r="O298" s="82" t="s">
        <v>3054</v>
      </c>
      <c r="P298" s="82" t="s">
        <v>3352</v>
      </c>
      <c r="Q298" s="82" t="s">
        <v>3842</v>
      </c>
      <c r="R298" s="82">
        <v>25527.96</v>
      </c>
      <c r="S298" s="82">
        <v>69844.92</v>
      </c>
      <c r="T298" s="82">
        <v>-4208.3500000000004</v>
      </c>
      <c r="U298" s="90"/>
    </row>
    <row r="299" spans="1:21" ht="14.4" thickBot="1" x14ac:dyDescent="0.3">
      <c r="A299" s="88">
        <v>43932</v>
      </c>
      <c r="B299" s="82" t="s">
        <v>316</v>
      </c>
      <c r="C299" s="82" t="s">
        <v>696</v>
      </c>
      <c r="D299" s="82" t="s">
        <v>970</v>
      </c>
      <c r="E299" s="82" t="s">
        <v>1360</v>
      </c>
      <c r="F299" s="82" t="s">
        <v>1565</v>
      </c>
      <c r="G299" s="82" t="s">
        <v>1860</v>
      </c>
      <c r="H299" s="82" t="s">
        <v>2349</v>
      </c>
      <c r="I299" s="82" t="s">
        <v>2846</v>
      </c>
      <c r="J299" s="82">
        <v>45607.08</v>
      </c>
      <c r="K299" s="82" t="s">
        <v>3050</v>
      </c>
      <c r="L299" s="89">
        <v>45581</v>
      </c>
      <c r="M299" s="89">
        <v>45536</v>
      </c>
      <c r="N299" s="82" t="s">
        <v>3050</v>
      </c>
      <c r="O299" s="82" t="s">
        <v>3055</v>
      </c>
      <c r="P299" s="82" t="s">
        <v>3353</v>
      </c>
      <c r="Q299" s="82" t="s">
        <v>3843</v>
      </c>
      <c r="R299" s="82">
        <v>18917.599999999999</v>
      </c>
      <c r="S299" s="82">
        <v>52727.33</v>
      </c>
      <c r="T299" s="82">
        <v>1529.01</v>
      </c>
      <c r="U299" s="90"/>
    </row>
    <row r="300" spans="1:21" ht="14.4" thickBot="1" x14ac:dyDescent="0.3">
      <c r="A300" s="88">
        <v>43869</v>
      </c>
      <c r="B300" s="82" t="s">
        <v>317</v>
      </c>
      <c r="C300" s="82" t="s">
        <v>697</v>
      </c>
      <c r="D300" s="82" t="s">
        <v>868</v>
      </c>
      <c r="E300" s="82" t="s">
        <v>1361</v>
      </c>
      <c r="F300" s="82" t="s">
        <v>1567</v>
      </c>
      <c r="G300" s="82" t="s">
        <v>1861</v>
      </c>
      <c r="H300" s="82" t="s">
        <v>2350</v>
      </c>
      <c r="I300" s="82" t="s">
        <v>2847</v>
      </c>
      <c r="J300" s="82">
        <v>2780.23</v>
      </c>
      <c r="K300" s="82" t="s">
        <v>3050</v>
      </c>
      <c r="L300" s="89">
        <v>45575</v>
      </c>
      <c r="M300" s="89">
        <v>45538</v>
      </c>
      <c r="N300" s="82" t="s">
        <v>3050</v>
      </c>
      <c r="O300" s="82" t="s">
        <v>3054</v>
      </c>
      <c r="P300" s="82" t="s">
        <v>3354</v>
      </c>
      <c r="Q300" s="82" t="s">
        <v>3844</v>
      </c>
      <c r="R300" s="82">
        <v>31086.959999999999</v>
      </c>
      <c r="S300" s="82">
        <v>40926.379999999997</v>
      </c>
      <c r="T300" s="82">
        <v>4324.3599999999997</v>
      </c>
      <c r="U300" s="90"/>
    </row>
    <row r="301" spans="1:21" ht="14.4" thickBot="1" x14ac:dyDescent="0.3">
      <c r="A301" s="88">
        <v>45251</v>
      </c>
      <c r="B301" s="82" t="s">
        <v>318</v>
      </c>
      <c r="C301" s="82" t="s">
        <v>614</v>
      </c>
      <c r="D301" s="82" t="s">
        <v>971</v>
      </c>
      <c r="E301" s="82" t="s">
        <v>1362</v>
      </c>
      <c r="F301" s="82" t="s">
        <v>1565</v>
      </c>
      <c r="G301" s="82" t="s">
        <v>1862</v>
      </c>
      <c r="H301" s="82" t="s">
        <v>2351</v>
      </c>
      <c r="I301" s="82" t="s">
        <v>2848</v>
      </c>
      <c r="J301" s="82">
        <v>35704.089999999997</v>
      </c>
      <c r="K301" s="82" t="s">
        <v>3050</v>
      </c>
      <c r="L301" s="89">
        <v>45578</v>
      </c>
      <c r="M301" s="89">
        <v>45545</v>
      </c>
      <c r="N301" s="82" t="s">
        <v>3052</v>
      </c>
      <c r="O301" s="82" t="s">
        <v>3054</v>
      </c>
      <c r="P301" s="82" t="s">
        <v>3355</v>
      </c>
      <c r="Q301" s="82" t="s">
        <v>3713</v>
      </c>
      <c r="R301" s="82">
        <v>14810.23</v>
      </c>
      <c r="S301" s="82">
        <v>12531.01</v>
      </c>
      <c r="T301" s="82">
        <v>991.75</v>
      </c>
      <c r="U301" s="90"/>
    </row>
    <row r="302" spans="1:21" ht="14.4" thickBot="1" x14ac:dyDescent="0.3">
      <c r="A302" s="88">
        <v>45312</v>
      </c>
      <c r="B302" s="82" t="s">
        <v>319</v>
      </c>
      <c r="C302" s="82" t="s">
        <v>556</v>
      </c>
      <c r="D302" s="82" t="s">
        <v>925</v>
      </c>
      <c r="E302" s="82" t="s">
        <v>1363</v>
      </c>
      <c r="F302" s="82" t="s">
        <v>1564</v>
      </c>
      <c r="G302" s="82" t="s">
        <v>1863</v>
      </c>
      <c r="H302" s="82" t="s">
        <v>2352</v>
      </c>
      <c r="I302" s="82" t="s">
        <v>2849</v>
      </c>
      <c r="J302" s="82">
        <v>22122.37</v>
      </c>
      <c r="K302" s="82" t="s">
        <v>3049</v>
      </c>
      <c r="L302" s="89">
        <v>45568</v>
      </c>
      <c r="M302" s="89">
        <v>45539</v>
      </c>
      <c r="N302" s="82" t="s">
        <v>3050</v>
      </c>
      <c r="O302" s="82" t="s">
        <v>3053</v>
      </c>
      <c r="P302" s="82" t="s">
        <v>3356</v>
      </c>
      <c r="Q302" s="82" t="s">
        <v>3845</v>
      </c>
      <c r="R302" s="82">
        <v>12354.53</v>
      </c>
      <c r="S302" s="82">
        <v>4463.83</v>
      </c>
      <c r="T302" s="82">
        <v>2607.25</v>
      </c>
      <c r="U302" s="90"/>
    </row>
    <row r="303" spans="1:21" ht="14.4" thickBot="1" x14ac:dyDescent="0.3">
      <c r="A303" s="88">
        <v>44720</v>
      </c>
      <c r="B303" s="82" t="s">
        <v>320</v>
      </c>
      <c r="C303" s="82" t="s">
        <v>646</v>
      </c>
      <c r="D303" s="82" t="s">
        <v>939</v>
      </c>
      <c r="E303" s="82" t="s">
        <v>1364</v>
      </c>
      <c r="F303" s="82" t="s">
        <v>1564</v>
      </c>
      <c r="G303" s="82" t="s">
        <v>1864</v>
      </c>
      <c r="H303" s="82" t="s">
        <v>2353</v>
      </c>
      <c r="I303" s="82" t="s">
        <v>2850</v>
      </c>
      <c r="J303" s="82">
        <v>73702.81</v>
      </c>
      <c r="K303" s="82" t="s">
        <v>3048</v>
      </c>
      <c r="L303" s="89">
        <v>45587</v>
      </c>
      <c r="M303" s="89">
        <v>45551</v>
      </c>
      <c r="N303" s="82" t="s">
        <v>3051</v>
      </c>
      <c r="O303" s="82" t="s">
        <v>1563</v>
      </c>
      <c r="P303" s="82" t="s">
        <v>3357</v>
      </c>
      <c r="Q303" s="82" t="s">
        <v>3846</v>
      </c>
      <c r="R303" s="82">
        <v>4375.18</v>
      </c>
      <c r="S303" s="82">
        <v>75400.08</v>
      </c>
      <c r="T303" s="82">
        <v>-341.19</v>
      </c>
      <c r="U303" s="90"/>
    </row>
    <row r="304" spans="1:21" ht="14.4" thickBot="1" x14ac:dyDescent="0.3">
      <c r="A304" s="88">
        <v>44825</v>
      </c>
      <c r="B304" s="82" t="s">
        <v>321</v>
      </c>
      <c r="C304" s="82" t="s">
        <v>698</v>
      </c>
      <c r="D304" s="82" t="s">
        <v>972</v>
      </c>
      <c r="E304" s="82" t="s">
        <v>1365</v>
      </c>
      <c r="F304" s="82" t="s">
        <v>1565</v>
      </c>
      <c r="G304" s="82" t="s">
        <v>1865</v>
      </c>
      <c r="H304" s="82" t="s">
        <v>2354</v>
      </c>
      <c r="I304" s="82" t="s">
        <v>2851</v>
      </c>
      <c r="J304" s="82">
        <v>3489.11</v>
      </c>
      <c r="K304" s="82" t="s">
        <v>3048</v>
      </c>
      <c r="L304" s="89">
        <v>45585</v>
      </c>
      <c r="M304" s="89">
        <v>45563</v>
      </c>
      <c r="N304" s="82" t="s">
        <v>3051</v>
      </c>
      <c r="O304" s="82" t="s">
        <v>1563</v>
      </c>
      <c r="P304" s="82" t="s">
        <v>3358</v>
      </c>
      <c r="Q304" s="82" t="s">
        <v>3847</v>
      </c>
      <c r="R304" s="82">
        <v>46772.7</v>
      </c>
      <c r="S304" s="82">
        <v>33409.94</v>
      </c>
      <c r="T304" s="82">
        <v>-4893.2</v>
      </c>
      <c r="U304" s="90"/>
    </row>
    <row r="305" spans="1:21" ht="14.4" thickBot="1" x14ac:dyDescent="0.3">
      <c r="A305" s="88">
        <v>44212</v>
      </c>
      <c r="B305" s="82" t="s">
        <v>322</v>
      </c>
      <c r="C305" s="82" t="s">
        <v>533</v>
      </c>
      <c r="D305" s="82" t="s">
        <v>973</v>
      </c>
      <c r="E305" s="82" t="s">
        <v>1366</v>
      </c>
      <c r="F305" s="82" t="s">
        <v>1563</v>
      </c>
      <c r="G305" s="82" t="s">
        <v>1866</v>
      </c>
      <c r="H305" s="82" t="s">
        <v>2355</v>
      </c>
      <c r="I305" s="82" t="s">
        <v>2852</v>
      </c>
      <c r="J305" s="82">
        <v>32424.02</v>
      </c>
      <c r="K305" s="82" t="s">
        <v>3048</v>
      </c>
      <c r="L305" s="89">
        <v>45567</v>
      </c>
      <c r="M305" s="89">
        <v>45564</v>
      </c>
      <c r="N305" s="82" t="s">
        <v>3052</v>
      </c>
      <c r="O305" s="82" t="s">
        <v>3054</v>
      </c>
      <c r="P305" s="82" t="s">
        <v>3359</v>
      </c>
      <c r="Q305" s="82" t="s">
        <v>3848</v>
      </c>
      <c r="R305" s="82">
        <v>5144.28</v>
      </c>
      <c r="S305" s="82">
        <v>47028.44</v>
      </c>
      <c r="T305" s="82">
        <v>2348.17</v>
      </c>
      <c r="U305" s="90"/>
    </row>
    <row r="306" spans="1:21" ht="14.4" thickBot="1" x14ac:dyDescent="0.3">
      <c r="A306" s="88">
        <v>45146</v>
      </c>
      <c r="B306" s="82" t="s">
        <v>323</v>
      </c>
      <c r="C306" s="82" t="s">
        <v>699</v>
      </c>
      <c r="D306" s="82" t="s">
        <v>974</v>
      </c>
      <c r="E306" s="82" t="s">
        <v>1367</v>
      </c>
      <c r="F306" s="82" t="s">
        <v>1565</v>
      </c>
      <c r="G306" s="82" t="s">
        <v>1867</v>
      </c>
      <c r="H306" s="82" t="s">
        <v>2356</v>
      </c>
      <c r="I306" s="82" t="s">
        <v>2853</v>
      </c>
      <c r="J306" s="82">
        <v>43769.34</v>
      </c>
      <c r="K306" s="82" t="s">
        <v>3049</v>
      </c>
      <c r="L306" s="89">
        <v>45576</v>
      </c>
      <c r="M306" s="89">
        <v>45537</v>
      </c>
      <c r="N306" s="82" t="s">
        <v>3051</v>
      </c>
      <c r="O306" s="82" t="s">
        <v>3055</v>
      </c>
      <c r="P306" s="82" t="s">
        <v>3360</v>
      </c>
      <c r="Q306" s="82" t="s">
        <v>3849</v>
      </c>
      <c r="R306" s="82">
        <v>9126.52</v>
      </c>
      <c r="S306" s="82">
        <v>40147.19</v>
      </c>
      <c r="T306" s="82">
        <v>3473.7</v>
      </c>
      <c r="U306" s="90"/>
    </row>
    <row r="307" spans="1:21" ht="14.4" thickBot="1" x14ac:dyDescent="0.3">
      <c r="A307" s="88">
        <v>44204</v>
      </c>
      <c r="B307" s="82" t="s">
        <v>324</v>
      </c>
      <c r="C307" s="82" t="s">
        <v>657</v>
      </c>
      <c r="D307" s="82" t="s">
        <v>975</v>
      </c>
      <c r="E307" s="82" t="s">
        <v>1368</v>
      </c>
      <c r="F307" s="82" t="s">
        <v>1564</v>
      </c>
      <c r="G307" s="82" t="s">
        <v>1868</v>
      </c>
      <c r="H307" s="82" t="s">
        <v>2357</v>
      </c>
      <c r="I307" s="82" t="s">
        <v>2854</v>
      </c>
      <c r="J307" s="82">
        <v>79495.7</v>
      </c>
      <c r="K307" s="82" t="s">
        <v>3049</v>
      </c>
      <c r="L307" s="89">
        <v>45574</v>
      </c>
      <c r="M307" s="89">
        <v>45539</v>
      </c>
      <c r="N307" s="82" t="s">
        <v>3051</v>
      </c>
      <c r="O307" s="82" t="s">
        <v>3055</v>
      </c>
      <c r="P307" s="82" t="s">
        <v>3361</v>
      </c>
      <c r="Q307" s="82" t="s">
        <v>3850</v>
      </c>
      <c r="R307" s="82">
        <v>11760.04</v>
      </c>
      <c r="S307" s="82">
        <v>7112.7</v>
      </c>
      <c r="T307" s="82">
        <v>-814.15</v>
      </c>
      <c r="U307" s="90"/>
    </row>
    <row r="308" spans="1:21" ht="14.4" thickBot="1" x14ac:dyDescent="0.3">
      <c r="A308" s="88">
        <v>44957</v>
      </c>
      <c r="B308" s="82" t="s">
        <v>325</v>
      </c>
      <c r="C308" s="82" t="s">
        <v>575</v>
      </c>
      <c r="D308" s="82" t="s">
        <v>976</v>
      </c>
      <c r="E308" s="82" t="s">
        <v>1369</v>
      </c>
      <c r="F308" s="82" t="s">
        <v>1564</v>
      </c>
      <c r="G308" s="82" t="s">
        <v>1869</v>
      </c>
      <c r="H308" s="82" t="s">
        <v>2358</v>
      </c>
      <c r="I308" s="82" t="s">
        <v>2855</v>
      </c>
      <c r="J308" s="82">
        <v>33445.160000000003</v>
      </c>
      <c r="K308" s="82" t="s">
        <v>3050</v>
      </c>
      <c r="L308" s="89">
        <v>45577</v>
      </c>
      <c r="M308" s="89">
        <v>45541</v>
      </c>
      <c r="N308" s="82" t="s">
        <v>3050</v>
      </c>
      <c r="O308" s="82" t="s">
        <v>3054</v>
      </c>
      <c r="P308" s="82" t="s">
        <v>3362</v>
      </c>
      <c r="Q308" s="82" t="s">
        <v>3851</v>
      </c>
      <c r="R308" s="82">
        <v>18941.52</v>
      </c>
      <c r="S308" s="82">
        <v>46904.92</v>
      </c>
      <c r="T308" s="82">
        <v>3318.91</v>
      </c>
      <c r="U308" s="90"/>
    </row>
    <row r="309" spans="1:21" ht="14.4" thickBot="1" x14ac:dyDescent="0.3">
      <c r="A309" s="88">
        <v>44984</v>
      </c>
      <c r="B309" s="82" t="s">
        <v>326</v>
      </c>
      <c r="C309" s="82" t="s">
        <v>621</v>
      </c>
      <c r="D309" s="82" t="s">
        <v>977</v>
      </c>
      <c r="E309" s="82" t="s">
        <v>1370</v>
      </c>
      <c r="F309" s="82" t="s">
        <v>1566</v>
      </c>
      <c r="G309" s="82" t="s">
        <v>1870</v>
      </c>
      <c r="H309" s="82" t="s">
        <v>2359</v>
      </c>
      <c r="I309" s="82" t="s">
        <v>2856</v>
      </c>
      <c r="J309" s="82">
        <v>78758.13</v>
      </c>
      <c r="K309" s="82" t="s">
        <v>3049</v>
      </c>
      <c r="L309" s="89">
        <v>45573</v>
      </c>
      <c r="M309" s="89">
        <v>45535</v>
      </c>
      <c r="N309" s="82" t="s">
        <v>3051</v>
      </c>
      <c r="O309" s="82" t="s">
        <v>3053</v>
      </c>
      <c r="P309" s="82" t="s">
        <v>3363</v>
      </c>
      <c r="Q309" s="82" t="s">
        <v>3635</v>
      </c>
      <c r="R309" s="82">
        <v>31720.560000000001</v>
      </c>
      <c r="S309" s="82">
        <v>19585.54</v>
      </c>
      <c r="T309" s="82">
        <v>-1028.45</v>
      </c>
      <c r="U309" s="90"/>
    </row>
    <row r="310" spans="1:21" ht="14.4" thickBot="1" x14ac:dyDescent="0.3">
      <c r="A310" s="88">
        <v>45519</v>
      </c>
      <c r="B310" s="82" t="s">
        <v>327</v>
      </c>
      <c r="C310" s="82" t="s">
        <v>700</v>
      </c>
      <c r="D310" s="82" t="s">
        <v>776</v>
      </c>
      <c r="E310" s="82" t="s">
        <v>1371</v>
      </c>
      <c r="F310" s="82" t="s">
        <v>1566</v>
      </c>
      <c r="G310" s="82" t="s">
        <v>1871</v>
      </c>
      <c r="H310" s="82" t="s">
        <v>2360</v>
      </c>
      <c r="I310" s="82" t="s">
        <v>2857</v>
      </c>
      <c r="J310" s="82">
        <v>8927.65</v>
      </c>
      <c r="K310" s="82" t="s">
        <v>3050</v>
      </c>
      <c r="L310" s="89">
        <v>45566</v>
      </c>
      <c r="M310" s="89">
        <v>45563</v>
      </c>
      <c r="N310" s="82" t="s">
        <v>3051</v>
      </c>
      <c r="O310" s="82" t="s">
        <v>3053</v>
      </c>
      <c r="P310" s="82" t="s">
        <v>3364</v>
      </c>
      <c r="Q310" s="82" t="s">
        <v>3852</v>
      </c>
      <c r="R310" s="82">
        <v>41038.93</v>
      </c>
      <c r="S310" s="82">
        <v>46983.85</v>
      </c>
      <c r="T310" s="82">
        <v>1406.52</v>
      </c>
      <c r="U310" s="90"/>
    </row>
    <row r="311" spans="1:21" ht="14.4" thickBot="1" x14ac:dyDescent="0.3">
      <c r="A311" s="88">
        <v>45439</v>
      </c>
      <c r="B311" s="82" t="s">
        <v>328</v>
      </c>
      <c r="C311" s="82" t="s">
        <v>570</v>
      </c>
      <c r="D311" s="82" t="s">
        <v>978</v>
      </c>
      <c r="E311" s="82" t="s">
        <v>1372</v>
      </c>
      <c r="F311" s="82" t="s">
        <v>1565</v>
      </c>
      <c r="G311" s="82" t="s">
        <v>1872</v>
      </c>
      <c r="H311" s="82" t="s">
        <v>2361</v>
      </c>
      <c r="I311" s="82" t="s">
        <v>2858</v>
      </c>
      <c r="J311" s="82">
        <v>68045.850000000006</v>
      </c>
      <c r="K311" s="82" t="s">
        <v>3049</v>
      </c>
      <c r="L311" s="89">
        <v>45586</v>
      </c>
      <c r="M311" s="89">
        <v>45550</v>
      </c>
      <c r="N311" s="82" t="s">
        <v>3052</v>
      </c>
      <c r="O311" s="82" t="s">
        <v>3053</v>
      </c>
      <c r="P311" s="82" t="s">
        <v>3365</v>
      </c>
      <c r="Q311" s="82" t="s">
        <v>3853</v>
      </c>
      <c r="R311" s="82">
        <v>43044.38</v>
      </c>
      <c r="S311" s="82">
        <v>54806.22</v>
      </c>
      <c r="T311" s="82">
        <v>344.74</v>
      </c>
      <c r="U311" s="90"/>
    </row>
    <row r="312" spans="1:21" ht="14.4" thickBot="1" x14ac:dyDescent="0.3">
      <c r="A312" s="88">
        <v>44594</v>
      </c>
      <c r="B312" s="82" t="s">
        <v>329</v>
      </c>
      <c r="C312" s="82" t="s">
        <v>657</v>
      </c>
      <c r="D312" s="82" t="s">
        <v>952</v>
      </c>
      <c r="E312" s="82" t="s">
        <v>1373</v>
      </c>
      <c r="F312" s="82" t="s">
        <v>1565</v>
      </c>
      <c r="G312" s="82" t="s">
        <v>1873</v>
      </c>
      <c r="H312" s="82" t="s">
        <v>2362</v>
      </c>
      <c r="I312" s="82" t="s">
        <v>2859</v>
      </c>
      <c r="J312" s="82">
        <v>19801.48</v>
      </c>
      <c r="K312" s="82" t="s">
        <v>3049</v>
      </c>
      <c r="L312" s="89">
        <v>45569</v>
      </c>
      <c r="M312" s="89">
        <v>45554</v>
      </c>
      <c r="N312" s="82" t="s">
        <v>3050</v>
      </c>
      <c r="O312" s="82" t="s">
        <v>3055</v>
      </c>
      <c r="P312" s="82" t="s">
        <v>3366</v>
      </c>
      <c r="Q312" s="82" t="s">
        <v>3854</v>
      </c>
      <c r="R312" s="82">
        <v>48143.53</v>
      </c>
      <c r="S312" s="82">
        <v>22205.19</v>
      </c>
      <c r="T312" s="82">
        <v>-1426.9</v>
      </c>
      <c r="U312" s="90"/>
    </row>
    <row r="313" spans="1:21" ht="14.4" thickBot="1" x14ac:dyDescent="0.3">
      <c r="A313" s="88">
        <v>44493</v>
      </c>
      <c r="B313" s="82" t="s">
        <v>330</v>
      </c>
      <c r="C313" s="82" t="s">
        <v>541</v>
      </c>
      <c r="D313" s="82" t="s">
        <v>667</v>
      </c>
      <c r="E313" s="82" t="s">
        <v>1374</v>
      </c>
      <c r="F313" s="82" t="s">
        <v>1564</v>
      </c>
      <c r="G313" s="82" t="s">
        <v>1874</v>
      </c>
      <c r="H313" s="82" t="s">
        <v>2363</v>
      </c>
      <c r="I313" s="82" t="s">
        <v>2860</v>
      </c>
      <c r="J313" s="82">
        <v>46645.05</v>
      </c>
      <c r="K313" s="82" t="s">
        <v>3049</v>
      </c>
      <c r="L313" s="89">
        <v>45582</v>
      </c>
      <c r="M313" s="89">
        <v>45551</v>
      </c>
      <c r="N313" s="82" t="s">
        <v>3050</v>
      </c>
      <c r="O313" s="82" t="s">
        <v>3055</v>
      </c>
      <c r="P313" s="82" t="s">
        <v>3367</v>
      </c>
      <c r="Q313" s="82" t="s">
        <v>3855</v>
      </c>
      <c r="R313" s="82">
        <v>7849.37</v>
      </c>
      <c r="S313" s="82">
        <v>32232.5</v>
      </c>
      <c r="T313" s="82">
        <v>-2009.78</v>
      </c>
      <c r="U313" s="90"/>
    </row>
    <row r="314" spans="1:21" ht="14.4" thickBot="1" x14ac:dyDescent="0.3">
      <c r="A314" s="88">
        <v>44979</v>
      </c>
      <c r="B314" s="82" t="s">
        <v>331</v>
      </c>
      <c r="C314" s="82" t="s">
        <v>543</v>
      </c>
      <c r="D314" s="82" t="s">
        <v>902</v>
      </c>
      <c r="E314" s="82" t="s">
        <v>1375</v>
      </c>
      <c r="F314" s="82" t="s">
        <v>1563</v>
      </c>
      <c r="G314" s="82" t="s">
        <v>1875</v>
      </c>
      <c r="H314" s="82" t="s">
        <v>2364</v>
      </c>
      <c r="I314" s="82" t="s">
        <v>2861</v>
      </c>
      <c r="J314" s="82">
        <v>59242.32</v>
      </c>
      <c r="K314" s="82" t="s">
        <v>3050</v>
      </c>
      <c r="L314" s="89">
        <v>45575</v>
      </c>
      <c r="M314" s="89">
        <v>45557</v>
      </c>
      <c r="N314" s="82" t="s">
        <v>3051</v>
      </c>
      <c r="O314" s="82" t="s">
        <v>3055</v>
      </c>
      <c r="P314" s="82" t="s">
        <v>3368</v>
      </c>
      <c r="Q314" s="82" t="s">
        <v>3856</v>
      </c>
      <c r="R314" s="82">
        <v>13333.38</v>
      </c>
      <c r="S314" s="82">
        <v>73036.240000000005</v>
      </c>
      <c r="T314" s="82">
        <v>-4494.7299999999996</v>
      </c>
      <c r="U314" s="90"/>
    </row>
    <row r="315" spans="1:21" ht="14.4" thickBot="1" x14ac:dyDescent="0.3">
      <c r="A315" s="88">
        <v>44947</v>
      </c>
      <c r="B315" s="82" t="s">
        <v>332</v>
      </c>
      <c r="C315" s="82" t="s">
        <v>701</v>
      </c>
      <c r="D315" s="82" t="s">
        <v>951</v>
      </c>
      <c r="E315" s="82" t="s">
        <v>1376</v>
      </c>
      <c r="F315" s="82" t="s">
        <v>1566</v>
      </c>
      <c r="G315" s="82" t="s">
        <v>1876</v>
      </c>
      <c r="H315" s="82" t="s">
        <v>2365</v>
      </c>
      <c r="I315" s="82" t="s">
        <v>2862</v>
      </c>
      <c r="J315" s="82">
        <v>1011.45</v>
      </c>
      <c r="K315" s="82" t="s">
        <v>3048</v>
      </c>
      <c r="L315" s="89">
        <v>45565</v>
      </c>
      <c r="M315" s="89">
        <v>45548</v>
      </c>
      <c r="N315" s="82" t="s">
        <v>3051</v>
      </c>
      <c r="O315" s="82" t="s">
        <v>3054</v>
      </c>
      <c r="P315" s="82" t="s">
        <v>3369</v>
      </c>
      <c r="Q315" s="82" t="s">
        <v>3857</v>
      </c>
      <c r="R315" s="82">
        <v>34239.79</v>
      </c>
      <c r="S315" s="82">
        <v>57008.35</v>
      </c>
      <c r="T315" s="82">
        <v>-1050.01</v>
      </c>
      <c r="U315" s="90"/>
    </row>
    <row r="316" spans="1:21" ht="14.4" thickBot="1" x14ac:dyDescent="0.3">
      <c r="A316" s="88">
        <v>45359</v>
      </c>
      <c r="B316" s="82" t="s">
        <v>333</v>
      </c>
      <c r="C316" s="82" t="s">
        <v>702</v>
      </c>
      <c r="D316" s="82" t="s">
        <v>941</v>
      </c>
      <c r="E316" s="82" t="s">
        <v>1377</v>
      </c>
      <c r="F316" s="82" t="s">
        <v>1565</v>
      </c>
      <c r="G316" s="82" t="s">
        <v>1877</v>
      </c>
      <c r="H316" s="82" t="s">
        <v>2366</v>
      </c>
      <c r="I316" s="82" t="s">
        <v>2863</v>
      </c>
      <c r="J316" s="82">
        <v>61781.06</v>
      </c>
      <c r="K316" s="82" t="s">
        <v>3049</v>
      </c>
      <c r="L316" s="89">
        <v>45579</v>
      </c>
      <c r="M316" s="89">
        <v>45541</v>
      </c>
      <c r="N316" s="82" t="s">
        <v>3052</v>
      </c>
      <c r="O316" s="82" t="s">
        <v>3053</v>
      </c>
      <c r="P316" s="82" t="s">
        <v>3370</v>
      </c>
      <c r="Q316" s="82" t="s">
        <v>3808</v>
      </c>
      <c r="R316" s="82">
        <v>24891.34</v>
      </c>
      <c r="S316" s="82">
        <v>5779.69</v>
      </c>
      <c r="T316" s="82">
        <v>510.17</v>
      </c>
      <c r="U316" s="90"/>
    </row>
    <row r="317" spans="1:21" ht="14.4" thickBot="1" x14ac:dyDescent="0.3">
      <c r="A317" s="88">
        <v>44440</v>
      </c>
      <c r="B317" s="82" t="s">
        <v>334</v>
      </c>
      <c r="C317" s="82" t="s">
        <v>703</v>
      </c>
      <c r="D317" s="82" t="s">
        <v>979</v>
      </c>
      <c r="E317" s="82" t="s">
        <v>1378</v>
      </c>
      <c r="F317" s="82" t="s">
        <v>1565</v>
      </c>
      <c r="G317" s="82" t="s">
        <v>1878</v>
      </c>
      <c r="H317" s="82" t="s">
        <v>2367</v>
      </c>
      <c r="I317" s="82" t="s">
        <v>2864</v>
      </c>
      <c r="J317" s="82">
        <v>84320.94</v>
      </c>
      <c r="K317" s="82" t="s">
        <v>3050</v>
      </c>
      <c r="L317" s="89">
        <v>45588</v>
      </c>
      <c r="M317" s="89">
        <v>45539</v>
      </c>
      <c r="N317" s="82" t="s">
        <v>3052</v>
      </c>
      <c r="O317" s="82" t="s">
        <v>3055</v>
      </c>
      <c r="P317" s="82" t="s">
        <v>3371</v>
      </c>
      <c r="Q317" s="82" t="s">
        <v>3858</v>
      </c>
      <c r="R317" s="82">
        <v>16946.64</v>
      </c>
      <c r="S317" s="82">
        <v>70810.11</v>
      </c>
      <c r="T317" s="82">
        <v>3270.88</v>
      </c>
      <c r="U317" s="90"/>
    </row>
    <row r="318" spans="1:21" ht="14.4" thickBot="1" x14ac:dyDescent="0.3">
      <c r="A318" s="88">
        <v>44403</v>
      </c>
      <c r="B318" s="82" t="s">
        <v>335</v>
      </c>
      <c r="C318" s="82" t="s">
        <v>704</v>
      </c>
      <c r="D318" s="82" t="s">
        <v>980</v>
      </c>
      <c r="E318" s="82" t="s">
        <v>1379</v>
      </c>
      <c r="F318" s="82" t="s">
        <v>1563</v>
      </c>
      <c r="G318" s="82" t="s">
        <v>1879</v>
      </c>
      <c r="H318" s="82" t="s">
        <v>2368</v>
      </c>
      <c r="I318" s="82" t="s">
        <v>2865</v>
      </c>
      <c r="J318" s="82">
        <v>23745.86</v>
      </c>
      <c r="K318" s="82" t="s">
        <v>3050</v>
      </c>
      <c r="L318" s="89">
        <v>45585</v>
      </c>
      <c r="M318" s="89">
        <v>45555</v>
      </c>
      <c r="N318" s="82" t="s">
        <v>3050</v>
      </c>
      <c r="O318" s="82" t="s">
        <v>1563</v>
      </c>
      <c r="P318" s="82" t="s">
        <v>3372</v>
      </c>
      <c r="Q318" s="82" t="s">
        <v>3859</v>
      </c>
      <c r="R318" s="82">
        <v>44835.01</v>
      </c>
      <c r="S318" s="82">
        <v>70871.899999999994</v>
      </c>
      <c r="T318" s="82">
        <v>3744.82</v>
      </c>
      <c r="U318" s="90"/>
    </row>
    <row r="319" spans="1:21" ht="14.4" thickBot="1" x14ac:dyDescent="0.3">
      <c r="A319" s="88">
        <v>45075</v>
      </c>
      <c r="B319" s="82" t="s">
        <v>336</v>
      </c>
      <c r="C319" s="82" t="s">
        <v>705</v>
      </c>
      <c r="D319" s="82" t="s">
        <v>852</v>
      </c>
      <c r="E319" s="82" t="s">
        <v>1380</v>
      </c>
      <c r="F319" s="82" t="s">
        <v>1566</v>
      </c>
      <c r="G319" s="82" t="s">
        <v>1880</v>
      </c>
      <c r="H319" s="82" t="s">
        <v>2369</v>
      </c>
      <c r="I319" s="82" t="s">
        <v>2866</v>
      </c>
      <c r="J319" s="82">
        <v>28455.02</v>
      </c>
      <c r="K319" s="82" t="s">
        <v>3050</v>
      </c>
      <c r="L319" s="89">
        <v>45572</v>
      </c>
      <c r="M319" s="89">
        <v>45548</v>
      </c>
      <c r="N319" s="82" t="s">
        <v>3050</v>
      </c>
      <c r="O319" s="82" t="s">
        <v>3053</v>
      </c>
      <c r="P319" s="82" t="s">
        <v>3373</v>
      </c>
      <c r="Q319" s="82" t="s">
        <v>3860</v>
      </c>
      <c r="R319" s="82">
        <v>37476.06</v>
      </c>
      <c r="S319" s="82">
        <v>10522.93</v>
      </c>
      <c r="T319" s="82">
        <v>454.65</v>
      </c>
      <c r="U319" s="90"/>
    </row>
    <row r="320" spans="1:21" ht="14.4" thickBot="1" x14ac:dyDescent="0.3">
      <c r="A320" s="88">
        <v>45038</v>
      </c>
      <c r="B320" s="82" t="s">
        <v>337</v>
      </c>
      <c r="C320" s="82" t="s">
        <v>706</v>
      </c>
      <c r="D320" s="82" t="s">
        <v>981</v>
      </c>
      <c r="E320" s="82" t="s">
        <v>1381</v>
      </c>
      <c r="F320" s="82" t="s">
        <v>1566</v>
      </c>
      <c r="G320" s="82" t="s">
        <v>1881</v>
      </c>
      <c r="H320" s="82" t="s">
        <v>2370</v>
      </c>
      <c r="I320" s="82" t="s">
        <v>2867</v>
      </c>
      <c r="J320" s="82">
        <v>51486.53</v>
      </c>
      <c r="K320" s="82" t="s">
        <v>3050</v>
      </c>
      <c r="L320" s="89">
        <v>45569</v>
      </c>
      <c r="M320" s="89">
        <v>45552</v>
      </c>
      <c r="N320" s="82" t="s">
        <v>3051</v>
      </c>
      <c r="O320" s="82" t="s">
        <v>3055</v>
      </c>
      <c r="P320" s="82" t="s">
        <v>3374</v>
      </c>
      <c r="Q320" s="82" t="s">
        <v>3861</v>
      </c>
      <c r="R320" s="82">
        <v>49713.82</v>
      </c>
      <c r="S320" s="82">
        <v>36301.81</v>
      </c>
      <c r="T320" s="82">
        <v>-3726.96</v>
      </c>
      <c r="U320" s="90"/>
    </row>
    <row r="321" spans="1:21" ht="14.4" thickBot="1" x14ac:dyDescent="0.3">
      <c r="A321" s="88">
        <v>43840</v>
      </c>
      <c r="B321" s="82" t="s">
        <v>338</v>
      </c>
      <c r="C321" s="82" t="s">
        <v>619</v>
      </c>
      <c r="D321" s="82" t="s">
        <v>982</v>
      </c>
      <c r="E321" s="82" t="s">
        <v>1382</v>
      </c>
      <c r="F321" s="82" t="s">
        <v>1566</v>
      </c>
      <c r="G321" s="82" t="s">
        <v>1882</v>
      </c>
      <c r="H321" s="82" t="s">
        <v>2371</v>
      </c>
      <c r="I321" s="82" t="s">
        <v>2868</v>
      </c>
      <c r="J321" s="82">
        <v>53375.93</v>
      </c>
      <c r="K321" s="82" t="s">
        <v>3050</v>
      </c>
      <c r="L321" s="89">
        <v>45592</v>
      </c>
      <c r="M321" s="89">
        <v>45535</v>
      </c>
      <c r="N321" s="82" t="s">
        <v>3051</v>
      </c>
      <c r="O321" s="82" t="s">
        <v>3055</v>
      </c>
      <c r="P321" s="82" t="s">
        <v>3375</v>
      </c>
      <c r="Q321" s="82" t="s">
        <v>3862</v>
      </c>
      <c r="R321" s="82">
        <v>7982.94</v>
      </c>
      <c r="S321" s="82">
        <v>7626.03</v>
      </c>
      <c r="T321" s="82">
        <v>-1752.18</v>
      </c>
      <c r="U321" s="90"/>
    </row>
    <row r="322" spans="1:21" ht="14.4" thickBot="1" x14ac:dyDescent="0.3">
      <c r="A322" s="88">
        <v>44333</v>
      </c>
      <c r="B322" s="82" t="s">
        <v>339</v>
      </c>
      <c r="C322" s="82" t="s">
        <v>707</v>
      </c>
      <c r="D322" s="82" t="s">
        <v>983</v>
      </c>
      <c r="E322" s="82" t="s">
        <v>1383</v>
      </c>
      <c r="F322" s="82" t="s">
        <v>1567</v>
      </c>
      <c r="G322" s="82" t="s">
        <v>1883</v>
      </c>
      <c r="H322" s="82" t="s">
        <v>2372</v>
      </c>
      <c r="I322" s="82" t="s">
        <v>2869</v>
      </c>
      <c r="J322" s="82">
        <v>30965.759999999998</v>
      </c>
      <c r="K322" s="82" t="s">
        <v>3049</v>
      </c>
      <c r="L322" s="89">
        <v>45584</v>
      </c>
      <c r="M322" s="89">
        <v>45555</v>
      </c>
      <c r="N322" s="82" t="s">
        <v>3052</v>
      </c>
      <c r="O322" s="82" t="s">
        <v>3055</v>
      </c>
      <c r="P322" s="82" t="s">
        <v>3376</v>
      </c>
      <c r="Q322" s="82" t="s">
        <v>3863</v>
      </c>
      <c r="R322" s="82">
        <v>22201.75</v>
      </c>
      <c r="S322" s="82">
        <v>79302.399999999994</v>
      </c>
      <c r="T322" s="82">
        <v>2592.73</v>
      </c>
      <c r="U322" s="90"/>
    </row>
    <row r="323" spans="1:21" ht="14.4" thickBot="1" x14ac:dyDescent="0.3">
      <c r="A323" s="88">
        <v>45210</v>
      </c>
      <c r="B323" s="82" t="s">
        <v>340</v>
      </c>
      <c r="C323" s="82" t="s">
        <v>530</v>
      </c>
      <c r="D323" s="82" t="s">
        <v>949</v>
      </c>
      <c r="E323" s="82" t="s">
        <v>1384</v>
      </c>
      <c r="F323" s="82" t="s">
        <v>1564</v>
      </c>
      <c r="G323" s="82" t="s">
        <v>1884</v>
      </c>
      <c r="H323" s="82" t="s">
        <v>2373</v>
      </c>
      <c r="I323" s="82" t="s">
        <v>2870</v>
      </c>
      <c r="J323" s="82">
        <v>69099.28</v>
      </c>
      <c r="K323" s="82" t="s">
        <v>3049</v>
      </c>
      <c r="L323" s="89">
        <v>45579</v>
      </c>
      <c r="M323" s="89">
        <v>45545</v>
      </c>
      <c r="N323" s="82" t="s">
        <v>3051</v>
      </c>
      <c r="O323" s="82" t="s">
        <v>3054</v>
      </c>
      <c r="P323" s="82" t="s">
        <v>3377</v>
      </c>
      <c r="Q323" s="82" t="s">
        <v>3864</v>
      </c>
      <c r="R323" s="82">
        <v>10726.07</v>
      </c>
      <c r="S323" s="82">
        <v>3210.94</v>
      </c>
      <c r="T323" s="82">
        <v>-259.58</v>
      </c>
      <c r="U323" s="90"/>
    </row>
    <row r="324" spans="1:21" ht="14.4" thickBot="1" x14ac:dyDescent="0.3">
      <c r="A324" s="88">
        <v>43875</v>
      </c>
      <c r="B324" s="82" t="s">
        <v>341</v>
      </c>
      <c r="C324" s="82" t="s">
        <v>577</v>
      </c>
      <c r="D324" s="82" t="s">
        <v>984</v>
      </c>
      <c r="E324" s="82" t="s">
        <v>1385</v>
      </c>
      <c r="F324" s="82" t="s">
        <v>1565</v>
      </c>
      <c r="G324" s="82" t="s">
        <v>1885</v>
      </c>
      <c r="H324" s="82" t="s">
        <v>2374</v>
      </c>
      <c r="I324" s="82" t="s">
        <v>2871</v>
      </c>
      <c r="J324" s="82">
        <v>31092.44</v>
      </c>
      <c r="K324" s="82" t="s">
        <v>3048</v>
      </c>
      <c r="L324" s="89">
        <v>45581</v>
      </c>
      <c r="M324" s="89">
        <v>45559</v>
      </c>
      <c r="N324" s="82" t="s">
        <v>3051</v>
      </c>
      <c r="O324" s="82" t="s">
        <v>3053</v>
      </c>
      <c r="P324" s="82" t="s">
        <v>3378</v>
      </c>
      <c r="Q324" s="82" t="s">
        <v>3865</v>
      </c>
      <c r="R324" s="82">
        <v>28614.06</v>
      </c>
      <c r="S324" s="82">
        <v>11399.4</v>
      </c>
      <c r="T324" s="82">
        <v>4198.83</v>
      </c>
      <c r="U324" s="90"/>
    </row>
    <row r="325" spans="1:21" ht="14.4" thickBot="1" x14ac:dyDescent="0.3">
      <c r="A325" s="88">
        <v>43842</v>
      </c>
      <c r="B325" s="82" t="s">
        <v>342</v>
      </c>
      <c r="C325" s="82" t="s">
        <v>547</v>
      </c>
      <c r="D325" s="82" t="s">
        <v>787</v>
      </c>
      <c r="E325" s="82" t="s">
        <v>1386</v>
      </c>
      <c r="F325" s="82" t="s">
        <v>1566</v>
      </c>
      <c r="G325" s="82" t="s">
        <v>1886</v>
      </c>
      <c r="H325" s="82" t="s">
        <v>2375</v>
      </c>
      <c r="I325" s="82" t="s">
        <v>2872</v>
      </c>
      <c r="J325" s="82">
        <v>19228.669999999998</v>
      </c>
      <c r="K325" s="82" t="s">
        <v>3050</v>
      </c>
      <c r="L325" s="89">
        <v>45583</v>
      </c>
      <c r="M325" s="89">
        <v>45550</v>
      </c>
      <c r="N325" s="82" t="s">
        <v>3050</v>
      </c>
      <c r="O325" s="82" t="s">
        <v>3055</v>
      </c>
      <c r="P325" s="82" t="s">
        <v>3379</v>
      </c>
      <c r="Q325" s="82" t="s">
        <v>3866</v>
      </c>
      <c r="R325" s="82">
        <v>36369.06</v>
      </c>
      <c r="S325" s="82">
        <v>50057.31</v>
      </c>
      <c r="T325" s="82">
        <v>144.83000000000001</v>
      </c>
      <c r="U325" s="90"/>
    </row>
    <row r="326" spans="1:21" ht="14.4" thickBot="1" x14ac:dyDescent="0.3">
      <c r="A326" s="88">
        <v>44618</v>
      </c>
      <c r="B326" s="82" t="s">
        <v>343</v>
      </c>
      <c r="C326" s="82" t="s">
        <v>606</v>
      </c>
      <c r="D326" s="82" t="s">
        <v>985</v>
      </c>
      <c r="E326" s="82" t="s">
        <v>1387</v>
      </c>
      <c r="F326" s="82" t="s">
        <v>1563</v>
      </c>
      <c r="G326" s="82" t="s">
        <v>1802</v>
      </c>
      <c r="H326" s="82" t="s">
        <v>2376</v>
      </c>
      <c r="I326" s="82" t="s">
        <v>2873</v>
      </c>
      <c r="J326" s="82">
        <v>16218.45</v>
      </c>
      <c r="K326" s="82" t="s">
        <v>3050</v>
      </c>
      <c r="L326" s="89">
        <v>45585</v>
      </c>
      <c r="M326" s="89">
        <v>45556</v>
      </c>
      <c r="N326" s="82" t="s">
        <v>3052</v>
      </c>
      <c r="O326" s="82" t="s">
        <v>3054</v>
      </c>
      <c r="P326" s="82" t="s">
        <v>3380</v>
      </c>
      <c r="Q326" s="82" t="s">
        <v>3867</v>
      </c>
      <c r="R326" s="82">
        <v>48576.29</v>
      </c>
      <c r="S326" s="82">
        <v>17148.96</v>
      </c>
      <c r="T326" s="82">
        <v>-4154.8900000000003</v>
      </c>
      <c r="U326" s="90"/>
    </row>
    <row r="327" spans="1:21" ht="14.4" thickBot="1" x14ac:dyDescent="0.3">
      <c r="A327" s="88">
        <v>44113</v>
      </c>
      <c r="B327" s="82" t="s">
        <v>344</v>
      </c>
      <c r="C327" s="82" t="s">
        <v>597</v>
      </c>
      <c r="D327" s="82" t="s">
        <v>986</v>
      </c>
      <c r="E327" s="82" t="s">
        <v>1388</v>
      </c>
      <c r="F327" s="82" t="s">
        <v>1567</v>
      </c>
      <c r="G327" s="82" t="s">
        <v>1887</v>
      </c>
      <c r="H327" s="82" t="s">
        <v>2377</v>
      </c>
      <c r="I327" s="82" t="s">
        <v>2874</v>
      </c>
      <c r="J327" s="82">
        <v>29748.26</v>
      </c>
      <c r="K327" s="82" t="s">
        <v>3050</v>
      </c>
      <c r="L327" s="89">
        <v>45590</v>
      </c>
      <c r="M327" s="89">
        <v>45564</v>
      </c>
      <c r="N327" s="82" t="s">
        <v>3052</v>
      </c>
      <c r="O327" s="82" t="s">
        <v>1563</v>
      </c>
      <c r="P327" s="82" t="s">
        <v>3381</v>
      </c>
      <c r="Q327" s="82" t="s">
        <v>3868</v>
      </c>
      <c r="R327" s="82">
        <v>14422.22</v>
      </c>
      <c r="S327" s="82">
        <v>57674.51</v>
      </c>
      <c r="T327" s="82">
        <v>4163.8</v>
      </c>
      <c r="U327" s="90"/>
    </row>
    <row r="328" spans="1:21" ht="14.4" thickBot="1" x14ac:dyDescent="0.3">
      <c r="A328" s="88">
        <v>44470</v>
      </c>
      <c r="B328" s="82" t="s">
        <v>345</v>
      </c>
      <c r="C328" s="82" t="s">
        <v>645</v>
      </c>
      <c r="D328" s="82" t="s">
        <v>834</v>
      </c>
      <c r="E328" s="82" t="s">
        <v>1389</v>
      </c>
      <c r="F328" s="82" t="s">
        <v>1565</v>
      </c>
      <c r="G328" s="82" t="s">
        <v>1888</v>
      </c>
      <c r="H328" s="82" t="s">
        <v>2378</v>
      </c>
      <c r="I328" s="82" t="s">
        <v>2875</v>
      </c>
      <c r="J328" s="82">
        <v>13329.19</v>
      </c>
      <c r="K328" s="82" t="s">
        <v>3050</v>
      </c>
      <c r="L328" s="89">
        <v>45572</v>
      </c>
      <c r="M328" s="89">
        <v>45557</v>
      </c>
      <c r="N328" s="82" t="s">
        <v>3050</v>
      </c>
      <c r="O328" s="82" t="s">
        <v>3054</v>
      </c>
      <c r="P328" s="82" t="s">
        <v>3382</v>
      </c>
      <c r="Q328" s="82" t="s">
        <v>3869</v>
      </c>
      <c r="R328" s="82">
        <v>46581.599999999999</v>
      </c>
      <c r="S328" s="82">
        <v>18756.740000000002</v>
      </c>
      <c r="T328" s="82">
        <v>-933.27</v>
      </c>
      <c r="U328" s="90"/>
    </row>
    <row r="329" spans="1:21" ht="14.4" thickBot="1" x14ac:dyDescent="0.3">
      <c r="A329" s="88">
        <v>43989</v>
      </c>
      <c r="B329" s="82" t="s">
        <v>346</v>
      </c>
      <c r="C329" s="82" t="s">
        <v>708</v>
      </c>
      <c r="D329" s="82" t="s">
        <v>987</v>
      </c>
      <c r="E329" s="82" t="s">
        <v>1390</v>
      </c>
      <c r="F329" s="82" t="s">
        <v>1566</v>
      </c>
      <c r="G329" s="82" t="s">
        <v>1889</v>
      </c>
      <c r="H329" s="82" t="s">
        <v>2379</v>
      </c>
      <c r="I329" s="82" t="s">
        <v>2876</v>
      </c>
      <c r="J329" s="82">
        <v>78852.19</v>
      </c>
      <c r="K329" s="82" t="s">
        <v>3049</v>
      </c>
      <c r="L329" s="89">
        <v>45571</v>
      </c>
      <c r="M329" s="89">
        <v>45555</v>
      </c>
      <c r="N329" s="82" t="s">
        <v>3052</v>
      </c>
      <c r="O329" s="82" t="s">
        <v>3055</v>
      </c>
      <c r="P329" s="82" t="s">
        <v>3383</v>
      </c>
      <c r="Q329" s="82" t="s">
        <v>3870</v>
      </c>
      <c r="R329" s="82">
        <v>16715.36</v>
      </c>
      <c r="S329" s="82">
        <v>44147.29</v>
      </c>
      <c r="T329" s="82">
        <v>2361.9299999999998</v>
      </c>
      <c r="U329" s="90"/>
    </row>
    <row r="330" spans="1:21" ht="14.4" thickBot="1" x14ac:dyDescent="0.3">
      <c r="A330" s="88">
        <v>44244</v>
      </c>
      <c r="B330" s="82" t="s">
        <v>347</v>
      </c>
      <c r="C330" s="82" t="s">
        <v>621</v>
      </c>
      <c r="D330" s="82" t="s">
        <v>988</v>
      </c>
      <c r="E330" s="82" t="s">
        <v>1391</v>
      </c>
      <c r="F330" s="82" t="s">
        <v>1564</v>
      </c>
      <c r="G330" s="82" t="s">
        <v>1890</v>
      </c>
      <c r="H330" s="82" t="s">
        <v>2380</v>
      </c>
      <c r="I330" s="82" t="s">
        <v>2877</v>
      </c>
      <c r="J330" s="82">
        <v>8526.7000000000007</v>
      </c>
      <c r="K330" s="82" t="s">
        <v>3048</v>
      </c>
      <c r="L330" s="89">
        <v>45577</v>
      </c>
      <c r="M330" s="89">
        <v>45554</v>
      </c>
      <c r="N330" s="82" t="s">
        <v>3051</v>
      </c>
      <c r="O330" s="82" t="s">
        <v>3053</v>
      </c>
      <c r="P330" s="82" t="s">
        <v>3384</v>
      </c>
      <c r="Q330" s="82" t="s">
        <v>3871</v>
      </c>
      <c r="R330" s="82">
        <v>38359.47</v>
      </c>
      <c r="S330" s="82">
        <v>64269.33</v>
      </c>
      <c r="T330" s="82">
        <v>-227.22</v>
      </c>
      <c r="U330" s="90"/>
    </row>
    <row r="331" spans="1:21" ht="14.4" thickBot="1" x14ac:dyDescent="0.3">
      <c r="A331" s="88">
        <v>44299</v>
      </c>
      <c r="B331" s="82" t="s">
        <v>348</v>
      </c>
      <c r="C331" s="82" t="s">
        <v>709</v>
      </c>
      <c r="D331" s="82" t="s">
        <v>989</v>
      </c>
      <c r="E331" s="82" t="s">
        <v>1392</v>
      </c>
      <c r="F331" s="82" t="s">
        <v>1567</v>
      </c>
      <c r="G331" s="82" t="s">
        <v>1891</v>
      </c>
      <c r="H331" s="82" t="s">
        <v>2381</v>
      </c>
      <c r="I331" s="82" t="s">
        <v>2878</v>
      </c>
      <c r="J331" s="82">
        <v>53639.24</v>
      </c>
      <c r="K331" s="82" t="s">
        <v>3049</v>
      </c>
      <c r="L331" s="89">
        <v>45594</v>
      </c>
      <c r="M331" s="89">
        <v>45536</v>
      </c>
      <c r="N331" s="82" t="s">
        <v>3052</v>
      </c>
      <c r="O331" s="82" t="s">
        <v>1563</v>
      </c>
      <c r="P331" s="82" t="s">
        <v>3385</v>
      </c>
      <c r="Q331" s="82" t="s">
        <v>3872</v>
      </c>
      <c r="R331" s="82">
        <v>13588.86</v>
      </c>
      <c r="S331" s="82">
        <v>62934.86</v>
      </c>
      <c r="T331" s="82">
        <v>-4344.59</v>
      </c>
      <c r="U331" s="90"/>
    </row>
    <row r="332" spans="1:21" ht="14.4" thickBot="1" x14ac:dyDescent="0.3">
      <c r="A332" s="88">
        <v>44815</v>
      </c>
      <c r="B332" s="82" t="s">
        <v>349</v>
      </c>
      <c r="C332" s="82" t="s">
        <v>626</v>
      </c>
      <c r="D332" s="82" t="s">
        <v>826</v>
      </c>
      <c r="E332" s="82" t="s">
        <v>1393</v>
      </c>
      <c r="F332" s="82" t="s">
        <v>1565</v>
      </c>
      <c r="G332" s="82" t="s">
        <v>1892</v>
      </c>
      <c r="H332" s="82" t="s">
        <v>2382</v>
      </c>
      <c r="I332" s="82" t="s">
        <v>2879</v>
      </c>
      <c r="J332" s="82">
        <v>87058.31</v>
      </c>
      <c r="K332" s="82" t="s">
        <v>3048</v>
      </c>
      <c r="L332" s="89">
        <v>45589</v>
      </c>
      <c r="M332" s="89">
        <v>45551</v>
      </c>
      <c r="N332" s="82" t="s">
        <v>3052</v>
      </c>
      <c r="O332" s="82" t="s">
        <v>3054</v>
      </c>
      <c r="P332" s="82" t="s">
        <v>3386</v>
      </c>
      <c r="Q332" s="82" t="s">
        <v>3873</v>
      </c>
      <c r="R332" s="82">
        <v>47308.86</v>
      </c>
      <c r="S332" s="82">
        <v>59207.3</v>
      </c>
      <c r="T332" s="82">
        <v>1648.3</v>
      </c>
      <c r="U332" s="90"/>
    </row>
    <row r="333" spans="1:21" ht="14.4" thickBot="1" x14ac:dyDescent="0.3">
      <c r="A333" s="88">
        <v>44796</v>
      </c>
      <c r="B333" s="82" t="s">
        <v>350</v>
      </c>
      <c r="C333" s="82" t="s">
        <v>626</v>
      </c>
      <c r="D333" s="82" t="s">
        <v>851</v>
      </c>
      <c r="E333" s="82" t="s">
        <v>1394</v>
      </c>
      <c r="F333" s="82" t="s">
        <v>1565</v>
      </c>
      <c r="G333" s="82" t="s">
        <v>1893</v>
      </c>
      <c r="H333" s="82" t="s">
        <v>2383</v>
      </c>
      <c r="I333" s="82" t="s">
        <v>2880</v>
      </c>
      <c r="J333" s="82">
        <v>76301.58</v>
      </c>
      <c r="K333" s="82" t="s">
        <v>3049</v>
      </c>
      <c r="L333" s="89">
        <v>45576</v>
      </c>
      <c r="M333" s="89">
        <v>45545</v>
      </c>
      <c r="N333" s="82" t="s">
        <v>3052</v>
      </c>
      <c r="O333" s="82" t="s">
        <v>3053</v>
      </c>
      <c r="P333" s="82" t="s">
        <v>3387</v>
      </c>
      <c r="Q333" s="82" t="s">
        <v>3874</v>
      </c>
      <c r="R333" s="82">
        <v>537.4</v>
      </c>
      <c r="S333" s="82">
        <v>71468.649999999994</v>
      </c>
      <c r="T333" s="82">
        <v>-2064.4299999999998</v>
      </c>
      <c r="U333" s="90"/>
    </row>
    <row r="334" spans="1:21" ht="14.4" thickBot="1" x14ac:dyDescent="0.3">
      <c r="A334" s="88">
        <v>44956</v>
      </c>
      <c r="B334" s="82" t="s">
        <v>351</v>
      </c>
      <c r="C334" s="82" t="s">
        <v>604</v>
      </c>
      <c r="D334" s="82" t="s">
        <v>926</v>
      </c>
      <c r="E334" s="82" t="s">
        <v>1395</v>
      </c>
      <c r="F334" s="82" t="s">
        <v>1567</v>
      </c>
      <c r="G334" s="82" t="s">
        <v>1894</v>
      </c>
      <c r="H334" s="82" t="s">
        <v>2384</v>
      </c>
      <c r="I334" s="82" t="s">
        <v>2881</v>
      </c>
      <c r="J334" s="82">
        <v>96860.56</v>
      </c>
      <c r="K334" s="82" t="s">
        <v>3050</v>
      </c>
      <c r="L334" s="89">
        <v>45567</v>
      </c>
      <c r="M334" s="89">
        <v>45563</v>
      </c>
      <c r="N334" s="82" t="s">
        <v>3050</v>
      </c>
      <c r="O334" s="82" t="s">
        <v>3053</v>
      </c>
      <c r="P334" s="82" t="s">
        <v>3388</v>
      </c>
      <c r="Q334" s="82" t="s">
        <v>3875</v>
      </c>
      <c r="R334" s="82">
        <v>39694.36</v>
      </c>
      <c r="S334" s="82">
        <v>36164.33</v>
      </c>
      <c r="T334" s="82">
        <v>4843.9399999999996</v>
      </c>
      <c r="U334" s="90"/>
    </row>
    <row r="335" spans="1:21" ht="14.4" thickBot="1" x14ac:dyDescent="0.3">
      <c r="A335" s="88">
        <v>44782</v>
      </c>
      <c r="B335" s="82" t="s">
        <v>352</v>
      </c>
      <c r="C335" s="82" t="s">
        <v>556</v>
      </c>
      <c r="D335" s="82" t="s">
        <v>990</v>
      </c>
      <c r="E335" s="82" t="s">
        <v>1396</v>
      </c>
      <c r="F335" s="82" t="s">
        <v>1567</v>
      </c>
      <c r="G335" s="82" t="s">
        <v>1895</v>
      </c>
      <c r="H335" s="82" t="s">
        <v>2385</v>
      </c>
      <c r="I335" s="82" t="s">
        <v>2882</v>
      </c>
      <c r="J335" s="82">
        <v>78616.28</v>
      </c>
      <c r="K335" s="82" t="s">
        <v>3049</v>
      </c>
      <c r="L335" s="89">
        <v>45580</v>
      </c>
      <c r="M335" s="89">
        <v>45558</v>
      </c>
      <c r="N335" s="82" t="s">
        <v>3050</v>
      </c>
      <c r="O335" s="82" t="s">
        <v>3055</v>
      </c>
      <c r="P335" s="82" t="s">
        <v>3389</v>
      </c>
      <c r="Q335" s="82" t="s">
        <v>3876</v>
      </c>
      <c r="R335" s="82">
        <v>39563.96</v>
      </c>
      <c r="S335" s="82">
        <v>46239.73</v>
      </c>
      <c r="T335" s="82">
        <v>931.78</v>
      </c>
      <c r="U335" s="90"/>
    </row>
    <row r="336" spans="1:21" ht="14.4" thickBot="1" x14ac:dyDescent="0.3">
      <c r="A336" s="88">
        <v>44968</v>
      </c>
      <c r="B336" s="82" t="s">
        <v>353</v>
      </c>
      <c r="C336" s="82" t="s">
        <v>633</v>
      </c>
      <c r="D336" s="82" t="s">
        <v>827</v>
      </c>
      <c r="E336" s="82" t="s">
        <v>1397</v>
      </c>
      <c r="F336" s="82" t="s">
        <v>1563</v>
      </c>
      <c r="G336" s="82" t="s">
        <v>1896</v>
      </c>
      <c r="H336" s="82" t="s">
        <v>2386</v>
      </c>
      <c r="I336" s="82" t="s">
        <v>2883</v>
      </c>
      <c r="J336" s="82">
        <v>31576.52</v>
      </c>
      <c r="K336" s="82" t="s">
        <v>3049</v>
      </c>
      <c r="L336" s="89">
        <v>45592</v>
      </c>
      <c r="M336" s="89">
        <v>45557</v>
      </c>
      <c r="N336" s="82" t="s">
        <v>3050</v>
      </c>
      <c r="O336" s="82" t="s">
        <v>3053</v>
      </c>
      <c r="P336" s="82" t="s">
        <v>3390</v>
      </c>
      <c r="Q336" s="82" t="s">
        <v>3877</v>
      </c>
      <c r="R336" s="82">
        <v>18881.32</v>
      </c>
      <c r="S336" s="82">
        <v>58028.55</v>
      </c>
      <c r="T336" s="82">
        <v>4166.45</v>
      </c>
      <c r="U336" s="90"/>
    </row>
    <row r="337" spans="1:21" ht="14.4" thickBot="1" x14ac:dyDescent="0.3">
      <c r="A337" s="88">
        <v>44978</v>
      </c>
      <c r="B337" s="82" t="s">
        <v>354</v>
      </c>
      <c r="C337" s="82" t="s">
        <v>627</v>
      </c>
      <c r="D337" s="82" t="s">
        <v>797</v>
      </c>
      <c r="E337" s="82" t="s">
        <v>1398</v>
      </c>
      <c r="F337" s="82" t="s">
        <v>1567</v>
      </c>
      <c r="G337" s="82" t="s">
        <v>1897</v>
      </c>
      <c r="H337" s="82" t="s">
        <v>2387</v>
      </c>
      <c r="I337" s="82" t="s">
        <v>2884</v>
      </c>
      <c r="J337" s="82">
        <v>68804.009999999995</v>
      </c>
      <c r="K337" s="82" t="s">
        <v>3049</v>
      </c>
      <c r="L337" s="89">
        <v>45576</v>
      </c>
      <c r="M337" s="89">
        <v>45538</v>
      </c>
      <c r="N337" s="82" t="s">
        <v>3052</v>
      </c>
      <c r="O337" s="82" t="s">
        <v>3054</v>
      </c>
      <c r="P337" s="82" t="s">
        <v>3391</v>
      </c>
      <c r="Q337" s="82" t="s">
        <v>3878</v>
      </c>
      <c r="R337" s="82">
        <v>16987.650000000001</v>
      </c>
      <c r="S337" s="82">
        <v>20926.62</v>
      </c>
      <c r="T337" s="82">
        <v>28.48</v>
      </c>
      <c r="U337" s="90"/>
    </row>
    <row r="338" spans="1:21" ht="14.4" thickBot="1" x14ac:dyDescent="0.3">
      <c r="A338" s="88">
        <v>44674</v>
      </c>
      <c r="B338" s="82" t="s">
        <v>355</v>
      </c>
      <c r="C338" s="82" t="s">
        <v>636</v>
      </c>
      <c r="D338" s="82" t="s">
        <v>871</v>
      </c>
      <c r="E338" s="82" t="s">
        <v>1399</v>
      </c>
      <c r="F338" s="82" t="s">
        <v>1567</v>
      </c>
      <c r="G338" s="82" t="s">
        <v>1898</v>
      </c>
      <c r="H338" s="82" t="s">
        <v>2388</v>
      </c>
      <c r="I338" s="82" t="s">
        <v>2885</v>
      </c>
      <c r="J338" s="82">
        <v>53400.38</v>
      </c>
      <c r="K338" s="82" t="s">
        <v>3049</v>
      </c>
      <c r="L338" s="89">
        <v>45594</v>
      </c>
      <c r="M338" s="89">
        <v>45550</v>
      </c>
      <c r="N338" s="82" t="s">
        <v>3050</v>
      </c>
      <c r="O338" s="82" t="s">
        <v>3053</v>
      </c>
      <c r="P338" s="82" t="s">
        <v>3392</v>
      </c>
      <c r="Q338" s="82" t="s">
        <v>3879</v>
      </c>
      <c r="R338" s="82">
        <v>33460.910000000003</v>
      </c>
      <c r="S338" s="82">
        <v>64406.080000000002</v>
      </c>
      <c r="T338" s="82">
        <v>1753.4</v>
      </c>
      <c r="U338" s="90"/>
    </row>
    <row r="339" spans="1:21" ht="14.4" thickBot="1" x14ac:dyDescent="0.3">
      <c r="A339" s="88">
        <v>45028</v>
      </c>
      <c r="B339" s="82" t="s">
        <v>356</v>
      </c>
      <c r="C339" s="82" t="s">
        <v>616</v>
      </c>
      <c r="D339" s="82" t="s">
        <v>991</v>
      </c>
      <c r="E339" s="82" t="s">
        <v>1400</v>
      </c>
      <c r="F339" s="82" t="s">
        <v>1565</v>
      </c>
      <c r="G339" s="82" t="s">
        <v>1899</v>
      </c>
      <c r="H339" s="82" t="s">
        <v>2389</v>
      </c>
      <c r="I339" s="82" t="s">
        <v>2886</v>
      </c>
      <c r="J339" s="82">
        <v>70864.23</v>
      </c>
      <c r="K339" s="82" t="s">
        <v>3049</v>
      </c>
      <c r="L339" s="89">
        <v>45582</v>
      </c>
      <c r="M339" s="89">
        <v>45552</v>
      </c>
      <c r="N339" s="82" t="s">
        <v>3051</v>
      </c>
      <c r="O339" s="82" t="s">
        <v>3053</v>
      </c>
      <c r="P339" s="82" t="s">
        <v>3393</v>
      </c>
      <c r="Q339" s="82" t="s">
        <v>3880</v>
      </c>
      <c r="R339" s="82">
        <v>49395.62</v>
      </c>
      <c r="S339" s="82">
        <v>3709.75</v>
      </c>
      <c r="T339" s="82">
        <v>-3176.44</v>
      </c>
      <c r="U339" s="90"/>
    </row>
    <row r="340" spans="1:21" ht="14.4" thickBot="1" x14ac:dyDescent="0.3">
      <c r="A340" s="88">
        <v>45384</v>
      </c>
      <c r="B340" s="82" t="s">
        <v>357</v>
      </c>
      <c r="C340" s="82" t="s">
        <v>630</v>
      </c>
      <c r="D340" s="82" t="s">
        <v>887</v>
      </c>
      <c r="E340" s="82" t="s">
        <v>1401</v>
      </c>
      <c r="F340" s="82" t="s">
        <v>1564</v>
      </c>
      <c r="G340" s="82" t="s">
        <v>1900</v>
      </c>
      <c r="H340" s="82" t="s">
        <v>2390</v>
      </c>
      <c r="I340" s="82" t="s">
        <v>2887</v>
      </c>
      <c r="J340" s="82">
        <v>59994.22</v>
      </c>
      <c r="K340" s="82" t="s">
        <v>3049</v>
      </c>
      <c r="L340" s="89">
        <v>45565</v>
      </c>
      <c r="M340" s="89">
        <v>45550</v>
      </c>
      <c r="N340" s="82" t="s">
        <v>3050</v>
      </c>
      <c r="O340" s="82" t="s">
        <v>3054</v>
      </c>
      <c r="P340" s="82" t="s">
        <v>3394</v>
      </c>
      <c r="Q340" s="82" t="s">
        <v>3881</v>
      </c>
      <c r="R340" s="82">
        <v>39033.29</v>
      </c>
      <c r="S340" s="82">
        <v>5632.84</v>
      </c>
      <c r="T340" s="82">
        <v>4390.62</v>
      </c>
      <c r="U340" s="90"/>
    </row>
    <row r="341" spans="1:21" ht="14.4" thickBot="1" x14ac:dyDescent="0.3">
      <c r="A341" s="88">
        <v>44953</v>
      </c>
      <c r="B341" s="82" t="s">
        <v>358</v>
      </c>
      <c r="C341" s="82" t="s">
        <v>577</v>
      </c>
      <c r="D341" s="82" t="s">
        <v>992</v>
      </c>
      <c r="E341" s="82" t="s">
        <v>1402</v>
      </c>
      <c r="F341" s="82" t="s">
        <v>1566</v>
      </c>
      <c r="G341" s="82" t="s">
        <v>1901</v>
      </c>
      <c r="H341" s="82" t="s">
        <v>2391</v>
      </c>
      <c r="I341" s="82" t="s">
        <v>2888</v>
      </c>
      <c r="J341" s="82">
        <v>52095.08</v>
      </c>
      <c r="K341" s="82" t="s">
        <v>3050</v>
      </c>
      <c r="L341" s="89">
        <v>45579</v>
      </c>
      <c r="M341" s="89">
        <v>45550</v>
      </c>
      <c r="N341" s="82" t="s">
        <v>3052</v>
      </c>
      <c r="O341" s="82" t="s">
        <v>3055</v>
      </c>
      <c r="P341" s="82" t="s">
        <v>3395</v>
      </c>
      <c r="Q341" s="82" t="s">
        <v>3882</v>
      </c>
      <c r="R341" s="82">
        <v>11161.73</v>
      </c>
      <c r="S341" s="82">
        <v>64996.87</v>
      </c>
      <c r="T341" s="82">
        <v>-2910.24</v>
      </c>
      <c r="U341" s="90"/>
    </row>
    <row r="342" spans="1:21" ht="14.4" thickBot="1" x14ac:dyDescent="0.3">
      <c r="A342" s="88">
        <v>45262</v>
      </c>
      <c r="B342" s="82" t="s">
        <v>359</v>
      </c>
      <c r="C342" s="82" t="s">
        <v>633</v>
      </c>
      <c r="D342" s="82" t="s">
        <v>969</v>
      </c>
      <c r="E342" s="82" t="s">
        <v>1403</v>
      </c>
      <c r="F342" s="82" t="s">
        <v>1564</v>
      </c>
      <c r="G342" s="82" t="s">
        <v>1902</v>
      </c>
      <c r="H342" s="82" t="s">
        <v>2392</v>
      </c>
      <c r="I342" s="82" t="s">
        <v>2889</v>
      </c>
      <c r="J342" s="82">
        <v>29540.9</v>
      </c>
      <c r="K342" s="82" t="s">
        <v>3048</v>
      </c>
      <c r="L342" s="89">
        <v>45594</v>
      </c>
      <c r="M342" s="89">
        <v>45547</v>
      </c>
      <c r="N342" s="82" t="s">
        <v>3050</v>
      </c>
      <c r="O342" s="82" t="s">
        <v>1563</v>
      </c>
      <c r="P342" s="82" t="s">
        <v>3396</v>
      </c>
      <c r="Q342" s="82" t="s">
        <v>3883</v>
      </c>
      <c r="R342" s="82">
        <v>37200.33</v>
      </c>
      <c r="S342" s="82">
        <v>73906.210000000006</v>
      </c>
      <c r="T342" s="82">
        <v>4985.1899999999996</v>
      </c>
      <c r="U342" s="90"/>
    </row>
    <row r="343" spans="1:21" ht="14.4" thickBot="1" x14ac:dyDescent="0.3">
      <c r="A343" s="88">
        <v>43887</v>
      </c>
      <c r="B343" s="82" t="s">
        <v>360</v>
      </c>
      <c r="C343" s="82" t="s">
        <v>545</v>
      </c>
      <c r="D343" s="82" t="s">
        <v>990</v>
      </c>
      <c r="E343" s="82" t="s">
        <v>1404</v>
      </c>
      <c r="F343" s="82" t="s">
        <v>1565</v>
      </c>
      <c r="G343" s="82" t="s">
        <v>1903</v>
      </c>
      <c r="H343" s="82" t="s">
        <v>2393</v>
      </c>
      <c r="I343" s="82" t="s">
        <v>2890</v>
      </c>
      <c r="J343" s="82">
        <v>61427.94</v>
      </c>
      <c r="K343" s="82" t="s">
        <v>3049</v>
      </c>
      <c r="L343" s="89">
        <v>45576</v>
      </c>
      <c r="M343" s="89">
        <v>45544</v>
      </c>
      <c r="N343" s="82" t="s">
        <v>3051</v>
      </c>
      <c r="O343" s="82" t="s">
        <v>1563</v>
      </c>
      <c r="P343" s="82" t="s">
        <v>3397</v>
      </c>
      <c r="Q343" s="82" t="s">
        <v>3884</v>
      </c>
      <c r="R343" s="82">
        <v>45107.8</v>
      </c>
      <c r="S343" s="82">
        <v>29259.26</v>
      </c>
      <c r="T343" s="82">
        <v>4623.92</v>
      </c>
      <c r="U343" s="90"/>
    </row>
    <row r="344" spans="1:21" ht="14.4" thickBot="1" x14ac:dyDescent="0.3">
      <c r="A344" s="88">
        <v>44007</v>
      </c>
      <c r="B344" s="82" t="s">
        <v>361</v>
      </c>
      <c r="C344" s="82" t="s">
        <v>537</v>
      </c>
      <c r="D344" s="82" t="s">
        <v>993</v>
      </c>
      <c r="E344" s="82" t="s">
        <v>1405</v>
      </c>
      <c r="F344" s="82" t="s">
        <v>1564</v>
      </c>
      <c r="G344" s="82" t="s">
        <v>1904</v>
      </c>
      <c r="H344" s="82" t="s">
        <v>2394</v>
      </c>
      <c r="I344" s="82" t="s">
        <v>2891</v>
      </c>
      <c r="J344" s="82">
        <v>17288.419999999998</v>
      </c>
      <c r="K344" s="82" t="s">
        <v>3050</v>
      </c>
      <c r="L344" s="89">
        <v>45565</v>
      </c>
      <c r="M344" s="89">
        <v>45550</v>
      </c>
      <c r="N344" s="82" t="s">
        <v>3051</v>
      </c>
      <c r="O344" s="82" t="s">
        <v>1563</v>
      </c>
      <c r="P344" s="82" t="s">
        <v>3398</v>
      </c>
      <c r="Q344" s="82" t="s">
        <v>3885</v>
      </c>
      <c r="R344" s="82">
        <v>28177.99</v>
      </c>
      <c r="S344" s="82">
        <v>74249.58</v>
      </c>
      <c r="T344" s="82">
        <v>-283.79000000000002</v>
      </c>
      <c r="U344" s="90"/>
    </row>
    <row r="345" spans="1:21" ht="14.4" thickBot="1" x14ac:dyDescent="0.3">
      <c r="A345" s="88">
        <v>45086</v>
      </c>
      <c r="B345" s="82" t="s">
        <v>362</v>
      </c>
      <c r="C345" s="82" t="s">
        <v>710</v>
      </c>
      <c r="D345" s="82" t="s">
        <v>994</v>
      </c>
      <c r="E345" s="82" t="s">
        <v>1406</v>
      </c>
      <c r="F345" s="82" t="s">
        <v>1567</v>
      </c>
      <c r="G345" s="82" t="s">
        <v>1905</v>
      </c>
      <c r="H345" s="82" t="s">
        <v>2395</v>
      </c>
      <c r="I345" s="82" t="s">
        <v>2892</v>
      </c>
      <c r="J345" s="82">
        <v>83587.44</v>
      </c>
      <c r="K345" s="82" t="s">
        <v>3050</v>
      </c>
      <c r="L345" s="89">
        <v>45583</v>
      </c>
      <c r="M345" s="89">
        <v>45541</v>
      </c>
      <c r="N345" s="82" t="s">
        <v>3051</v>
      </c>
      <c r="O345" s="82" t="s">
        <v>3053</v>
      </c>
      <c r="P345" s="82" t="s">
        <v>3399</v>
      </c>
      <c r="Q345" s="82" t="s">
        <v>3886</v>
      </c>
      <c r="R345" s="82">
        <v>40019.19</v>
      </c>
      <c r="S345" s="82">
        <v>59861.69</v>
      </c>
      <c r="T345" s="82">
        <v>3401.39</v>
      </c>
      <c r="U345" s="90"/>
    </row>
    <row r="346" spans="1:21" ht="14.4" thickBot="1" x14ac:dyDescent="0.3">
      <c r="A346" s="88">
        <v>45156</v>
      </c>
      <c r="B346" s="82" t="s">
        <v>363</v>
      </c>
      <c r="C346" s="82" t="s">
        <v>612</v>
      </c>
      <c r="D346" s="82" t="s">
        <v>995</v>
      </c>
      <c r="E346" s="82" t="s">
        <v>1407</v>
      </c>
      <c r="F346" s="82" t="s">
        <v>1564</v>
      </c>
      <c r="G346" s="82" t="s">
        <v>1906</v>
      </c>
      <c r="H346" s="82" t="s">
        <v>2396</v>
      </c>
      <c r="I346" s="82" t="s">
        <v>2893</v>
      </c>
      <c r="J346" s="82">
        <v>81600.81</v>
      </c>
      <c r="K346" s="82" t="s">
        <v>3049</v>
      </c>
      <c r="L346" s="89">
        <v>45591</v>
      </c>
      <c r="M346" s="89">
        <v>45551</v>
      </c>
      <c r="N346" s="82" t="s">
        <v>3050</v>
      </c>
      <c r="O346" s="82" t="s">
        <v>1563</v>
      </c>
      <c r="P346" s="82" t="s">
        <v>3400</v>
      </c>
      <c r="Q346" s="82" t="s">
        <v>3887</v>
      </c>
      <c r="R346" s="82">
        <v>38022.06</v>
      </c>
      <c r="S346" s="82">
        <v>6769.69</v>
      </c>
      <c r="T346" s="82">
        <v>-3784.9</v>
      </c>
      <c r="U346" s="90"/>
    </row>
    <row r="347" spans="1:21" ht="14.4" thickBot="1" x14ac:dyDescent="0.3">
      <c r="A347" s="88">
        <v>45289</v>
      </c>
      <c r="B347" s="82" t="s">
        <v>364</v>
      </c>
      <c r="C347" s="82" t="s">
        <v>711</v>
      </c>
      <c r="D347" s="82" t="s">
        <v>995</v>
      </c>
      <c r="E347" s="82" t="s">
        <v>1408</v>
      </c>
      <c r="F347" s="82" t="s">
        <v>1563</v>
      </c>
      <c r="G347" s="82" t="s">
        <v>1907</v>
      </c>
      <c r="H347" s="82" t="s">
        <v>2397</v>
      </c>
      <c r="I347" s="82" t="s">
        <v>2894</v>
      </c>
      <c r="J347" s="82">
        <v>27549.81</v>
      </c>
      <c r="K347" s="82" t="s">
        <v>3050</v>
      </c>
      <c r="L347" s="89">
        <v>45576</v>
      </c>
      <c r="M347" s="89">
        <v>45536</v>
      </c>
      <c r="N347" s="82" t="s">
        <v>3051</v>
      </c>
      <c r="O347" s="82" t="s">
        <v>3053</v>
      </c>
      <c r="P347" s="82" t="s">
        <v>3401</v>
      </c>
      <c r="Q347" s="82" t="s">
        <v>3888</v>
      </c>
      <c r="R347" s="82">
        <v>48378.76</v>
      </c>
      <c r="S347" s="82">
        <v>72824.820000000007</v>
      </c>
      <c r="T347" s="82">
        <v>2197.17</v>
      </c>
      <c r="U347" s="90"/>
    </row>
    <row r="348" spans="1:21" ht="14.4" thickBot="1" x14ac:dyDescent="0.3">
      <c r="A348" s="88">
        <v>44638</v>
      </c>
      <c r="B348" s="82" t="s">
        <v>365</v>
      </c>
      <c r="C348" s="82" t="s">
        <v>712</v>
      </c>
      <c r="D348" s="82" t="s">
        <v>996</v>
      </c>
      <c r="E348" s="82" t="s">
        <v>1409</v>
      </c>
      <c r="F348" s="82" t="s">
        <v>1563</v>
      </c>
      <c r="G348" s="82" t="s">
        <v>1908</v>
      </c>
      <c r="H348" s="82" t="s">
        <v>2398</v>
      </c>
      <c r="I348" s="82" t="s">
        <v>2895</v>
      </c>
      <c r="J348" s="82">
        <v>81883.53</v>
      </c>
      <c r="K348" s="82" t="s">
        <v>3050</v>
      </c>
      <c r="L348" s="89">
        <v>45575</v>
      </c>
      <c r="M348" s="89">
        <v>45552</v>
      </c>
      <c r="N348" s="82" t="s">
        <v>3050</v>
      </c>
      <c r="O348" s="82" t="s">
        <v>1563</v>
      </c>
      <c r="P348" s="82" t="s">
        <v>3402</v>
      </c>
      <c r="Q348" s="82" t="s">
        <v>3889</v>
      </c>
      <c r="R348" s="82">
        <v>19576.66</v>
      </c>
      <c r="S348" s="82">
        <v>42246.77</v>
      </c>
      <c r="T348" s="82">
        <v>3861.3</v>
      </c>
      <c r="U348" s="90"/>
    </row>
    <row r="349" spans="1:21" ht="14.4" thickBot="1" x14ac:dyDescent="0.3">
      <c r="A349" s="88">
        <v>44362</v>
      </c>
      <c r="B349" s="82" t="s">
        <v>366</v>
      </c>
      <c r="C349" s="82" t="s">
        <v>614</v>
      </c>
      <c r="D349" s="82" t="s">
        <v>977</v>
      </c>
      <c r="E349" s="82" t="s">
        <v>1410</v>
      </c>
      <c r="F349" s="82" t="s">
        <v>1563</v>
      </c>
      <c r="G349" s="82" t="s">
        <v>1909</v>
      </c>
      <c r="H349" s="82" t="s">
        <v>2399</v>
      </c>
      <c r="I349" s="82" t="s">
        <v>2896</v>
      </c>
      <c r="J349" s="82">
        <v>96580.479999999996</v>
      </c>
      <c r="K349" s="82" t="s">
        <v>3048</v>
      </c>
      <c r="L349" s="89">
        <v>45592</v>
      </c>
      <c r="M349" s="89">
        <v>45563</v>
      </c>
      <c r="N349" s="82" t="s">
        <v>3052</v>
      </c>
      <c r="O349" s="82" t="s">
        <v>3054</v>
      </c>
      <c r="P349" s="82" t="s">
        <v>3403</v>
      </c>
      <c r="Q349" s="82" t="s">
        <v>3890</v>
      </c>
      <c r="R349" s="82">
        <v>5839.89</v>
      </c>
      <c r="S349" s="82">
        <v>16358.21</v>
      </c>
      <c r="T349" s="82">
        <v>4180.5200000000004</v>
      </c>
      <c r="U349" s="90"/>
    </row>
    <row r="350" spans="1:21" ht="14.4" thickBot="1" x14ac:dyDescent="0.3">
      <c r="A350" s="88">
        <v>45455</v>
      </c>
      <c r="B350" s="82" t="s">
        <v>367</v>
      </c>
      <c r="C350" s="82" t="s">
        <v>604</v>
      </c>
      <c r="D350" s="82" t="s">
        <v>791</v>
      </c>
      <c r="E350" s="82" t="s">
        <v>1411</v>
      </c>
      <c r="F350" s="82" t="s">
        <v>1563</v>
      </c>
      <c r="G350" s="82" t="s">
        <v>1910</v>
      </c>
      <c r="H350" s="82" t="s">
        <v>2400</v>
      </c>
      <c r="I350" s="82" t="s">
        <v>2897</v>
      </c>
      <c r="J350" s="82">
        <v>81892.2</v>
      </c>
      <c r="K350" s="82" t="s">
        <v>3050</v>
      </c>
      <c r="L350" s="89">
        <v>45590</v>
      </c>
      <c r="M350" s="89">
        <v>45558</v>
      </c>
      <c r="N350" s="82" t="s">
        <v>3050</v>
      </c>
      <c r="O350" s="82" t="s">
        <v>1563</v>
      </c>
      <c r="P350" s="82" t="s">
        <v>3404</v>
      </c>
      <c r="Q350" s="82" t="s">
        <v>3891</v>
      </c>
      <c r="R350" s="82">
        <v>17256.93</v>
      </c>
      <c r="S350" s="82">
        <v>13710.13</v>
      </c>
      <c r="T350" s="82">
        <v>-2534.5</v>
      </c>
      <c r="U350" s="90"/>
    </row>
    <row r="351" spans="1:21" ht="14.4" thickBot="1" x14ac:dyDescent="0.3">
      <c r="A351" s="88">
        <v>44392</v>
      </c>
      <c r="B351" s="82" t="s">
        <v>368</v>
      </c>
      <c r="C351" s="82" t="s">
        <v>540</v>
      </c>
      <c r="D351" s="82" t="s">
        <v>669</v>
      </c>
      <c r="E351" s="82" t="s">
        <v>1412</v>
      </c>
      <c r="F351" s="82" t="s">
        <v>1565</v>
      </c>
      <c r="G351" s="82" t="s">
        <v>1911</v>
      </c>
      <c r="H351" s="82" t="s">
        <v>2401</v>
      </c>
      <c r="I351" s="82" t="s">
        <v>2898</v>
      </c>
      <c r="J351" s="82">
        <v>14650.74</v>
      </c>
      <c r="K351" s="82" t="s">
        <v>3048</v>
      </c>
      <c r="L351" s="89">
        <v>45582</v>
      </c>
      <c r="M351" s="89">
        <v>45539</v>
      </c>
      <c r="N351" s="82" t="s">
        <v>3050</v>
      </c>
      <c r="O351" s="82" t="s">
        <v>3053</v>
      </c>
      <c r="P351" s="82" t="s">
        <v>3405</v>
      </c>
      <c r="Q351" s="82" t="s">
        <v>3892</v>
      </c>
      <c r="R351" s="82">
        <v>23027.27</v>
      </c>
      <c r="S351" s="82">
        <v>9164.42</v>
      </c>
      <c r="T351" s="82">
        <v>-4062.26</v>
      </c>
      <c r="U351" s="90"/>
    </row>
    <row r="352" spans="1:21" ht="14.4" thickBot="1" x14ac:dyDescent="0.3">
      <c r="A352" s="88">
        <v>45092</v>
      </c>
      <c r="B352" s="82" t="s">
        <v>369</v>
      </c>
      <c r="C352" s="82" t="s">
        <v>713</v>
      </c>
      <c r="D352" s="82" t="s">
        <v>997</v>
      </c>
      <c r="E352" s="82" t="s">
        <v>1413</v>
      </c>
      <c r="F352" s="82" t="s">
        <v>1564</v>
      </c>
      <c r="G352" s="82" t="s">
        <v>1912</v>
      </c>
      <c r="H352" s="82" t="s">
        <v>2402</v>
      </c>
      <c r="I352" s="82" t="s">
        <v>2899</v>
      </c>
      <c r="J352" s="82">
        <v>40685.300000000003</v>
      </c>
      <c r="K352" s="82" t="s">
        <v>3048</v>
      </c>
      <c r="L352" s="89">
        <v>45569</v>
      </c>
      <c r="M352" s="89">
        <v>45561</v>
      </c>
      <c r="N352" s="82" t="s">
        <v>3050</v>
      </c>
      <c r="O352" s="82" t="s">
        <v>3053</v>
      </c>
      <c r="P352" s="82" t="s">
        <v>3406</v>
      </c>
      <c r="Q352" s="82" t="s">
        <v>3893</v>
      </c>
      <c r="R352" s="82">
        <v>28070.9</v>
      </c>
      <c r="S352" s="82">
        <v>62607.05</v>
      </c>
      <c r="T352" s="82">
        <v>-1494.65</v>
      </c>
      <c r="U352" s="90"/>
    </row>
    <row r="353" spans="1:21" ht="14.4" thickBot="1" x14ac:dyDescent="0.3">
      <c r="A353" s="88">
        <v>44412</v>
      </c>
      <c r="B353" s="82" t="s">
        <v>370</v>
      </c>
      <c r="C353" s="82" t="s">
        <v>658</v>
      </c>
      <c r="D353" s="82" t="s">
        <v>990</v>
      </c>
      <c r="E353" s="82" t="s">
        <v>1414</v>
      </c>
      <c r="F353" s="82" t="s">
        <v>1567</v>
      </c>
      <c r="G353" s="82" t="s">
        <v>1813</v>
      </c>
      <c r="H353" s="82" t="s">
        <v>2403</v>
      </c>
      <c r="I353" s="82" t="s">
        <v>2900</v>
      </c>
      <c r="J353" s="82">
        <v>41231.29</v>
      </c>
      <c r="K353" s="82" t="s">
        <v>3049</v>
      </c>
      <c r="L353" s="89">
        <v>45572</v>
      </c>
      <c r="M353" s="89">
        <v>45553</v>
      </c>
      <c r="N353" s="82" t="s">
        <v>3052</v>
      </c>
      <c r="O353" s="82" t="s">
        <v>3055</v>
      </c>
      <c r="P353" s="82" t="s">
        <v>3407</v>
      </c>
      <c r="Q353" s="82" t="s">
        <v>3894</v>
      </c>
      <c r="R353" s="82">
        <v>37440.26</v>
      </c>
      <c r="S353" s="82">
        <v>40921.22</v>
      </c>
      <c r="T353" s="82">
        <v>-4427.8900000000003</v>
      </c>
      <c r="U353" s="90"/>
    </row>
    <row r="354" spans="1:21" ht="14.4" thickBot="1" x14ac:dyDescent="0.3">
      <c r="A354" s="88">
        <v>44099</v>
      </c>
      <c r="B354" s="82" t="s">
        <v>371</v>
      </c>
      <c r="C354" s="82" t="s">
        <v>714</v>
      </c>
      <c r="D354" s="82" t="s">
        <v>879</v>
      </c>
      <c r="E354" s="82" t="s">
        <v>1415</v>
      </c>
      <c r="F354" s="82" t="s">
        <v>1564</v>
      </c>
      <c r="G354" s="82" t="s">
        <v>1913</v>
      </c>
      <c r="H354" s="82" t="s">
        <v>2404</v>
      </c>
      <c r="I354" s="82" t="s">
        <v>2901</v>
      </c>
      <c r="J354" s="82">
        <v>41362.28</v>
      </c>
      <c r="K354" s="82" t="s">
        <v>3050</v>
      </c>
      <c r="L354" s="89">
        <v>45571</v>
      </c>
      <c r="M354" s="89">
        <v>45559</v>
      </c>
      <c r="N354" s="82" t="s">
        <v>3050</v>
      </c>
      <c r="O354" s="82" t="s">
        <v>3055</v>
      </c>
      <c r="P354" s="82" t="s">
        <v>3408</v>
      </c>
      <c r="Q354" s="82" t="s">
        <v>3895</v>
      </c>
      <c r="R354" s="82">
        <v>41267.199999999997</v>
      </c>
      <c r="S354" s="82">
        <v>6226.98</v>
      </c>
      <c r="T354" s="82">
        <v>-2261.96</v>
      </c>
      <c r="U354" s="90"/>
    </row>
    <row r="355" spans="1:21" ht="14.4" thickBot="1" x14ac:dyDescent="0.3">
      <c r="A355" s="88">
        <v>44697</v>
      </c>
      <c r="B355" s="82" t="s">
        <v>372</v>
      </c>
      <c r="C355" s="82" t="s">
        <v>573</v>
      </c>
      <c r="D355" s="82" t="s">
        <v>998</v>
      </c>
      <c r="E355" s="82" t="s">
        <v>1416</v>
      </c>
      <c r="F355" s="82" t="s">
        <v>1565</v>
      </c>
      <c r="G355" s="82" t="s">
        <v>1914</v>
      </c>
      <c r="H355" s="82" t="s">
        <v>2405</v>
      </c>
      <c r="I355" s="82" t="s">
        <v>2902</v>
      </c>
      <c r="J355" s="82">
        <v>11287.71</v>
      </c>
      <c r="K355" s="82" t="s">
        <v>3048</v>
      </c>
      <c r="L355" s="89">
        <v>45583</v>
      </c>
      <c r="M355" s="89">
        <v>45554</v>
      </c>
      <c r="N355" s="82" t="s">
        <v>3050</v>
      </c>
      <c r="O355" s="82" t="s">
        <v>3054</v>
      </c>
      <c r="P355" s="82" t="s">
        <v>3409</v>
      </c>
      <c r="Q355" s="82" t="s">
        <v>3896</v>
      </c>
      <c r="R355" s="82">
        <v>35889.550000000003</v>
      </c>
      <c r="S355" s="82">
        <v>55153.39</v>
      </c>
      <c r="T355" s="82">
        <v>-639.63</v>
      </c>
      <c r="U355" s="90"/>
    </row>
    <row r="356" spans="1:21" ht="14.4" thickBot="1" x14ac:dyDescent="0.3">
      <c r="A356" s="88">
        <v>44729</v>
      </c>
      <c r="B356" s="82" t="s">
        <v>373</v>
      </c>
      <c r="C356" s="82" t="s">
        <v>715</v>
      </c>
      <c r="D356" s="82" t="s">
        <v>771</v>
      </c>
      <c r="E356" s="82" t="s">
        <v>1417</v>
      </c>
      <c r="F356" s="82" t="s">
        <v>1566</v>
      </c>
      <c r="G356" s="82" t="s">
        <v>1915</v>
      </c>
      <c r="H356" s="82" t="s">
        <v>2406</v>
      </c>
      <c r="I356" s="82" t="s">
        <v>2903</v>
      </c>
      <c r="J356" s="82">
        <v>69295.23</v>
      </c>
      <c r="K356" s="82" t="s">
        <v>3050</v>
      </c>
      <c r="L356" s="89">
        <v>45565</v>
      </c>
      <c r="M356" s="89">
        <v>45559</v>
      </c>
      <c r="N356" s="82" t="s">
        <v>3050</v>
      </c>
      <c r="O356" s="82" t="s">
        <v>3055</v>
      </c>
      <c r="P356" s="82" t="s">
        <v>3410</v>
      </c>
      <c r="Q356" s="82" t="s">
        <v>3897</v>
      </c>
      <c r="R356" s="82">
        <v>34356.22</v>
      </c>
      <c r="S356" s="82">
        <v>69850.25</v>
      </c>
      <c r="T356" s="82">
        <v>-839.52</v>
      </c>
      <c r="U356" s="90"/>
    </row>
    <row r="357" spans="1:21" ht="14.4" thickBot="1" x14ac:dyDescent="0.3">
      <c r="A357" s="88">
        <v>44486</v>
      </c>
      <c r="B357" s="82" t="s">
        <v>374</v>
      </c>
      <c r="C357" s="82" t="s">
        <v>606</v>
      </c>
      <c r="D357" s="82" t="s">
        <v>999</v>
      </c>
      <c r="E357" s="82" t="s">
        <v>1418</v>
      </c>
      <c r="F357" s="82" t="s">
        <v>1563</v>
      </c>
      <c r="G357" s="82" t="s">
        <v>1916</v>
      </c>
      <c r="H357" s="82" t="s">
        <v>2407</v>
      </c>
      <c r="I357" s="82" t="s">
        <v>2904</v>
      </c>
      <c r="J357" s="82">
        <v>79976.3</v>
      </c>
      <c r="K357" s="82" t="s">
        <v>3049</v>
      </c>
      <c r="L357" s="89">
        <v>45591</v>
      </c>
      <c r="M357" s="89">
        <v>45537</v>
      </c>
      <c r="N357" s="82" t="s">
        <v>3052</v>
      </c>
      <c r="O357" s="82" t="s">
        <v>3055</v>
      </c>
      <c r="P357" s="82" t="s">
        <v>3411</v>
      </c>
      <c r="Q357" s="82" t="s">
        <v>3898</v>
      </c>
      <c r="R357" s="82">
        <v>44037</v>
      </c>
      <c r="S357" s="82">
        <v>53094.43</v>
      </c>
      <c r="T357" s="82">
        <v>2544.34</v>
      </c>
      <c r="U357" s="90"/>
    </row>
    <row r="358" spans="1:21" ht="14.4" thickBot="1" x14ac:dyDescent="0.3">
      <c r="A358" s="88">
        <v>44112</v>
      </c>
      <c r="B358" s="82" t="s">
        <v>375</v>
      </c>
      <c r="C358" s="82" t="s">
        <v>716</v>
      </c>
      <c r="D358" s="82" t="s">
        <v>1000</v>
      </c>
      <c r="E358" s="82" t="s">
        <v>1419</v>
      </c>
      <c r="F358" s="82" t="s">
        <v>1564</v>
      </c>
      <c r="G358" s="82" t="s">
        <v>1917</v>
      </c>
      <c r="H358" s="82" t="s">
        <v>2408</v>
      </c>
      <c r="I358" s="82" t="s">
        <v>2905</v>
      </c>
      <c r="J358" s="82">
        <v>94802.53</v>
      </c>
      <c r="K358" s="82" t="s">
        <v>3050</v>
      </c>
      <c r="L358" s="89">
        <v>45579</v>
      </c>
      <c r="M358" s="89">
        <v>45543</v>
      </c>
      <c r="N358" s="82" t="s">
        <v>3052</v>
      </c>
      <c r="O358" s="82" t="s">
        <v>3055</v>
      </c>
      <c r="P358" s="82" t="s">
        <v>3412</v>
      </c>
      <c r="Q358" s="82" t="s">
        <v>3899</v>
      </c>
      <c r="R358" s="82">
        <v>1519.25</v>
      </c>
      <c r="S358" s="82">
        <v>3103.9</v>
      </c>
      <c r="T358" s="82">
        <v>-4653.9799999999996</v>
      </c>
      <c r="U358" s="90"/>
    </row>
    <row r="359" spans="1:21" ht="14.4" thickBot="1" x14ac:dyDescent="0.3">
      <c r="A359" s="88">
        <v>45135</v>
      </c>
      <c r="B359" s="82" t="s">
        <v>376</v>
      </c>
      <c r="C359" s="82" t="s">
        <v>673</v>
      </c>
      <c r="D359" s="82" t="s">
        <v>1001</v>
      </c>
      <c r="E359" s="82" t="s">
        <v>1420</v>
      </c>
      <c r="F359" s="82" t="s">
        <v>1564</v>
      </c>
      <c r="G359" s="82" t="s">
        <v>1918</v>
      </c>
      <c r="H359" s="82" t="s">
        <v>2409</v>
      </c>
      <c r="I359" s="82" t="s">
        <v>2906</v>
      </c>
      <c r="J359" s="82">
        <v>55687.65</v>
      </c>
      <c r="K359" s="82" t="s">
        <v>3048</v>
      </c>
      <c r="L359" s="89">
        <v>45575</v>
      </c>
      <c r="M359" s="89">
        <v>45564</v>
      </c>
      <c r="N359" s="82" t="s">
        <v>3050</v>
      </c>
      <c r="O359" s="82" t="s">
        <v>3053</v>
      </c>
      <c r="P359" s="82" t="s">
        <v>3413</v>
      </c>
      <c r="Q359" s="82" t="s">
        <v>3900</v>
      </c>
      <c r="R359" s="82">
        <v>23385.19</v>
      </c>
      <c r="S359" s="82">
        <v>25572.76</v>
      </c>
      <c r="T359" s="82">
        <v>-4618.6499999999996</v>
      </c>
      <c r="U359" s="90"/>
    </row>
    <row r="360" spans="1:21" ht="14.4" thickBot="1" x14ac:dyDescent="0.3">
      <c r="A360" s="88">
        <v>43878</v>
      </c>
      <c r="B360" s="82" t="s">
        <v>377</v>
      </c>
      <c r="C360" s="82" t="s">
        <v>717</v>
      </c>
      <c r="D360" s="82" t="s">
        <v>883</v>
      </c>
      <c r="E360" s="82" t="s">
        <v>1421</v>
      </c>
      <c r="F360" s="82" t="s">
        <v>1567</v>
      </c>
      <c r="G360" s="82" t="s">
        <v>1919</v>
      </c>
      <c r="H360" s="82" t="s">
        <v>2410</v>
      </c>
      <c r="I360" s="82" t="s">
        <v>2907</v>
      </c>
      <c r="J360" s="82">
        <v>90241.75</v>
      </c>
      <c r="K360" s="82" t="s">
        <v>3048</v>
      </c>
      <c r="L360" s="89">
        <v>45588</v>
      </c>
      <c r="M360" s="89">
        <v>45556</v>
      </c>
      <c r="N360" s="82" t="s">
        <v>3051</v>
      </c>
      <c r="O360" s="82" t="s">
        <v>3054</v>
      </c>
      <c r="P360" s="82" t="s">
        <v>3414</v>
      </c>
      <c r="Q360" s="82" t="s">
        <v>3901</v>
      </c>
      <c r="R360" s="82">
        <v>46410.94</v>
      </c>
      <c r="S360" s="82">
        <v>24323.18</v>
      </c>
      <c r="T360" s="82">
        <v>1258.0899999999999</v>
      </c>
      <c r="U360" s="90"/>
    </row>
    <row r="361" spans="1:21" ht="14.4" thickBot="1" x14ac:dyDescent="0.3">
      <c r="A361" s="88">
        <v>43873</v>
      </c>
      <c r="B361" s="82" t="s">
        <v>378</v>
      </c>
      <c r="C361" s="82" t="s">
        <v>718</v>
      </c>
      <c r="D361" s="82" t="s">
        <v>1002</v>
      </c>
      <c r="E361" s="82" t="s">
        <v>1422</v>
      </c>
      <c r="F361" s="82" t="s">
        <v>1564</v>
      </c>
      <c r="G361" s="82" t="s">
        <v>1920</v>
      </c>
      <c r="H361" s="82" t="s">
        <v>2411</v>
      </c>
      <c r="I361" s="82" t="s">
        <v>2908</v>
      </c>
      <c r="J361" s="82">
        <v>23919.63</v>
      </c>
      <c r="K361" s="82" t="s">
        <v>3048</v>
      </c>
      <c r="L361" s="89">
        <v>45582</v>
      </c>
      <c r="M361" s="89">
        <v>45557</v>
      </c>
      <c r="N361" s="82" t="s">
        <v>3050</v>
      </c>
      <c r="O361" s="82" t="s">
        <v>3054</v>
      </c>
      <c r="P361" s="82" t="s">
        <v>3415</v>
      </c>
      <c r="Q361" s="82" t="s">
        <v>3902</v>
      </c>
      <c r="R361" s="82">
        <v>38423.21</v>
      </c>
      <c r="S361" s="82">
        <v>59562.98</v>
      </c>
      <c r="T361" s="82">
        <v>3371.95</v>
      </c>
      <c r="U361" s="90"/>
    </row>
    <row r="362" spans="1:21" ht="14.4" thickBot="1" x14ac:dyDescent="0.3">
      <c r="A362" s="88">
        <v>44751</v>
      </c>
      <c r="B362" s="82" t="s">
        <v>379</v>
      </c>
      <c r="C362" s="82" t="s">
        <v>553</v>
      </c>
      <c r="D362" s="82" t="s">
        <v>829</v>
      </c>
      <c r="E362" s="82" t="s">
        <v>1423</v>
      </c>
      <c r="F362" s="82" t="s">
        <v>1565</v>
      </c>
      <c r="G362" s="82" t="s">
        <v>1921</v>
      </c>
      <c r="H362" s="82" t="s">
        <v>2412</v>
      </c>
      <c r="I362" s="82" t="s">
        <v>2909</v>
      </c>
      <c r="J362" s="82">
        <v>87043.199999999997</v>
      </c>
      <c r="K362" s="82" t="s">
        <v>3048</v>
      </c>
      <c r="L362" s="89">
        <v>45593</v>
      </c>
      <c r="M362" s="89">
        <v>45542</v>
      </c>
      <c r="N362" s="82" t="s">
        <v>3050</v>
      </c>
      <c r="O362" s="82" t="s">
        <v>3054</v>
      </c>
      <c r="P362" s="82" t="s">
        <v>3416</v>
      </c>
      <c r="Q362" s="82" t="s">
        <v>3903</v>
      </c>
      <c r="R362" s="82">
        <v>48979.199999999997</v>
      </c>
      <c r="S362" s="82">
        <v>37005.440000000002</v>
      </c>
      <c r="T362" s="82">
        <v>-312.67</v>
      </c>
      <c r="U362" s="90"/>
    </row>
    <row r="363" spans="1:21" ht="14.4" thickBot="1" x14ac:dyDescent="0.3">
      <c r="A363" s="88">
        <v>44221</v>
      </c>
      <c r="B363" s="82" t="s">
        <v>380</v>
      </c>
      <c r="C363" s="82" t="s">
        <v>719</v>
      </c>
      <c r="D363" s="82" t="s">
        <v>1003</v>
      </c>
      <c r="E363" s="82" t="s">
        <v>1424</v>
      </c>
      <c r="F363" s="82" t="s">
        <v>1565</v>
      </c>
      <c r="G363" s="82" t="s">
        <v>1922</v>
      </c>
      <c r="H363" s="82" t="s">
        <v>2413</v>
      </c>
      <c r="I363" s="82" t="s">
        <v>2910</v>
      </c>
      <c r="J363" s="82">
        <v>20772.53</v>
      </c>
      <c r="K363" s="82" t="s">
        <v>3049</v>
      </c>
      <c r="L363" s="89">
        <v>45588</v>
      </c>
      <c r="M363" s="89">
        <v>45539</v>
      </c>
      <c r="N363" s="82" t="s">
        <v>3051</v>
      </c>
      <c r="O363" s="82" t="s">
        <v>3053</v>
      </c>
      <c r="P363" s="82" t="s">
        <v>3417</v>
      </c>
      <c r="Q363" s="82" t="s">
        <v>3904</v>
      </c>
      <c r="R363" s="82">
        <v>47647.3</v>
      </c>
      <c r="S363" s="82">
        <v>45216.79</v>
      </c>
      <c r="T363" s="82">
        <v>2658.9</v>
      </c>
      <c r="U363" s="90"/>
    </row>
    <row r="364" spans="1:21" ht="14.4" thickBot="1" x14ac:dyDescent="0.3">
      <c r="A364" s="88">
        <v>44770</v>
      </c>
      <c r="B364" s="82" t="s">
        <v>381</v>
      </c>
      <c r="C364" s="82" t="s">
        <v>565</v>
      </c>
      <c r="D364" s="82" t="s">
        <v>851</v>
      </c>
      <c r="E364" s="82" t="s">
        <v>1425</v>
      </c>
      <c r="F364" s="82" t="s">
        <v>1566</v>
      </c>
      <c r="G364" s="82" t="s">
        <v>1923</v>
      </c>
      <c r="H364" s="82" t="s">
        <v>2414</v>
      </c>
      <c r="I364" s="82" t="s">
        <v>2911</v>
      </c>
      <c r="J364" s="82">
        <v>64065.63</v>
      </c>
      <c r="K364" s="82" t="s">
        <v>3049</v>
      </c>
      <c r="L364" s="89">
        <v>45569</v>
      </c>
      <c r="M364" s="89">
        <v>45535</v>
      </c>
      <c r="N364" s="82" t="s">
        <v>3050</v>
      </c>
      <c r="O364" s="82" t="s">
        <v>3055</v>
      </c>
      <c r="P364" s="82" t="s">
        <v>3418</v>
      </c>
      <c r="Q364" s="82" t="s">
        <v>3905</v>
      </c>
      <c r="R364" s="82">
        <v>29923.46</v>
      </c>
      <c r="S364" s="82">
        <v>73324</v>
      </c>
      <c r="T364" s="82">
        <v>3866.64</v>
      </c>
      <c r="U364" s="90"/>
    </row>
    <row r="365" spans="1:21" ht="14.4" thickBot="1" x14ac:dyDescent="0.3">
      <c r="A365" s="88">
        <v>44706</v>
      </c>
      <c r="B365" s="82" t="s">
        <v>382</v>
      </c>
      <c r="C365" s="82" t="s">
        <v>538</v>
      </c>
      <c r="D365" s="82" t="s">
        <v>1004</v>
      </c>
      <c r="E365" s="82" t="s">
        <v>1426</v>
      </c>
      <c r="F365" s="82" t="s">
        <v>1564</v>
      </c>
      <c r="G365" s="82" t="s">
        <v>1815</v>
      </c>
      <c r="H365" s="82" t="s">
        <v>2415</v>
      </c>
      <c r="I365" s="82" t="s">
        <v>2912</v>
      </c>
      <c r="J365" s="82">
        <v>93955.27</v>
      </c>
      <c r="K365" s="82" t="s">
        <v>3049</v>
      </c>
      <c r="L365" s="89">
        <v>45587</v>
      </c>
      <c r="M365" s="89">
        <v>45552</v>
      </c>
      <c r="N365" s="82" t="s">
        <v>3052</v>
      </c>
      <c r="O365" s="82" t="s">
        <v>3053</v>
      </c>
      <c r="P365" s="82" t="s">
        <v>3419</v>
      </c>
      <c r="Q365" s="82" t="s">
        <v>3906</v>
      </c>
      <c r="R365" s="82">
        <v>41952.68</v>
      </c>
      <c r="S365" s="82">
        <v>42872.36</v>
      </c>
      <c r="T365" s="82">
        <v>4422</v>
      </c>
      <c r="U365" s="90"/>
    </row>
    <row r="366" spans="1:21" ht="14.4" thickBot="1" x14ac:dyDescent="0.3">
      <c r="A366" s="88">
        <v>44181</v>
      </c>
      <c r="B366" s="82" t="s">
        <v>383</v>
      </c>
      <c r="C366" s="82" t="s">
        <v>657</v>
      </c>
      <c r="D366" s="82" t="s">
        <v>1005</v>
      </c>
      <c r="E366" s="82" t="s">
        <v>1427</v>
      </c>
      <c r="F366" s="82" t="s">
        <v>1564</v>
      </c>
      <c r="G366" s="82" t="s">
        <v>1924</v>
      </c>
      <c r="H366" s="82" t="s">
        <v>2416</v>
      </c>
      <c r="I366" s="82" t="s">
        <v>2913</v>
      </c>
      <c r="J366" s="82">
        <v>11915.11</v>
      </c>
      <c r="K366" s="82" t="s">
        <v>3050</v>
      </c>
      <c r="L366" s="89">
        <v>45571</v>
      </c>
      <c r="M366" s="89">
        <v>45539</v>
      </c>
      <c r="N366" s="82" t="s">
        <v>3050</v>
      </c>
      <c r="O366" s="82" t="s">
        <v>3053</v>
      </c>
      <c r="P366" s="82" t="s">
        <v>3420</v>
      </c>
      <c r="Q366" s="82" t="s">
        <v>3907</v>
      </c>
      <c r="R366" s="82">
        <v>43114.27</v>
      </c>
      <c r="S366" s="82">
        <v>31638.1</v>
      </c>
      <c r="T366" s="82">
        <v>-4297.21</v>
      </c>
      <c r="U366" s="90"/>
    </row>
    <row r="367" spans="1:21" ht="14.4" thickBot="1" x14ac:dyDescent="0.3">
      <c r="A367" s="88">
        <v>45235</v>
      </c>
      <c r="B367" s="82" t="s">
        <v>384</v>
      </c>
      <c r="C367" s="82" t="s">
        <v>720</v>
      </c>
      <c r="D367" s="82" t="s">
        <v>572</v>
      </c>
      <c r="E367" s="82" t="s">
        <v>1428</v>
      </c>
      <c r="F367" s="82" t="s">
        <v>1566</v>
      </c>
      <c r="G367" s="82" t="s">
        <v>1925</v>
      </c>
      <c r="H367" s="82" t="s">
        <v>2417</v>
      </c>
      <c r="I367" s="82" t="s">
        <v>2914</v>
      </c>
      <c r="J367" s="82">
        <v>37360.160000000003</v>
      </c>
      <c r="K367" s="82" t="s">
        <v>3050</v>
      </c>
      <c r="L367" s="89">
        <v>45574</v>
      </c>
      <c r="M367" s="89">
        <v>45537</v>
      </c>
      <c r="N367" s="82" t="s">
        <v>3050</v>
      </c>
      <c r="O367" s="82" t="s">
        <v>3053</v>
      </c>
      <c r="P367" s="82" t="s">
        <v>3421</v>
      </c>
      <c r="Q367" s="82" t="s">
        <v>3908</v>
      </c>
      <c r="R367" s="82">
        <v>36002.25</v>
      </c>
      <c r="S367" s="82">
        <v>62615.47</v>
      </c>
      <c r="T367" s="82">
        <v>608.19000000000005</v>
      </c>
      <c r="U367" s="90"/>
    </row>
    <row r="368" spans="1:21" ht="14.4" thickBot="1" x14ac:dyDescent="0.3">
      <c r="A368" s="88">
        <v>44879</v>
      </c>
      <c r="B368" s="82" t="s">
        <v>385</v>
      </c>
      <c r="C368" s="82" t="s">
        <v>527</v>
      </c>
      <c r="D368" s="82" t="s">
        <v>837</v>
      </c>
      <c r="E368" s="82" t="s">
        <v>1429</v>
      </c>
      <c r="F368" s="82" t="s">
        <v>1567</v>
      </c>
      <c r="G368" s="82" t="s">
        <v>1779</v>
      </c>
      <c r="H368" s="82" t="s">
        <v>2418</v>
      </c>
      <c r="I368" s="82" t="s">
        <v>2915</v>
      </c>
      <c r="J368" s="82">
        <v>55828.08</v>
      </c>
      <c r="K368" s="82" t="s">
        <v>3049</v>
      </c>
      <c r="L368" s="89">
        <v>45588</v>
      </c>
      <c r="M368" s="89">
        <v>45564</v>
      </c>
      <c r="N368" s="82" t="s">
        <v>3051</v>
      </c>
      <c r="O368" s="82" t="s">
        <v>3054</v>
      </c>
      <c r="P368" s="82" t="s">
        <v>3422</v>
      </c>
      <c r="Q368" s="82" t="s">
        <v>3909</v>
      </c>
      <c r="R368" s="82">
        <v>26205.119999999999</v>
      </c>
      <c r="S368" s="82">
        <v>24505.08</v>
      </c>
      <c r="T368" s="82">
        <v>-4427.84</v>
      </c>
      <c r="U368" s="90"/>
    </row>
    <row r="369" spans="1:21" ht="14.4" thickBot="1" x14ac:dyDescent="0.3">
      <c r="A369" s="88">
        <v>45444</v>
      </c>
      <c r="B369" s="82" t="s">
        <v>386</v>
      </c>
      <c r="C369" s="82" t="s">
        <v>560</v>
      </c>
      <c r="D369" s="82" t="s">
        <v>776</v>
      </c>
      <c r="E369" s="82" t="s">
        <v>1430</v>
      </c>
      <c r="F369" s="82" t="s">
        <v>1565</v>
      </c>
      <c r="G369" s="82" t="s">
        <v>1926</v>
      </c>
      <c r="H369" s="82" t="s">
        <v>2419</v>
      </c>
      <c r="I369" s="82" t="s">
        <v>2916</v>
      </c>
      <c r="J369" s="82">
        <v>48210.57</v>
      </c>
      <c r="K369" s="82" t="s">
        <v>3050</v>
      </c>
      <c r="L369" s="89">
        <v>45591</v>
      </c>
      <c r="M369" s="89">
        <v>45559</v>
      </c>
      <c r="N369" s="82" t="s">
        <v>3051</v>
      </c>
      <c r="O369" s="82" t="s">
        <v>3054</v>
      </c>
      <c r="P369" s="82" t="s">
        <v>3423</v>
      </c>
      <c r="Q369" s="82" t="s">
        <v>3910</v>
      </c>
      <c r="R369" s="82">
        <v>25138.51</v>
      </c>
      <c r="S369" s="82">
        <v>25324.02</v>
      </c>
      <c r="T369" s="82">
        <v>-4557.49</v>
      </c>
      <c r="U369" s="90"/>
    </row>
    <row r="370" spans="1:21" ht="14.4" thickBot="1" x14ac:dyDescent="0.3">
      <c r="A370" s="88">
        <v>45234</v>
      </c>
      <c r="B370" s="82" t="s">
        <v>387</v>
      </c>
      <c r="C370" s="82" t="s">
        <v>518</v>
      </c>
      <c r="D370" s="82" t="s">
        <v>779</v>
      </c>
      <c r="E370" s="82" t="s">
        <v>1431</v>
      </c>
      <c r="F370" s="82" t="s">
        <v>1563</v>
      </c>
      <c r="G370" s="82" t="s">
        <v>1927</v>
      </c>
      <c r="H370" s="82" t="s">
        <v>2420</v>
      </c>
      <c r="I370" s="82" t="s">
        <v>2917</v>
      </c>
      <c r="J370" s="82">
        <v>91528.04</v>
      </c>
      <c r="K370" s="82" t="s">
        <v>3050</v>
      </c>
      <c r="L370" s="89">
        <v>45579</v>
      </c>
      <c r="M370" s="89">
        <v>45563</v>
      </c>
      <c r="N370" s="82" t="s">
        <v>3052</v>
      </c>
      <c r="O370" s="82" t="s">
        <v>3053</v>
      </c>
      <c r="P370" s="82" t="s">
        <v>3424</v>
      </c>
      <c r="Q370" s="82" t="s">
        <v>3911</v>
      </c>
      <c r="R370" s="82">
        <v>1289.33</v>
      </c>
      <c r="S370" s="82">
        <v>31468.400000000001</v>
      </c>
      <c r="T370" s="82">
        <v>160.21</v>
      </c>
      <c r="U370" s="90"/>
    </row>
    <row r="371" spans="1:21" ht="14.4" thickBot="1" x14ac:dyDescent="0.3">
      <c r="A371" s="88">
        <v>44742</v>
      </c>
      <c r="B371" s="82" t="s">
        <v>388</v>
      </c>
      <c r="C371" s="82" t="s">
        <v>721</v>
      </c>
      <c r="D371" s="82" t="s">
        <v>1006</v>
      </c>
      <c r="E371" s="82" t="s">
        <v>1432</v>
      </c>
      <c r="F371" s="82" t="s">
        <v>1563</v>
      </c>
      <c r="G371" s="82" t="s">
        <v>1928</v>
      </c>
      <c r="H371" s="82" t="s">
        <v>2421</v>
      </c>
      <c r="I371" s="82" t="s">
        <v>2918</v>
      </c>
      <c r="J371" s="82">
        <v>78183.520000000004</v>
      </c>
      <c r="K371" s="82" t="s">
        <v>3048</v>
      </c>
      <c r="L371" s="89">
        <v>45575</v>
      </c>
      <c r="M371" s="89">
        <v>45551</v>
      </c>
      <c r="N371" s="82" t="s">
        <v>3050</v>
      </c>
      <c r="O371" s="82" t="s">
        <v>3055</v>
      </c>
      <c r="P371" s="82" t="s">
        <v>3425</v>
      </c>
      <c r="Q371" s="82" t="s">
        <v>3912</v>
      </c>
      <c r="R371" s="82">
        <v>41104.54</v>
      </c>
      <c r="S371" s="82">
        <v>31956.05</v>
      </c>
      <c r="T371" s="82">
        <v>-3592.19</v>
      </c>
      <c r="U371" s="90"/>
    </row>
    <row r="372" spans="1:21" ht="14.4" thickBot="1" x14ac:dyDescent="0.3">
      <c r="A372" s="88">
        <v>45186</v>
      </c>
      <c r="B372" s="82" t="s">
        <v>389</v>
      </c>
      <c r="C372" s="82" t="s">
        <v>619</v>
      </c>
      <c r="D372" s="82" t="s">
        <v>1007</v>
      </c>
      <c r="E372" s="82" t="s">
        <v>1433</v>
      </c>
      <c r="F372" s="82" t="s">
        <v>1566</v>
      </c>
      <c r="G372" s="82" t="s">
        <v>1929</v>
      </c>
      <c r="H372" s="82" t="s">
        <v>2422</v>
      </c>
      <c r="I372" s="82" t="s">
        <v>2919</v>
      </c>
      <c r="J372" s="82">
        <v>70293.34</v>
      </c>
      <c r="K372" s="82" t="s">
        <v>3048</v>
      </c>
      <c r="L372" s="89">
        <v>45583</v>
      </c>
      <c r="M372" s="89">
        <v>45564</v>
      </c>
      <c r="N372" s="82" t="s">
        <v>3051</v>
      </c>
      <c r="O372" s="82" t="s">
        <v>1563</v>
      </c>
      <c r="P372" s="82" t="s">
        <v>3426</v>
      </c>
      <c r="Q372" s="82" t="s">
        <v>3913</v>
      </c>
      <c r="R372" s="82">
        <v>12495.36</v>
      </c>
      <c r="S372" s="82">
        <v>6977.32</v>
      </c>
      <c r="T372" s="82">
        <v>-163.11000000000001</v>
      </c>
      <c r="U372" s="90"/>
    </row>
    <row r="373" spans="1:21" ht="14.4" thickBot="1" x14ac:dyDescent="0.3">
      <c r="A373" s="88">
        <v>43956</v>
      </c>
      <c r="B373" s="82" t="s">
        <v>390</v>
      </c>
      <c r="C373" s="82" t="s">
        <v>604</v>
      </c>
      <c r="D373" s="82" t="s">
        <v>1008</v>
      </c>
      <c r="E373" s="82" t="s">
        <v>1434</v>
      </c>
      <c r="F373" s="82" t="s">
        <v>1563</v>
      </c>
      <c r="G373" s="82" t="s">
        <v>1930</v>
      </c>
      <c r="H373" s="82" t="s">
        <v>2423</v>
      </c>
      <c r="I373" s="82" t="s">
        <v>2920</v>
      </c>
      <c r="J373" s="82">
        <v>10157.549999999999</v>
      </c>
      <c r="K373" s="82" t="s">
        <v>3050</v>
      </c>
      <c r="L373" s="89">
        <v>45592</v>
      </c>
      <c r="M373" s="89">
        <v>45550</v>
      </c>
      <c r="N373" s="82" t="s">
        <v>3052</v>
      </c>
      <c r="O373" s="82" t="s">
        <v>3054</v>
      </c>
      <c r="P373" s="82" t="s">
        <v>3427</v>
      </c>
      <c r="Q373" s="82" t="s">
        <v>3914</v>
      </c>
      <c r="R373" s="82">
        <v>1568.96</v>
      </c>
      <c r="S373" s="82">
        <v>2879.32</v>
      </c>
      <c r="T373" s="82">
        <v>2984.22</v>
      </c>
      <c r="U373" s="90"/>
    </row>
    <row r="374" spans="1:21" ht="14.4" thickBot="1" x14ac:dyDescent="0.3">
      <c r="A374" s="88">
        <v>45043</v>
      </c>
      <c r="B374" s="82" t="s">
        <v>391</v>
      </c>
      <c r="C374" s="82" t="s">
        <v>630</v>
      </c>
      <c r="D374" s="82" t="s">
        <v>1009</v>
      </c>
      <c r="E374" s="82" t="s">
        <v>1435</v>
      </c>
      <c r="F374" s="82" t="s">
        <v>1567</v>
      </c>
      <c r="G374" s="82" t="s">
        <v>1796</v>
      </c>
      <c r="H374" s="82" t="s">
        <v>2424</v>
      </c>
      <c r="I374" s="82" t="s">
        <v>2921</v>
      </c>
      <c r="J374" s="82">
        <v>30229.68</v>
      </c>
      <c r="K374" s="82" t="s">
        <v>3050</v>
      </c>
      <c r="L374" s="89">
        <v>45585</v>
      </c>
      <c r="M374" s="89">
        <v>45562</v>
      </c>
      <c r="N374" s="82" t="s">
        <v>3050</v>
      </c>
      <c r="O374" s="82" t="s">
        <v>3054</v>
      </c>
      <c r="P374" s="82" t="s">
        <v>3428</v>
      </c>
      <c r="Q374" s="82" t="s">
        <v>3915</v>
      </c>
      <c r="R374" s="82">
        <v>17831.21</v>
      </c>
      <c r="S374" s="82">
        <v>2231.4299999999998</v>
      </c>
      <c r="T374" s="82">
        <v>449.13</v>
      </c>
      <c r="U374" s="90"/>
    </row>
    <row r="375" spans="1:21" ht="14.4" thickBot="1" x14ac:dyDescent="0.3">
      <c r="A375" s="88">
        <v>43975</v>
      </c>
      <c r="B375" s="82" t="s">
        <v>392</v>
      </c>
      <c r="C375" s="82" t="s">
        <v>722</v>
      </c>
      <c r="D375" s="82" t="s">
        <v>1010</v>
      </c>
      <c r="E375" s="82" t="s">
        <v>1436</v>
      </c>
      <c r="F375" s="82" t="s">
        <v>1566</v>
      </c>
      <c r="G375" s="82" t="s">
        <v>1931</v>
      </c>
      <c r="H375" s="82" t="s">
        <v>2425</v>
      </c>
      <c r="I375" s="82" t="s">
        <v>2922</v>
      </c>
      <c r="J375" s="82">
        <v>66720.47</v>
      </c>
      <c r="K375" s="82" t="s">
        <v>3049</v>
      </c>
      <c r="L375" s="89">
        <v>45565</v>
      </c>
      <c r="M375" s="89">
        <v>45558</v>
      </c>
      <c r="N375" s="82" t="s">
        <v>3052</v>
      </c>
      <c r="O375" s="82" t="s">
        <v>3053</v>
      </c>
      <c r="P375" s="82" t="s">
        <v>3429</v>
      </c>
      <c r="Q375" s="82" t="s">
        <v>3916</v>
      </c>
      <c r="R375" s="82">
        <v>39668.199999999997</v>
      </c>
      <c r="S375" s="82">
        <v>66955.12</v>
      </c>
      <c r="T375" s="82">
        <v>-2258.96</v>
      </c>
      <c r="U375" s="90"/>
    </row>
    <row r="376" spans="1:21" ht="14.4" thickBot="1" x14ac:dyDescent="0.3">
      <c r="A376" s="88">
        <v>45079</v>
      </c>
      <c r="B376" s="82" t="s">
        <v>393</v>
      </c>
      <c r="C376" s="82" t="s">
        <v>520</v>
      </c>
      <c r="D376" s="82" t="s">
        <v>817</v>
      </c>
      <c r="E376" s="82" t="s">
        <v>1437</v>
      </c>
      <c r="F376" s="82" t="s">
        <v>1564</v>
      </c>
      <c r="G376" s="82" t="s">
        <v>1932</v>
      </c>
      <c r="H376" s="82" t="s">
        <v>2426</v>
      </c>
      <c r="I376" s="82" t="s">
        <v>2923</v>
      </c>
      <c r="J376" s="82">
        <v>44704.53</v>
      </c>
      <c r="K376" s="82" t="s">
        <v>3048</v>
      </c>
      <c r="L376" s="89">
        <v>45588</v>
      </c>
      <c r="M376" s="89">
        <v>45558</v>
      </c>
      <c r="N376" s="82" t="s">
        <v>3051</v>
      </c>
      <c r="O376" s="82" t="s">
        <v>3054</v>
      </c>
      <c r="P376" s="82" t="s">
        <v>3430</v>
      </c>
      <c r="Q376" s="82" t="s">
        <v>3917</v>
      </c>
      <c r="R376" s="82">
        <v>27938.76</v>
      </c>
      <c r="S376" s="82">
        <v>68395.3</v>
      </c>
      <c r="T376" s="82">
        <v>-4700.4799999999996</v>
      </c>
      <c r="U376" s="90"/>
    </row>
    <row r="377" spans="1:21" ht="14.4" thickBot="1" x14ac:dyDescent="0.3">
      <c r="A377" s="88">
        <v>45179</v>
      </c>
      <c r="B377" s="82" t="s">
        <v>394</v>
      </c>
      <c r="C377" s="82" t="s">
        <v>723</v>
      </c>
      <c r="D377" s="82" t="s">
        <v>819</v>
      </c>
      <c r="E377" s="82" t="s">
        <v>1438</v>
      </c>
      <c r="F377" s="82" t="s">
        <v>1565</v>
      </c>
      <c r="G377" s="82" t="s">
        <v>1933</v>
      </c>
      <c r="H377" s="82" t="s">
        <v>2427</v>
      </c>
      <c r="I377" s="82" t="s">
        <v>2924</v>
      </c>
      <c r="J377" s="82">
        <v>2836.82</v>
      </c>
      <c r="K377" s="82" t="s">
        <v>3049</v>
      </c>
      <c r="L377" s="89">
        <v>45592</v>
      </c>
      <c r="M377" s="89">
        <v>45535</v>
      </c>
      <c r="N377" s="82" t="s">
        <v>3052</v>
      </c>
      <c r="O377" s="82" t="s">
        <v>3053</v>
      </c>
      <c r="P377" s="82" t="s">
        <v>3431</v>
      </c>
      <c r="Q377" s="82" t="s">
        <v>3918</v>
      </c>
      <c r="R377" s="82">
        <v>16790.87</v>
      </c>
      <c r="S377" s="82">
        <v>66541.789999999994</v>
      </c>
      <c r="T377" s="82">
        <v>-3906.1</v>
      </c>
      <c r="U377" s="90"/>
    </row>
    <row r="378" spans="1:21" ht="14.4" thickBot="1" x14ac:dyDescent="0.3">
      <c r="A378" s="88">
        <v>43861</v>
      </c>
      <c r="B378" s="82" t="s">
        <v>395</v>
      </c>
      <c r="C378" s="82" t="s">
        <v>724</v>
      </c>
      <c r="D378" s="82" t="s">
        <v>1011</v>
      </c>
      <c r="E378" s="82" t="s">
        <v>1439</v>
      </c>
      <c r="F378" s="82" t="s">
        <v>1564</v>
      </c>
      <c r="G378" s="82" t="s">
        <v>1934</v>
      </c>
      <c r="H378" s="82" t="s">
        <v>2428</v>
      </c>
      <c r="I378" s="82" t="s">
        <v>2925</v>
      </c>
      <c r="J378" s="82">
        <v>69934.039999999994</v>
      </c>
      <c r="K378" s="82" t="s">
        <v>3050</v>
      </c>
      <c r="L378" s="89">
        <v>45594</v>
      </c>
      <c r="M378" s="89">
        <v>45547</v>
      </c>
      <c r="N378" s="82" t="s">
        <v>3051</v>
      </c>
      <c r="O378" s="82" t="s">
        <v>3053</v>
      </c>
      <c r="P378" s="82" t="s">
        <v>3432</v>
      </c>
      <c r="Q378" s="82" t="s">
        <v>3919</v>
      </c>
      <c r="R378" s="82">
        <v>21264.84</v>
      </c>
      <c r="S378" s="82">
        <v>57524.97</v>
      </c>
      <c r="T378" s="82">
        <v>999.01</v>
      </c>
      <c r="U378" s="90"/>
    </row>
    <row r="379" spans="1:21" ht="14.4" thickBot="1" x14ac:dyDescent="0.3">
      <c r="A379" s="88">
        <v>44778</v>
      </c>
      <c r="B379" s="82" t="s">
        <v>396</v>
      </c>
      <c r="C379" s="82" t="s">
        <v>725</v>
      </c>
      <c r="D379" s="82" t="s">
        <v>1012</v>
      </c>
      <c r="E379" s="82" t="s">
        <v>1440</v>
      </c>
      <c r="F379" s="82" t="s">
        <v>1566</v>
      </c>
      <c r="G379" s="82" t="s">
        <v>1935</v>
      </c>
      <c r="H379" s="82" t="s">
        <v>2242</v>
      </c>
      <c r="I379" s="82" t="s">
        <v>2926</v>
      </c>
      <c r="J379" s="82">
        <v>2816.65</v>
      </c>
      <c r="K379" s="82" t="s">
        <v>3049</v>
      </c>
      <c r="L379" s="89">
        <v>45570</v>
      </c>
      <c r="M379" s="89">
        <v>45545</v>
      </c>
      <c r="N379" s="82" t="s">
        <v>3050</v>
      </c>
      <c r="O379" s="82" t="s">
        <v>3054</v>
      </c>
      <c r="P379" s="82" t="s">
        <v>3433</v>
      </c>
      <c r="Q379" s="82" t="s">
        <v>3920</v>
      </c>
      <c r="R379" s="82">
        <v>41489.96</v>
      </c>
      <c r="S379" s="82">
        <v>43352.04</v>
      </c>
      <c r="T379" s="82">
        <v>-4015.87</v>
      </c>
      <c r="U379" s="90"/>
    </row>
    <row r="380" spans="1:21" ht="14.4" thickBot="1" x14ac:dyDescent="0.3">
      <c r="A380" s="88">
        <v>44054</v>
      </c>
      <c r="B380" s="82" t="s">
        <v>397</v>
      </c>
      <c r="C380" s="82" t="s">
        <v>657</v>
      </c>
      <c r="D380" s="82" t="s">
        <v>647</v>
      </c>
      <c r="E380" s="82" t="s">
        <v>1441</v>
      </c>
      <c r="F380" s="82" t="s">
        <v>1563</v>
      </c>
      <c r="G380" s="82" t="s">
        <v>1936</v>
      </c>
      <c r="H380" s="82" t="s">
        <v>2429</v>
      </c>
      <c r="I380" s="82" t="s">
        <v>2927</v>
      </c>
      <c r="J380" s="82">
        <v>20265.36</v>
      </c>
      <c r="K380" s="82" t="s">
        <v>3049</v>
      </c>
      <c r="L380" s="89">
        <v>45589</v>
      </c>
      <c r="M380" s="89">
        <v>45557</v>
      </c>
      <c r="N380" s="82" t="s">
        <v>3052</v>
      </c>
      <c r="O380" s="82" t="s">
        <v>3053</v>
      </c>
      <c r="P380" s="82" t="s">
        <v>3434</v>
      </c>
      <c r="Q380" s="82" t="s">
        <v>3921</v>
      </c>
      <c r="R380" s="82">
        <v>38615.54</v>
      </c>
      <c r="S380" s="82">
        <v>38028.76</v>
      </c>
      <c r="T380" s="82">
        <v>-3982.05</v>
      </c>
      <c r="U380" s="90"/>
    </row>
    <row r="381" spans="1:21" ht="14.4" thickBot="1" x14ac:dyDescent="0.3">
      <c r="A381" s="88">
        <v>45522</v>
      </c>
      <c r="B381" s="82" t="s">
        <v>398</v>
      </c>
      <c r="C381" s="82" t="s">
        <v>640</v>
      </c>
      <c r="D381" s="82" t="s">
        <v>1013</v>
      </c>
      <c r="E381" s="82" t="s">
        <v>1442</v>
      </c>
      <c r="F381" s="82" t="s">
        <v>1564</v>
      </c>
      <c r="G381" s="82" t="s">
        <v>1937</v>
      </c>
      <c r="H381" s="82" t="s">
        <v>2430</v>
      </c>
      <c r="I381" s="82" t="s">
        <v>2928</v>
      </c>
      <c r="J381" s="82">
        <v>77074.55</v>
      </c>
      <c r="K381" s="82" t="s">
        <v>3048</v>
      </c>
      <c r="L381" s="89">
        <v>45592</v>
      </c>
      <c r="M381" s="89">
        <v>45542</v>
      </c>
      <c r="N381" s="82" t="s">
        <v>3051</v>
      </c>
      <c r="O381" s="82" t="s">
        <v>3055</v>
      </c>
      <c r="P381" s="82" t="s">
        <v>3435</v>
      </c>
      <c r="Q381" s="82" t="s">
        <v>3922</v>
      </c>
      <c r="R381" s="82">
        <v>49245.71</v>
      </c>
      <c r="S381" s="82">
        <v>38590.839999999997</v>
      </c>
      <c r="T381" s="82">
        <v>4114.37</v>
      </c>
      <c r="U381" s="90"/>
    </row>
    <row r="382" spans="1:21" ht="14.4" thickBot="1" x14ac:dyDescent="0.3">
      <c r="A382" s="88">
        <v>45016</v>
      </c>
      <c r="B382" s="82" t="s">
        <v>399</v>
      </c>
      <c r="C382" s="82" t="s">
        <v>726</v>
      </c>
      <c r="D382" s="82" t="s">
        <v>1014</v>
      </c>
      <c r="E382" s="82" t="s">
        <v>1443</v>
      </c>
      <c r="F382" s="82" t="s">
        <v>1566</v>
      </c>
      <c r="G382" s="82" t="s">
        <v>1900</v>
      </c>
      <c r="H382" s="82" t="s">
        <v>2431</v>
      </c>
      <c r="I382" s="82" t="s">
        <v>2929</v>
      </c>
      <c r="J382" s="82">
        <v>72335.61</v>
      </c>
      <c r="K382" s="82" t="s">
        <v>3048</v>
      </c>
      <c r="L382" s="89">
        <v>45594</v>
      </c>
      <c r="M382" s="89">
        <v>45544</v>
      </c>
      <c r="N382" s="82" t="s">
        <v>3052</v>
      </c>
      <c r="O382" s="82" t="s">
        <v>3054</v>
      </c>
      <c r="P382" s="82" t="s">
        <v>3436</v>
      </c>
      <c r="Q382" s="82" t="s">
        <v>3923</v>
      </c>
      <c r="R382" s="82">
        <v>37393.56</v>
      </c>
      <c r="S382" s="82">
        <v>7464.52</v>
      </c>
      <c r="T382" s="82">
        <v>-707.59</v>
      </c>
      <c r="U382" s="90"/>
    </row>
    <row r="383" spans="1:21" ht="14.4" thickBot="1" x14ac:dyDescent="0.3">
      <c r="A383" s="88">
        <v>45116</v>
      </c>
      <c r="B383" s="82" t="s">
        <v>400</v>
      </c>
      <c r="C383" s="82" t="s">
        <v>709</v>
      </c>
      <c r="D383" s="82" t="s">
        <v>1015</v>
      </c>
      <c r="E383" s="82" t="s">
        <v>1444</v>
      </c>
      <c r="F383" s="82" t="s">
        <v>1566</v>
      </c>
      <c r="G383" s="82" t="s">
        <v>1938</v>
      </c>
      <c r="H383" s="82" t="s">
        <v>2432</v>
      </c>
      <c r="I383" s="82" t="s">
        <v>2930</v>
      </c>
      <c r="J383" s="82">
        <v>94946.21</v>
      </c>
      <c r="K383" s="82" t="s">
        <v>3049</v>
      </c>
      <c r="L383" s="89">
        <v>45581</v>
      </c>
      <c r="M383" s="89">
        <v>45539</v>
      </c>
      <c r="N383" s="82" t="s">
        <v>3052</v>
      </c>
      <c r="O383" s="82" t="s">
        <v>3054</v>
      </c>
      <c r="P383" s="82" t="s">
        <v>3437</v>
      </c>
      <c r="Q383" s="82" t="s">
        <v>3924</v>
      </c>
      <c r="R383" s="82">
        <v>25821.439999999999</v>
      </c>
      <c r="S383" s="82">
        <v>76940.25</v>
      </c>
      <c r="T383" s="82">
        <v>-3163.61</v>
      </c>
      <c r="U383" s="90"/>
    </row>
    <row r="384" spans="1:21" ht="14.4" thickBot="1" x14ac:dyDescent="0.3">
      <c r="A384" s="88">
        <v>45288</v>
      </c>
      <c r="B384" s="82" t="s">
        <v>401</v>
      </c>
      <c r="C384" s="82" t="s">
        <v>678</v>
      </c>
      <c r="D384" s="82" t="s">
        <v>1016</v>
      </c>
      <c r="E384" s="82" t="s">
        <v>1445</v>
      </c>
      <c r="F384" s="82" t="s">
        <v>1563</v>
      </c>
      <c r="G384" s="82" t="s">
        <v>1939</v>
      </c>
      <c r="H384" s="82" t="s">
        <v>2433</v>
      </c>
      <c r="I384" s="82" t="s">
        <v>2931</v>
      </c>
      <c r="J384" s="82">
        <v>58810.44</v>
      </c>
      <c r="K384" s="82" t="s">
        <v>3048</v>
      </c>
      <c r="L384" s="89">
        <v>45576</v>
      </c>
      <c r="M384" s="89">
        <v>45558</v>
      </c>
      <c r="N384" s="82" t="s">
        <v>3050</v>
      </c>
      <c r="O384" s="82" t="s">
        <v>1563</v>
      </c>
      <c r="P384" s="82" t="s">
        <v>3438</v>
      </c>
      <c r="Q384" s="82" t="s">
        <v>3925</v>
      </c>
      <c r="R384" s="82">
        <v>21518.83</v>
      </c>
      <c r="S384" s="82">
        <v>47316.61</v>
      </c>
      <c r="T384" s="82">
        <v>1702.7</v>
      </c>
      <c r="U384" s="90"/>
    </row>
    <row r="385" spans="1:21" ht="14.4" thickBot="1" x14ac:dyDescent="0.3">
      <c r="A385" s="88">
        <v>45211</v>
      </c>
      <c r="B385" s="82" t="s">
        <v>402</v>
      </c>
      <c r="C385" s="82" t="s">
        <v>727</v>
      </c>
      <c r="D385" s="82" t="s">
        <v>1017</v>
      </c>
      <c r="E385" s="82" t="s">
        <v>1446</v>
      </c>
      <c r="F385" s="82" t="s">
        <v>1564</v>
      </c>
      <c r="G385" s="82" t="s">
        <v>1940</v>
      </c>
      <c r="H385" s="82" t="s">
        <v>2434</v>
      </c>
      <c r="I385" s="82" t="s">
        <v>2932</v>
      </c>
      <c r="J385" s="82">
        <v>83930.76</v>
      </c>
      <c r="K385" s="82" t="s">
        <v>3050</v>
      </c>
      <c r="L385" s="89">
        <v>45576</v>
      </c>
      <c r="M385" s="89">
        <v>45543</v>
      </c>
      <c r="N385" s="82" t="s">
        <v>3050</v>
      </c>
      <c r="O385" s="82" t="s">
        <v>3053</v>
      </c>
      <c r="P385" s="82" t="s">
        <v>3439</v>
      </c>
      <c r="Q385" s="82" t="s">
        <v>3926</v>
      </c>
      <c r="R385" s="82">
        <v>47078.86</v>
      </c>
      <c r="S385" s="82">
        <v>31287.85</v>
      </c>
      <c r="T385" s="82">
        <v>3549.4</v>
      </c>
      <c r="U385" s="90"/>
    </row>
    <row r="386" spans="1:21" ht="14.4" thickBot="1" x14ac:dyDescent="0.3">
      <c r="A386" s="88">
        <v>44751</v>
      </c>
      <c r="B386" s="82" t="s">
        <v>403</v>
      </c>
      <c r="C386" s="82" t="s">
        <v>597</v>
      </c>
      <c r="D386" s="82" t="s">
        <v>808</v>
      </c>
      <c r="E386" s="82" t="s">
        <v>1447</v>
      </c>
      <c r="F386" s="82" t="s">
        <v>1565</v>
      </c>
      <c r="G386" s="82" t="s">
        <v>1941</v>
      </c>
      <c r="H386" s="82" t="s">
        <v>2435</v>
      </c>
      <c r="I386" s="82" t="s">
        <v>2933</v>
      </c>
      <c r="J386" s="82">
        <v>57005.91</v>
      </c>
      <c r="K386" s="82" t="s">
        <v>3048</v>
      </c>
      <c r="L386" s="89">
        <v>45578</v>
      </c>
      <c r="M386" s="89">
        <v>45553</v>
      </c>
      <c r="N386" s="82" t="s">
        <v>3052</v>
      </c>
      <c r="O386" s="82" t="s">
        <v>3055</v>
      </c>
      <c r="P386" s="82" t="s">
        <v>3440</v>
      </c>
      <c r="Q386" s="82" t="s">
        <v>3927</v>
      </c>
      <c r="R386" s="82">
        <v>31447.53</v>
      </c>
      <c r="S386" s="82">
        <v>24197.84</v>
      </c>
      <c r="T386" s="82">
        <v>4421.01</v>
      </c>
      <c r="U386" s="90"/>
    </row>
    <row r="387" spans="1:21" ht="14.4" thickBot="1" x14ac:dyDescent="0.3">
      <c r="A387" s="88">
        <v>44413</v>
      </c>
      <c r="B387" s="82" t="s">
        <v>404</v>
      </c>
      <c r="C387" s="82" t="s">
        <v>587</v>
      </c>
      <c r="D387" s="82" t="s">
        <v>987</v>
      </c>
      <c r="E387" s="82" t="s">
        <v>1448</v>
      </c>
      <c r="F387" s="82" t="s">
        <v>1565</v>
      </c>
      <c r="G387" s="82" t="s">
        <v>1942</v>
      </c>
      <c r="H387" s="82" t="s">
        <v>2436</v>
      </c>
      <c r="I387" s="82" t="s">
        <v>2934</v>
      </c>
      <c r="J387" s="82">
        <v>3352.6</v>
      </c>
      <c r="K387" s="82" t="s">
        <v>3050</v>
      </c>
      <c r="L387" s="89">
        <v>45589</v>
      </c>
      <c r="M387" s="89">
        <v>45540</v>
      </c>
      <c r="N387" s="82" t="s">
        <v>3051</v>
      </c>
      <c r="O387" s="82" t="s">
        <v>3055</v>
      </c>
      <c r="P387" s="82" t="s">
        <v>3441</v>
      </c>
      <c r="Q387" s="82" t="s">
        <v>3928</v>
      </c>
      <c r="R387" s="82">
        <v>3502.01</v>
      </c>
      <c r="S387" s="82">
        <v>71611.66</v>
      </c>
      <c r="T387" s="82">
        <v>603.14</v>
      </c>
      <c r="U387" s="90"/>
    </row>
    <row r="388" spans="1:21" ht="14.4" thickBot="1" x14ac:dyDescent="0.3">
      <c r="A388" s="88">
        <v>44420</v>
      </c>
      <c r="B388" s="82" t="s">
        <v>405</v>
      </c>
      <c r="C388" s="82" t="s">
        <v>728</v>
      </c>
      <c r="D388" s="82" t="s">
        <v>851</v>
      </c>
      <c r="E388" s="82" t="s">
        <v>1449</v>
      </c>
      <c r="F388" s="82" t="s">
        <v>1567</v>
      </c>
      <c r="G388" s="82" t="s">
        <v>1943</v>
      </c>
      <c r="H388" s="82" t="s">
        <v>2437</v>
      </c>
      <c r="I388" s="82" t="s">
        <v>2935</v>
      </c>
      <c r="J388" s="82">
        <v>13239.9</v>
      </c>
      <c r="K388" s="82" t="s">
        <v>3050</v>
      </c>
      <c r="L388" s="89">
        <v>45591</v>
      </c>
      <c r="M388" s="89">
        <v>45558</v>
      </c>
      <c r="N388" s="82" t="s">
        <v>3051</v>
      </c>
      <c r="O388" s="82" t="s">
        <v>3054</v>
      </c>
      <c r="P388" s="82" t="s">
        <v>3442</v>
      </c>
      <c r="Q388" s="82" t="s">
        <v>3929</v>
      </c>
      <c r="R388" s="82">
        <v>27237.54</v>
      </c>
      <c r="S388" s="82">
        <v>71710.69</v>
      </c>
      <c r="T388" s="82">
        <v>-262.74</v>
      </c>
      <c r="U388" s="90"/>
    </row>
    <row r="389" spans="1:21" ht="14.4" thickBot="1" x14ac:dyDescent="0.3">
      <c r="A389" s="88">
        <v>44003</v>
      </c>
      <c r="B389" s="82" t="s">
        <v>406</v>
      </c>
      <c r="C389" s="82" t="s">
        <v>577</v>
      </c>
      <c r="D389" s="82" t="s">
        <v>1018</v>
      </c>
      <c r="E389" s="82" t="s">
        <v>1450</v>
      </c>
      <c r="F389" s="82" t="s">
        <v>1563</v>
      </c>
      <c r="G389" s="82" t="s">
        <v>1944</v>
      </c>
      <c r="H389" s="82" t="s">
        <v>2438</v>
      </c>
      <c r="I389" s="82" t="s">
        <v>2936</v>
      </c>
      <c r="J389" s="82">
        <v>80859.3</v>
      </c>
      <c r="K389" s="82" t="s">
        <v>3050</v>
      </c>
      <c r="L389" s="89">
        <v>45566</v>
      </c>
      <c r="M389" s="89">
        <v>45537</v>
      </c>
      <c r="N389" s="82" t="s">
        <v>3052</v>
      </c>
      <c r="O389" s="82" t="s">
        <v>3054</v>
      </c>
      <c r="P389" s="82" t="s">
        <v>3443</v>
      </c>
      <c r="Q389" s="82" t="s">
        <v>3930</v>
      </c>
      <c r="R389" s="82">
        <v>47977.85</v>
      </c>
      <c r="S389" s="82">
        <v>35272.870000000003</v>
      </c>
      <c r="T389" s="82">
        <v>44.7</v>
      </c>
      <c r="U389" s="90"/>
    </row>
    <row r="390" spans="1:21" ht="14.4" thickBot="1" x14ac:dyDescent="0.3">
      <c r="A390" s="88">
        <v>45462</v>
      </c>
      <c r="B390" s="82" t="s">
        <v>407</v>
      </c>
      <c r="C390" s="82" t="s">
        <v>630</v>
      </c>
      <c r="D390" s="82" t="s">
        <v>1019</v>
      </c>
      <c r="E390" s="82" t="s">
        <v>1451</v>
      </c>
      <c r="F390" s="82" t="s">
        <v>1567</v>
      </c>
      <c r="G390" s="82" t="s">
        <v>1945</v>
      </c>
      <c r="H390" s="82" t="s">
        <v>2439</v>
      </c>
      <c r="I390" s="82" t="s">
        <v>2937</v>
      </c>
      <c r="J390" s="82">
        <v>32233.43</v>
      </c>
      <c r="K390" s="82" t="s">
        <v>3050</v>
      </c>
      <c r="L390" s="89">
        <v>45586</v>
      </c>
      <c r="M390" s="89">
        <v>45558</v>
      </c>
      <c r="N390" s="82" t="s">
        <v>3052</v>
      </c>
      <c r="O390" s="82" t="s">
        <v>3055</v>
      </c>
      <c r="P390" s="82" t="s">
        <v>3444</v>
      </c>
      <c r="Q390" s="82" t="s">
        <v>3883</v>
      </c>
      <c r="R390" s="82">
        <v>5447.61</v>
      </c>
      <c r="S390" s="82">
        <v>78380.14</v>
      </c>
      <c r="T390" s="82">
        <v>1929.42</v>
      </c>
      <c r="U390" s="90"/>
    </row>
    <row r="391" spans="1:21" ht="14.4" thickBot="1" x14ac:dyDescent="0.3">
      <c r="A391" s="88">
        <v>45374</v>
      </c>
      <c r="B391" s="82" t="s">
        <v>408</v>
      </c>
      <c r="C391" s="82" t="s">
        <v>729</v>
      </c>
      <c r="D391" s="82" t="s">
        <v>604</v>
      </c>
      <c r="E391" s="82" t="s">
        <v>1452</v>
      </c>
      <c r="F391" s="82" t="s">
        <v>1563</v>
      </c>
      <c r="G391" s="82" t="s">
        <v>1946</v>
      </c>
      <c r="H391" s="82" t="s">
        <v>2440</v>
      </c>
      <c r="I391" s="82" t="s">
        <v>2938</v>
      </c>
      <c r="J391" s="82">
        <v>19598.740000000002</v>
      </c>
      <c r="K391" s="82" t="s">
        <v>3050</v>
      </c>
      <c r="L391" s="89">
        <v>45575</v>
      </c>
      <c r="M391" s="89">
        <v>45553</v>
      </c>
      <c r="N391" s="82" t="s">
        <v>3051</v>
      </c>
      <c r="O391" s="82" t="s">
        <v>3054</v>
      </c>
      <c r="P391" s="82" t="s">
        <v>3445</v>
      </c>
      <c r="Q391" s="82" t="s">
        <v>3931</v>
      </c>
      <c r="R391" s="82">
        <v>5290.22</v>
      </c>
      <c r="S391" s="82">
        <v>26514.54</v>
      </c>
      <c r="T391" s="82">
        <v>-42.01</v>
      </c>
      <c r="U391" s="90"/>
    </row>
    <row r="392" spans="1:21" ht="14.4" thickBot="1" x14ac:dyDescent="0.3">
      <c r="A392" s="88">
        <v>44820</v>
      </c>
      <c r="B392" s="82" t="s">
        <v>409</v>
      </c>
      <c r="C392" s="82" t="s">
        <v>588</v>
      </c>
      <c r="D392" s="82" t="s">
        <v>786</v>
      </c>
      <c r="E392" s="82" t="s">
        <v>1453</v>
      </c>
      <c r="F392" s="82" t="s">
        <v>1567</v>
      </c>
      <c r="G392" s="82" t="s">
        <v>1947</v>
      </c>
      <c r="H392" s="82" t="s">
        <v>2441</v>
      </c>
      <c r="I392" s="82" t="s">
        <v>2939</v>
      </c>
      <c r="J392" s="82">
        <v>20637.43</v>
      </c>
      <c r="K392" s="82" t="s">
        <v>3048</v>
      </c>
      <c r="L392" s="89">
        <v>45582</v>
      </c>
      <c r="M392" s="89">
        <v>45549</v>
      </c>
      <c r="N392" s="82" t="s">
        <v>3051</v>
      </c>
      <c r="O392" s="82" t="s">
        <v>1563</v>
      </c>
      <c r="P392" s="82" t="s">
        <v>3446</v>
      </c>
      <c r="Q392" s="82" t="s">
        <v>3932</v>
      </c>
      <c r="R392" s="82">
        <v>28067.3</v>
      </c>
      <c r="S392" s="82">
        <v>17461.509999999998</v>
      </c>
      <c r="T392" s="82">
        <v>4203.76</v>
      </c>
      <c r="U392" s="90"/>
    </row>
    <row r="393" spans="1:21" ht="14.4" thickBot="1" x14ac:dyDescent="0.3">
      <c r="A393" s="88">
        <v>44561</v>
      </c>
      <c r="B393" s="82" t="s">
        <v>410</v>
      </c>
      <c r="C393" s="82" t="s">
        <v>730</v>
      </c>
      <c r="D393" s="82" t="s">
        <v>1020</v>
      </c>
      <c r="E393" s="82" t="s">
        <v>1454</v>
      </c>
      <c r="F393" s="82" t="s">
        <v>1564</v>
      </c>
      <c r="G393" s="82" t="s">
        <v>1948</v>
      </c>
      <c r="H393" s="82" t="s">
        <v>2442</v>
      </c>
      <c r="I393" s="82" t="s">
        <v>2940</v>
      </c>
      <c r="J393" s="82">
        <v>42032.65</v>
      </c>
      <c r="K393" s="82" t="s">
        <v>3048</v>
      </c>
      <c r="L393" s="89">
        <v>45577</v>
      </c>
      <c r="M393" s="89">
        <v>45564</v>
      </c>
      <c r="N393" s="82" t="s">
        <v>3051</v>
      </c>
      <c r="O393" s="82" t="s">
        <v>3053</v>
      </c>
      <c r="P393" s="82" t="s">
        <v>3447</v>
      </c>
      <c r="Q393" s="82" t="s">
        <v>3933</v>
      </c>
      <c r="R393" s="82">
        <v>42411.71</v>
      </c>
      <c r="S393" s="82">
        <v>12361.61</v>
      </c>
      <c r="T393" s="82">
        <v>1681.82</v>
      </c>
      <c r="U393" s="90"/>
    </row>
    <row r="394" spans="1:21" ht="14.4" thickBot="1" x14ac:dyDescent="0.3">
      <c r="A394" s="88">
        <v>45250</v>
      </c>
      <c r="B394" s="82" t="s">
        <v>411</v>
      </c>
      <c r="C394" s="82" t="s">
        <v>731</v>
      </c>
      <c r="D394" s="82" t="s">
        <v>832</v>
      </c>
      <c r="E394" s="82" t="s">
        <v>1455</v>
      </c>
      <c r="F394" s="82" t="s">
        <v>1563</v>
      </c>
      <c r="G394" s="82" t="s">
        <v>1949</v>
      </c>
      <c r="H394" s="82" t="s">
        <v>2443</v>
      </c>
      <c r="I394" s="82" t="s">
        <v>2941</v>
      </c>
      <c r="J394" s="82">
        <v>97698.4</v>
      </c>
      <c r="K394" s="82" t="s">
        <v>3049</v>
      </c>
      <c r="L394" s="89">
        <v>45566</v>
      </c>
      <c r="M394" s="89">
        <v>45554</v>
      </c>
      <c r="N394" s="82" t="s">
        <v>3052</v>
      </c>
      <c r="O394" s="82" t="s">
        <v>3054</v>
      </c>
      <c r="P394" s="82" t="s">
        <v>3448</v>
      </c>
      <c r="Q394" s="82" t="s">
        <v>3822</v>
      </c>
      <c r="R394" s="82">
        <v>18962.34</v>
      </c>
      <c r="S394" s="82">
        <v>60557.16</v>
      </c>
      <c r="T394" s="82">
        <v>-618.37</v>
      </c>
      <c r="U394" s="90"/>
    </row>
    <row r="395" spans="1:21" ht="14.4" thickBot="1" x14ac:dyDescent="0.3">
      <c r="A395" s="88">
        <v>45077</v>
      </c>
      <c r="B395" s="82" t="s">
        <v>412</v>
      </c>
      <c r="C395" s="82" t="s">
        <v>732</v>
      </c>
      <c r="D395" s="82" t="s">
        <v>1021</v>
      </c>
      <c r="E395" s="82" t="s">
        <v>1456</v>
      </c>
      <c r="F395" s="82" t="s">
        <v>1566</v>
      </c>
      <c r="G395" s="82" t="s">
        <v>1950</v>
      </c>
      <c r="H395" s="82" t="s">
        <v>2444</v>
      </c>
      <c r="I395" s="82" t="s">
        <v>2942</v>
      </c>
      <c r="J395" s="82">
        <v>96384.41</v>
      </c>
      <c r="K395" s="82" t="s">
        <v>3049</v>
      </c>
      <c r="L395" s="89">
        <v>45582</v>
      </c>
      <c r="M395" s="89">
        <v>45538</v>
      </c>
      <c r="N395" s="82" t="s">
        <v>3050</v>
      </c>
      <c r="O395" s="82" t="s">
        <v>3053</v>
      </c>
      <c r="P395" s="82" t="s">
        <v>3449</v>
      </c>
      <c r="Q395" s="82" t="s">
        <v>3934</v>
      </c>
      <c r="R395" s="82">
        <v>12542.58</v>
      </c>
      <c r="S395" s="82">
        <v>57010.89</v>
      </c>
      <c r="T395" s="82">
        <v>3050.5</v>
      </c>
      <c r="U395" s="90"/>
    </row>
    <row r="396" spans="1:21" ht="14.4" thickBot="1" x14ac:dyDescent="0.3">
      <c r="A396" s="88">
        <v>44568</v>
      </c>
      <c r="B396" s="82" t="s">
        <v>413</v>
      </c>
      <c r="C396" s="82" t="s">
        <v>629</v>
      </c>
      <c r="D396" s="82" t="s">
        <v>999</v>
      </c>
      <c r="E396" s="82" t="s">
        <v>1457</v>
      </c>
      <c r="F396" s="82" t="s">
        <v>1565</v>
      </c>
      <c r="G396" s="82" t="s">
        <v>1951</v>
      </c>
      <c r="H396" s="82" t="s">
        <v>2445</v>
      </c>
      <c r="I396" s="82" t="s">
        <v>2943</v>
      </c>
      <c r="J396" s="82">
        <v>16891.73</v>
      </c>
      <c r="K396" s="82" t="s">
        <v>3049</v>
      </c>
      <c r="L396" s="89">
        <v>45570</v>
      </c>
      <c r="M396" s="89">
        <v>45544</v>
      </c>
      <c r="N396" s="82" t="s">
        <v>3050</v>
      </c>
      <c r="O396" s="82" t="s">
        <v>3055</v>
      </c>
      <c r="P396" s="82" t="s">
        <v>3450</v>
      </c>
      <c r="Q396" s="82" t="s">
        <v>3935</v>
      </c>
      <c r="R396" s="82">
        <v>42357.93</v>
      </c>
      <c r="S396" s="82">
        <v>3043.25</v>
      </c>
      <c r="T396" s="82">
        <v>-4886.8500000000004</v>
      </c>
      <c r="U396" s="90"/>
    </row>
    <row r="397" spans="1:21" ht="14.4" thickBot="1" x14ac:dyDescent="0.3">
      <c r="A397" s="88">
        <v>44710</v>
      </c>
      <c r="B397" s="82" t="s">
        <v>414</v>
      </c>
      <c r="C397" s="82" t="s">
        <v>733</v>
      </c>
      <c r="D397" s="82" t="s">
        <v>916</v>
      </c>
      <c r="E397" s="82" t="s">
        <v>1458</v>
      </c>
      <c r="F397" s="82" t="s">
        <v>1566</v>
      </c>
      <c r="G397" s="82" t="s">
        <v>1952</v>
      </c>
      <c r="H397" s="82" t="s">
        <v>2446</v>
      </c>
      <c r="I397" s="82" t="s">
        <v>2944</v>
      </c>
      <c r="J397" s="82">
        <v>75980.25</v>
      </c>
      <c r="K397" s="82" t="s">
        <v>3048</v>
      </c>
      <c r="L397" s="89">
        <v>45566</v>
      </c>
      <c r="M397" s="89">
        <v>45544</v>
      </c>
      <c r="N397" s="82" t="s">
        <v>3051</v>
      </c>
      <c r="O397" s="82" t="s">
        <v>3055</v>
      </c>
      <c r="P397" s="82" t="s">
        <v>3451</v>
      </c>
      <c r="Q397" s="82" t="s">
        <v>3610</v>
      </c>
      <c r="R397" s="82">
        <v>29088.11</v>
      </c>
      <c r="S397" s="82">
        <v>30376.91</v>
      </c>
      <c r="T397" s="82">
        <v>-2013.64</v>
      </c>
      <c r="U397" s="90"/>
    </row>
    <row r="398" spans="1:21" ht="14.4" thickBot="1" x14ac:dyDescent="0.3">
      <c r="A398" s="88">
        <v>45258</v>
      </c>
      <c r="B398" s="82" t="s">
        <v>415</v>
      </c>
      <c r="C398" s="82" t="s">
        <v>670</v>
      </c>
      <c r="D398" s="82" t="s">
        <v>667</v>
      </c>
      <c r="E398" s="82" t="s">
        <v>1459</v>
      </c>
      <c r="F398" s="82" t="s">
        <v>1564</v>
      </c>
      <c r="G398" s="82" t="s">
        <v>1953</v>
      </c>
      <c r="H398" s="82" t="s">
        <v>2447</v>
      </c>
      <c r="I398" s="82" t="s">
        <v>2945</v>
      </c>
      <c r="J398" s="82">
        <v>16968.37</v>
      </c>
      <c r="K398" s="82" t="s">
        <v>3048</v>
      </c>
      <c r="L398" s="89">
        <v>45576</v>
      </c>
      <c r="M398" s="89">
        <v>45535</v>
      </c>
      <c r="N398" s="82" t="s">
        <v>3052</v>
      </c>
      <c r="O398" s="82" t="s">
        <v>3054</v>
      </c>
      <c r="P398" s="82" t="s">
        <v>3452</v>
      </c>
      <c r="Q398" s="82" t="s">
        <v>3936</v>
      </c>
      <c r="R398" s="82">
        <v>9002.7800000000007</v>
      </c>
      <c r="S398" s="82">
        <v>38978.980000000003</v>
      </c>
      <c r="T398" s="82">
        <v>3913.29</v>
      </c>
      <c r="U398" s="90"/>
    </row>
    <row r="399" spans="1:21" ht="14.4" thickBot="1" x14ac:dyDescent="0.3">
      <c r="A399" s="88">
        <v>45128</v>
      </c>
      <c r="B399" s="82" t="s">
        <v>416</v>
      </c>
      <c r="C399" s="82" t="s">
        <v>624</v>
      </c>
      <c r="D399" s="82" t="s">
        <v>1006</v>
      </c>
      <c r="E399" s="82" t="s">
        <v>1460</v>
      </c>
      <c r="F399" s="82" t="s">
        <v>1563</v>
      </c>
      <c r="G399" s="82" t="s">
        <v>1954</v>
      </c>
      <c r="H399" s="82" t="s">
        <v>2448</v>
      </c>
      <c r="I399" s="82" t="s">
        <v>2946</v>
      </c>
      <c r="J399" s="82">
        <v>10401.59</v>
      </c>
      <c r="K399" s="82" t="s">
        <v>3048</v>
      </c>
      <c r="L399" s="89">
        <v>45565</v>
      </c>
      <c r="M399" s="89">
        <v>45544</v>
      </c>
      <c r="N399" s="82" t="s">
        <v>3051</v>
      </c>
      <c r="O399" s="82" t="s">
        <v>3053</v>
      </c>
      <c r="P399" s="82" t="s">
        <v>3453</v>
      </c>
      <c r="Q399" s="82" t="s">
        <v>3937</v>
      </c>
      <c r="R399" s="82">
        <v>7874.02</v>
      </c>
      <c r="S399" s="82">
        <v>22173.24</v>
      </c>
      <c r="T399" s="82">
        <v>4374.29</v>
      </c>
      <c r="U399" s="90"/>
    </row>
    <row r="400" spans="1:21" ht="14.4" thickBot="1" x14ac:dyDescent="0.3">
      <c r="A400" s="88">
        <v>45369</v>
      </c>
      <c r="B400" s="82" t="s">
        <v>417</v>
      </c>
      <c r="C400" s="82" t="s">
        <v>625</v>
      </c>
      <c r="D400" s="82" t="s">
        <v>584</v>
      </c>
      <c r="E400" s="82" t="s">
        <v>1461</v>
      </c>
      <c r="F400" s="82" t="s">
        <v>1564</v>
      </c>
      <c r="G400" s="82" t="s">
        <v>1955</v>
      </c>
      <c r="H400" s="82" t="s">
        <v>2449</v>
      </c>
      <c r="I400" s="82" t="s">
        <v>2947</v>
      </c>
      <c r="J400" s="82">
        <v>60045.78</v>
      </c>
      <c r="K400" s="82" t="s">
        <v>3049</v>
      </c>
      <c r="L400" s="89">
        <v>45592</v>
      </c>
      <c r="M400" s="89">
        <v>45561</v>
      </c>
      <c r="N400" s="82" t="s">
        <v>3051</v>
      </c>
      <c r="O400" s="82" t="s">
        <v>3054</v>
      </c>
      <c r="P400" s="82" t="s">
        <v>3454</v>
      </c>
      <c r="Q400" s="82" t="s">
        <v>3938</v>
      </c>
      <c r="R400" s="82">
        <v>3890.05</v>
      </c>
      <c r="S400" s="82">
        <v>24496.98</v>
      </c>
      <c r="T400" s="82">
        <v>-4137.5200000000004</v>
      </c>
      <c r="U400" s="90"/>
    </row>
    <row r="401" spans="1:21" ht="14.4" thickBot="1" x14ac:dyDescent="0.3">
      <c r="A401" s="88">
        <v>44947</v>
      </c>
      <c r="B401" s="82" t="s">
        <v>418</v>
      </c>
      <c r="C401" s="82" t="s">
        <v>666</v>
      </c>
      <c r="D401" s="82" t="s">
        <v>925</v>
      </c>
      <c r="E401" s="82" t="s">
        <v>1462</v>
      </c>
      <c r="F401" s="82" t="s">
        <v>1567</v>
      </c>
      <c r="G401" s="82" t="s">
        <v>1956</v>
      </c>
      <c r="H401" s="82" t="s">
        <v>2450</v>
      </c>
      <c r="I401" s="82" t="s">
        <v>2948</v>
      </c>
      <c r="J401" s="82">
        <v>14272.02</v>
      </c>
      <c r="K401" s="82" t="s">
        <v>3049</v>
      </c>
      <c r="L401" s="89">
        <v>45569</v>
      </c>
      <c r="M401" s="89">
        <v>45562</v>
      </c>
      <c r="N401" s="82" t="s">
        <v>3052</v>
      </c>
      <c r="O401" s="82" t="s">
        <v>1563</v>
      </c>
      <c r="P401" s="82" t="s">
        <v>3455</v>
      </c>
      <c r="Q401" s="82" t="s">
        <v>3939</v>
      </c>
      <c r="R401" s="82">
        <v>1492.54</v>
      </c>
      <c r="S401" s="82">
        <v>37536.6</v>
      </c>
      <c r="T401" s="82">
        <v>3650.48</v>
      </c>
      <c r="U401" s="90"/>
    </row>
    <row r="402" spans="1:21" ht="14.4" thickBot="1" x14ac:dyDescent="0.3">
      <c r="A402" s="88">
        <v>45532</v>
      </c>
      <c r="B402" s="82" t="s">
        <v>419</v>
      </c>
      <c r="C402" s="82" t="s">
        <v>606</v>
      </c>
      <c r="D402" s="82" t="s">
        <v>825</v>
      </c>
      <c r="E402" s="82" t="s">
        <v>1463</v>
      </c>
      <c r="F402" s="82" t="s">
        <v>1566</v>
      </c>
      <c r="G402" s="82" t="s">
        <v>1957</v>
      </c>
      <c r="H402" s="82" t="s">
        <v>2451</v>
      </c>
      <c r="I402" s="82" t="s">
        <v>2949</v>
      </c>
      <c r="J402" s="82">
        <v>48878.720000000001</v>
      </c>
      <c r="K402" s="82" t="s">
        <v>3049</v>
      </c>
      <c r="L402" s="89">
        <v>45586</v>
      </c>
      <c r="M402" s="89">
        <v>45551</v>
      </c>
      <c r="N402" s="82" t="s">
        <v>3052</v>
      </c>
      <c r="O402" s="82" t="s">
        <v>3054</v>
      </c>
      <c r="P402" s="82" t="s">
        <v>3456</v>
      </c>
      <c r="Q402" s="82" t="s">
        <v>3940</v>
      </c>
      <c r="R402" s="82">
        <v>8223.2999999999993</v>
      </c>
      <c r="S402" s="82">
        <v>30534.6</v>
      </c>
      <c r="T402" s="82">
        <v>4514.91</v>
      </c>
      <c r="U402" s="90"/>
    </row>
    <row r="403" spans="1:21" ht="14.4" thickBot="1" x14ac:dyDescent="0.3">
      <c r="A403" s="88">
        <v>45201</v>
      </c>
      <c r="B403" s="82" t="s">
        <v>420</v>
      </c>
      <c r="C403" s="82" t="s">
        <v>580</v>
      </c>
      <c r="D403" s="82" t="s">
        <v>832</v>
      </c>
      <c r="E403" s="82" t="s">
        <v>1464</v>
      </c>
      <c r="F403" s="82" t="s">
        <v>1564</v>
      </c>
      <c r="G403" s="82" t="s">
        <v>1958</v>
      </c>
      <c r="H403" s="82" t="s">
        <v>2452</v>
      </c>
      <c r="I403" s="82" t="s">
        <v>2950</v>
      </c>
      <c r="J403" s="82">
        <v>88063.67</v>
      </c>
      <c r="K403" s="82" t="s">
        <v>3050</v>
      </c>
      <c r="L403" s="89">
        <v>45591</v>
      </c>
      <c r="M403" s="89">
        <v>45549</v>
      </c>
      <c r="N403" s="82" t="s">
        <v>3051</v>
      </c>
      <c r="O403" s="82" t="s">
        <v>3055</v>
      </c>
      <c r="P403" s="82" t="s">
        <v>3457</v>
      </c>
      <c r="Q403" s="82" t="s">
        <v>3941</v>
      </c>
      <c r="R403" s="82">
        <v>15790.95</v>
      </c>
      <c r="S403" s="82">
        <v>64933.48</v>
      </c>
      <c r="T403" s="82">
        <v>4640.21</v>
      </c>
      <c r="U403" s="90"/>
    </row>
    <row r="404" spans="1:21" ht="14.4" thickBot="1" x14ac:dyDescent="0.3">
      <c r="A404" s="88">
        <v>44761</v>
      </c>
      <c r="B404" s="82" t="s">
        <v>421</v>
      </c>
      <c r="C404" s="82" t="s">
        <v>709</v>
      </c>
      <c r="D404" s="82" t="s">
        <v>1022</v>
      </c>
      <c r="E404" s="82" t="s">
        <v>1465</v>
      </c>
      <c r="F404" s="82" t="s">
        <v>1566</v>
      </c>
      <c r="G404" s="82" t="s">
        <v>1959</v>
      </c>
      <c r="H404" s="82" t="s">
        <v>2453</v>
      </c>
      <c r="I404" s="82" t="s">
        <v>2951</v>
      </c>
      <c r="J404" s="82">
        <v>9581.2999999999993</v>
      </c>
      <c r="K404" s="82" t="s">
        <v>3048</v>
      </c>
      <c r="L404" s="89">
        <v>45591</v>
      </c>
      <c r="M404" s="89">
        <v>45551</v>
      </c>
      <c r="N404" s="82" t="s">
        <v>3051</v>
      </c>
      <c r="O404" s="82" t="s">
        <v>3053</v>
      </c>
      <c r="P404" s="82" t="s">
        <v>3458</v>
      </c>
      <c r="Q404" s="82" t="s">
        <v>3942</v>
      </c>
      <c r="R404" s="82">
        <v>48757.17</v>
      </c>
      <c r="S404" s="82">
        <v>21869.27</v>
      </c>
      <c r="T404" s="82">
        <v>771.37</v>
      </c>
      <c r="U404" s="90"/>
    </row>
    <row r="405" spans="1:21" ht="14.4" thickBot="1" x14ac:dyDescent="0.3">
      <c r="A405" s="88">
        <v>44680</v>
      </c>
      <c r="B405" s="82" t="s">
        <v>422</v>
      </c>
      <c r="C405" s="82" t="s">
        <v>684</v>
      </c>
      <c r="D405" s="82" t="s">
        <v>827</v>
      </c>
      <c r="E405" s="82" t="s">
        <v>1466</v>
      </c>
      <c r="F405" s="82" t="s">
        <v>1566</v>
      </c>
      <c r="G405" s="82" t="s">
        <v>1960</v>
      </c>
      <c r="H405" s="82" t="s">
        <v>2454</v>
      </c>
      <c r="I405" s="82" t="s">
        <v>2952</v>
      </c>
      <c r="J405" s="82">
        <v>96893.86</v>
      </c>
      <c r="K405" s="82" t="s">
        <v>3049</v>
      </c>
      <c r="L405" s="89">
        <v>45584</v>
      </c>
      <c r="M405" s="89">
        <v>45555</v>
      </c>
      <c r="N405" s="82" t="s">
        <v>3050</v>
      </c>
      <c r="O405" s="82" t="s">
        <v>1563</v>
      </c>
      <c r="P405" s="82" t="s">
        <v>3459</v>
      </c>
      <c r="Q405" s="82" t="s">
        <v>3943</v>
      </c>
      <c r="R405" s="82">
        <v>7307.53</v>
      </c>
      <c r="S405" s="82">
        <v>26938.34</v>
      </c>
      <c r="T405" s="82">
        <v>862.58</v>
      </c>
      <c r="U405" s="90"/>
    </row>
    <row r="406" spans="1:21" ht="14.4" thickBot="1" x14ac:dyDescent="0.3">
      <c r="A406" s="88">
        <v>44548</v>
      </c>
      <c r="B406" s="82" t="s">
        <v>423</v>
      </c>
      <c r="C406" s="82" t="s">
        <v>669</v>
      </c>
      <c r="D406" s="82" t="s">
        <v>1023</v>
      </c>
      <c r="E406" s="82" t="s">
        <v>1467</v>
      </c>
      <c r="F406" s="82" t="s">
        <v>1565</v>
      </c>
      <c r="G406" s="82" t="s">
        <v>1961</v>
      </c>
      <c r="H406" s="82" t="s">
        <v>2455</v>
      </c>
      <c r="I406" s="82" t="s">
        <v>2953</v>
      </c>
      <c r="J406" s="82">
        <v>82668.929999999993</v>
      </c>
      <c r="K406" s="82" t="s">
        <v>3048</v>
      </c>
      <c r="L406" s="89">
        <v>45578</v>
      </c>
      <c r="M406" s="89">
        <v>45540</v>
      </c>
      <c r="N406" s="82" t="s">
        <v>3050</v>
      </c>
      <c r="O406" s="82" t="s">
        <v>3054</v>
      </c>
      <c r="P406" s="82" t="s">
        <v>3460</v>
      </c>
      <c r="Q406" s="82" t="s">
        <v>3944</v>
      </c>
      <c r="R406" s="82">
        <v>33373.879999999997</v>
      </c>
      <c r="S406" s="82">
        <v>55263.08</v>
      </c>
      <c r="T406" s="82">
        <v>-589.41999999999996</v>
      </c>
      <c r="U406" s="90"/>
    </row>
    <row r="407" spans="1:21" ht="14.4" thickBot="1" x14ac:dyDescent="0.3">
      <c r="A407" s="88">
        <v>44956</v>
      </c>
      <c r="B407" s="82" t="s">
        <v>424</v>
      </c>
      <c r="C407" s="82" t="s">
        <v>734</v>
      </c>
      <c r="D407" s="82" t="s">
        <v>953</v>
      </c>
      <c r="E407" s="82" t="s">
        <v>1468</v>
      </c>
      <c r="F407" s="82" t="s">
        <v>1564</v>
      </c>
      <c r="G407" s="82" t="s">
        <v>1962</v>
      </c>
      <c r="H407" s="82" t="s">
        <v>2456</v>
      </c>
      <c r="I407" s="82" t="s">
        <v>2954</v>
      </c>
      <c r="J407" s="82">
        <v>82450.87</v>
      </c>
      <c r="K407" s="82" t="s">
        <v>3048</v>
      </c>
      <c r="L407" s="89">
        <v>45594</v>
      </c>
      <c r="M407" s="89">
        <v>45547</v>
      </c>
      <c r="N407" s="82" t="s">
        <v>3051</v>
      </c>
      <c r="O407" s="82" t="s">
        <v>1563</v>
      </c>
      <c r="P407" s="82" t="s">
        <v>3461</v>
      </c>
      <c r="Q407" s="82" t="s">
        <v>3945</v>
      </c>
      <c r="R407" s="82">
        <v>10258.82</v>
      </c>
      <c r="S407" s="82">
        <v>2110.89</v>
      </c>
      <c r="T407" s="82">
        <v>1704.57</v>
      </c>
      <c r="U407" s="90"/>
    </row>
    <row r="408" spans="1:21" ht="14.4" thickBot="1" x14ac:dyDescent="0.3">
      <c r="A408" s="88">
        <v>44046</v>
      </c>
      <c r="B408" s="82" t="s">
        <v>425</v>
      </c>
      <c r="C408" s="82" t="s">
        <v>583</v>
      </c>
      <c r="D408" s="82" t="s">
        <v>1024</v>
      </c>
      <c r="E408" s="82" t="s">
        <v>1469</v>
      </c>
      <c r="F408" s="82" t="s">
        <v>1563</v>
      </c>
      <c r="G408" s="82" t="s">
        <v>1811</v>
      </c>
      <c r="H408" s="82" t="s">
        <v>2457</v>
      </c>
      <c r="I408" s="82" t="s">
        <v>2955</v>
      </c>
      <c r="J408" s="82">
        <v>31790.04</v>
      </c>
      <c r="K408" s="82" t="s">
        <v>3049</v>
      </c>
      <c r="L408" s="89">
        <v>45578</v>
      </c>
      <c r="M408" s="89">
        <v>45540</v>
      </c>
      <c r="N408" s="82" t="s">
        <v>3050</v>
      </c>
      <c r="O408" s="82" t="s">
        <v>3053</v>
      </c>
      <c r="P408" s="82" t="s">
        <v>3462</v>
      </c>
      <c r="Q408" s="82" t="s">
        <v>3946</v>
      </c>
      <c r="R408" s="82">
        <v>12304.97</v>
      </c>
      <c r="S408" s="82">
        <v>65272.38</v>
      </c>
      <c r="T408" s="82">
        <v>3668.96</v>
      </c>
      <c r="U408" s="90"/>
    </row>
    <row r="409" spans="1:21" ht="14.4" thickBot="1" x14ac:dyDescent="0.3">
      <c r="A409" s="88">
        <v>44097</v>
      </c>
      <c r="B409" s="82" t="s">
        <v>426</v>
      </c>
      <c r="C409" s="82" t="s">
        <v>528</v>
      </c>
      <c r="D409" s="82" t="s">
        <v>1025</v>
      </c>
      <c r="E409" s="82" t="s">
        <v>1470</v>
      </c>
      <c r="F409" s="82" t="s">
        <v>1563</v>
      </c>
      <c r="G409" s="82" t="s">
        <v>1963</v>
      </c>
      <c r="H409" s="82" t="s">
        <v>2458</v>
      </c>
      <c r="I409" s="82" t="s">
        <v>2956</v>
      </c>
      <c r="J409" s="82">
        <v>38380.71</v>
      </c>
      <c r="K409" s="82" t="s">
        <v>3048</v>
      </c>
      <c r="L409" s="89">
        <v>45586</v>
      </c>
      <c r="M409" s="89">
        <v>45545</v>
      </c>
      <c r="N409" s="82" t="s">
        <v>3050</v>
      </c>
      <c r="O409" s="82" t="s">
        <v>1563</v>
      </c>
      <c r="P409" s="82" t="s">
        <v>3463</v>
      </c>
      <c r="Q409" s="82" t="s">
        <v>3947</v>
      </c>
      <c r="R409" s="82">
        <v>31028.52</v>
      </c>
      <c r="S409" s="82">
        <v>30070.84</v>
      </c>
      <c r="T409" s="82">
        <v>4377.05</v>
      </c>
      <c r="U409" s="90"/>
    </row>
    <row r="410" spans="1:21" ht="14.4" thickBot="1" x14ac:dyDescent="0.3">
      <c r="A410" s="88">
        <v>44046</v>
      </c>
      <c r="B410" s="82" t="s">
        <v>427</v>
      </c>
      <c r="C410" s="82" t="s">
        <v>559</v>
      </c>
      <c r="D410" s="82" t="s">
        <v>1026</v>
      </c>
      <c r="E410" s="82" t="s">
        <v>1471</v>
      </c>
      <c r="F410" s="82" t="s">
        <v>1563</v>
      </c>
      <c r="G410" s="82" t="s">
        <v>1739</v>
      </c>
      <c r="H410" s="82" t="s">
        <v>2459</v>
      </c>
      <c r="I410" s="82" t="s">
        <v>2957</v>
      </c>
      <c r="J410" s="82">
        <v>37029.89</v>
      </c>
      <c r="K410" s="82" t="s">
        <v>3049</v>
      </c>
      <c r="L410" s="89">
        <v>45567</v>
      </c>
      <c r="M410" s="89">
        <v>45564</v>
      </c>
      <c r="N410" s="82" t="s">
        <v>3052</v>
      </c>
      <c r="O410" s="82" t="s">
        <v>3055</v>
      </c>
      <c r="P410" s="82" t="s">
        <v>3464</v>
      </c>
      <c r="Q410" s="82" t="s">
        <v>3948</v>
      </c>
      <c r="R410" s="82">
        <v>15213.05</v>
      </c>
      <c r="S410" s="82">
        <v>13827.41</v>
      </c>
      <c r="T410" s="82">
        <v>-4782.3</v>
      </c>
      <c r="U410" s="90"/>
    </row>
    <row r="411" spans="1:21" ht="14.4" thickBot="1" x14ac:dyDescent="0.3">
      <c r="A411" s="88">
        <v>45036</v>
      </c>
      <c r="B411" s="82" t="s">
        <v>428</v>
      </c>
      <c r="C411" s="82" t="s">
        <v>633</v>
      </c>
      <c r="D411" s="82" t="s">
        <v>925</v>
      </c>
      <c r="E411" s="82" t="s">
        <v>1472</v>
      </c>
      <c r="F411" s="82" t="s">
        <v>1565</v>
      </c>
      <c r="G411" s="82" t="s">
        <v>1964</v>
      </c>
      <c r="H411" s="82" t="s">
        <v>2460</v>
      </c>
      <c r="I411" s="82" t="s">
        <v>2958</v>
      </c>
      <c r="J411" s="82">
        <v>61949.51</v>
      </c>
      <c r="K411" s="82" t="s">
        <v>3050</v>
      </c>
      <c r="L411" s="89">
        <v>45570</v>
      </c>
      <c r="M411" s="89">
        <v>45556</v>
      </c>
      <c r="N411" s="82" t="s">
        <v>3052</v>
      </c>
      <c r="O411" s="82" t="s">
        <v>1563</v>
      </c>
      <c r="P411" s="82" t="s">
        <v>3465</v>
      </c>
      <c r="Q411" s="82" t="s">
        <v>3949</v>
      </c>
      <c r="R411" s="82">
        <v>37975.86</v>
      </c>
      <c r="S411" s="82">
        <v>48348.23</v>
      </c>
      <c r="T411" s="82">
        <v>2791.11</v>
      </c>
      <c r="U411" s="90"/>
    </row>
    <row r="412" spans="1:21" ht="14.4" thickBot="1" x14ac:dyDescent="0.3">
      <c r="A412" s="88">
        <v>44755</v>
      </c>
      <c r="B412" s="82" t="s">
        <v>429</v>
      </c>
      <c r="C412" s="82" t="s">
        <v>639</v>
      </c>
      <c r="D412" s="82" t="s">
        <v>1027</v>
      </c>
      <c r="E412" s="82" t="s">
        <v>1473</v>
      </c>
      <c r="F412" s="82" t="s">
        <v>1563</v>
      </c>
      <c r="G412" s="82" t="s">
        <v>1965</v>
      </c>
      <c r="H412" s="82" t="s">
        <v>2461</v>
      </c>
      <c r="I412" s="82" t="s">
        <v>2959</v>
      </c>
      <c r="J412" s="82">
        <v>28810.41</v>
      </c>
      <c r="K412" s="82" t="s">
        <v>3050</v>
      </c>
      <c r="L412" s="89">
        <v>45571</v>
      </c>
      <c r="M412" s="89">
        <v>45541</v>
      </c>
      <c r="N412" s="82" t="s">
        <v>3052</v>
      </c>
      <c r="O412" s="82" t="s">
        <v>1563</v>
      </c>
      <c r="P412" s="82" t="s">
        <v>3466</v>
      </c>
      <c r="Q412" s="82" t="s">
        <v>3950</v>
      </c>
      <c r="R412" s="82">
        <v>40451.67</v>
      </c>
      <c r="S412" s="82">
        <v>57269.440000000002</v>
      </c>
      <c r="T412" s="82">
        <v>2169.23</v>
      </c>
      <c r="U412" s="90"/>
    </row>
    <row r="413" spans="1:21" ht="14.4" thickBot="1" x14ac:dyDescent="0.3">
      <c r="A413" s="88">
        <v>44125</v>
      </c>
      <c r="B413" s="82" t="s">
        <v>430</v>
      </c>
      <c r="C413" s="82" t="s">
        <v>522</v>
      </c>
      <c r="D413" s="82" t="s">
        <v>876</v>
      </c>
      <c r="E413" s="82" t="s">
        <v>1474</v>
      </c>
      <c r="F413" s="82" t="s">
        <v>1565</v>
      </c>
      <c r="G413" s="82" t="s">
        <v>1966</v>
      </c>
      <c r="H413" s="82" t="s">
        <v>2462</v>
      </c>
      <c r="I413" s="82" t="s">
        <v>2960</v>
      </c>
      <c r="J413" s="82">
        <v>98804.13</v>
      </c>
      <c r="K413" s="82" t="s">
        <v>3048</v>
      </c>
      <c r="L413" s="89">
        <v>45591</v>
      </c>
      <c r="M413" s="89">
        <v>45548</v>
      </c>
      <c r="N413" s="82" t="s">
        <v>3050</v>
      </c>
      <c r="O413" s="82" t="s">
        <v>3053</v>
      </c>
      <c r="P413" s="82" t="s">
        <v>3467</v>
      </c>
      <c r="Q413" s="82" t="s">
        <v>3951</v>
      </c>
      <c r="R413" s="82">
        <v>33535.72</v>
      </c>
      <c r="S413" s="82">
        <v>73759.19</v>
      </c>
      <c r="T413" s="82">
        <v>3778.48</v>
      </c>
      <c r="U413" s="90"/>
    </row>
    <row r="414" spans="1:21" ht="14.4" thickBot="1" x14ac:dyDescent="0.3">
      <c r="A414" s="88">
        <v>44158</v>
      </c>
      <c r="B414" s="82" t="s">
        <v>431</v>
      </c>
      <c r="C414" s="82" t="s">
        <v>632</v>
      </c>
      <c r="D414" s="82" t="s">
        <v>895</v>
      </c>
      <c r="E414" s="82" t="s">
        <v>1475</v>
      </c>
      <c r="F414" s="82" t="s">
        <v>1567</v>
      </c>
      <c r="G414" s="82" t="s">
        <v>1967</v>
      </c>
      <c r="H414" s="82" t="s">
        <v>2463</v>
      </c>
      <c r="I414" s="82" t="s">
        <v>2961</v>
      </c>
      <c r="J414" s="82">
        <v>78109.17</v>
      </c>
      <c r="K414" s="82" t="s">
        <v>3050</v>
      </c>
      <c r="L414" s="89">
        <v>45587</v>
      </c>
      <c r="M414" s="89">
        <v>45535</v>
      </c>
      <c r="N414" s="82" t="s">
        <v>3051</v>
      </c>
      <c r="O414" s="82" t="s">
        <v>3054</v>
      </c>
      <c r="P414" s="82" t="s">
        <v>3468</v>
      </c>
      <c r="Q414" s="82" t="s">
        <v>3952</v>
      </c>
      <c r="R414" s="82">
        <v>14603.42</v>
      </c>
      <c r="S414" s="82">
        <v>18058.27</v>
      </c>
      <c r="T414" s="82">
        <v>-4644.46</v>
      </c>
      <c r="U414" s="90"/>
    </row>
    <row r="415" spans="1:21" ht="14.4" thickBot="1" x14ac:dyDescent="0.3">
      <c r="A415" s="88">
        <v>44492</v>
      </c>
      <c r="B415" s="82" t="s">
        <v>432</v>
      </c>
      <c r="C415" s="82" t="s">
        <v>597</v>
      </c>
      <c r="D415" s="82" t="s">
        <v>841</v>
      </c>
      <c r="E415" s="82" t="s">
        <v>1476</v>
      </c>
      <c r="F415" s="82" t="s">
        <v>1566</v>
      </c>
      <c r="G415" s="82" t="s">
        <v>1968</v>
      </c>
      <c r="H415" s="82" t="s">
        <v>2464</v>
      </c>
      <c r="I415" s="82" t="s">
        <v>2962</v>
      </c>
      <c r="J415" s="82">
        <v>48897.19</v>
      </c>
      <c r="K415" s="82" t="s">
        <v>3050</v>
      </c>
      <c r="L415" s="89">
        <v>45573</v>
      </c>
      <c r="M415" s="89">
        <v>45552</v>
      </c>
      <c r="N415" s="82" t="s">
        <v>3050</v>
      </c>
      <c r="O415" s="82" t="s">
        <v>3054</v>
      </c>
      <c r="P415" s="82" t="s">
        <v>3469</v>
      </c>
      <c r="Q415" s="82" t="s">
        <v>3953</v>
      </c>
      <c r="R415" s="82">
        <v>20560.98</v>
      </c>
      <c r="S415" s="82">
        <v>74183.77</v>
      </c>
      <c r="T415" s="82">
        <v>-2392.4899999999998</v>
      </c>
      <c r="U415" s="90"/>
    </row>
    <row r="416" spans="1:21" ht="14.4" thickBot="1" x14ac:dyDescent="0.3">
      <c r="A416" s="88">
        <v>45441</v>
      </c>
      <c r="B416" s="82" t="s">
        <v>433</v>
      </c>
      <c r="C416" s="82" t="s">
        <v>522</v>
      </c>
      <c r="D416" s="82" t="s">
        <v>966</v>
      </c>
      <c r="E416" s="82" t="s">
        <v>1477</v>
      </c>
      <c r="F416" s="82" t="s">
        <v>1565</v>
      </c>
      <c r="G416" s="82" t="s">
        <v>1969</v>
      </c>
      <c r="H416" s="82" t="s">
        <v>2465</v>
      </c>
      <c r="I416" s="82" t="s">
        <v>2963</v>
      </c>
      <c r="J416" s="82">
        <v>89530.559999999998</v>
      </c>
      <c r="K416" s="82" t="s">
        <v>3049</v>
      </c>
      <c r="L416" s="89">
        <v>45581</v>
      </c>
      <c r="M416" s="89">
        <v>45541</v>
      </c>
      <c r="N416" s="82" t="s">
        <v>3050</v>
      </c>
      <c r="O416" s="82" t="s">
        <v>1563</v>
      </c>
      <c r="P416" s="82" t="s">
        <v>3470</v>
      </c>
      <c r="Q416" s="82" t="s">
        <v>3954</v>
      </c>
      <c r="R416" s="82">
        <v>31819.66</v>
      </c>
      <c r="S416" s="82">
        <v>46442.07</v>
      </c>
      <c r="T416" s="82">
        <v>-3170.36</v>
      </c>
      <c r="U416" s="90"/>
    </row>
    <row r="417" spans="1:21" ht="14.4" thickBot="1" x14ac:dyDescent="0.3">
      <c r="A417" s="88">
        <v>45473</v>
      </c>
      <c r="B417" s="82" t="s">
        <v>434</v>
      </c>
      <c r="C417" s="82" t="s">
        <v>735</v>
      </c>
      <c r="D417" s="82" t="s">
        <v>1028</v>
      </c>
      <c r="E417" s="82" t="s">
        <v>1478</v>
      </c>
      <c r="F417" s="82" t="s">
        <v>1564</v>
      </c>
      <c r="G417" s="82" t="s">
        <v>1970</v>
      </c>
      <c r="H417" s="82" t="s">
        <v>2466</v>
      </c>
      <c r="I417" s="82" t="s">
        <v>2964</v>
      </c>
      <c r="J417" s="82">
        <v>71872.649999999994</v>
      </c>
      <c r="K417" s="82" t="s">
        <v>3049</v>
      </c>
      <c r="L417" s="89">
        <v>45570</v>
      </c>
      <c r="M417" s="89">
        <v>45550</v>
      </c>
      <c r="N417" s="82" t="s">
        <v>3050</v>
      </c>
      <c r="O417" s="82" t="s">
        <v>3055</v>
      </c>
      <c r="P417" s="82" t="s">
        <v>3471</v>
      </c>
      <c r="Q417" s="82" t="s">
        <v>3804</v>
      </c>
      <c r="R417" s="82">
        <v>36597.800000000003</v>
      </c>
      <c r="S417" s="82">
        <v>56598.76</v>
      </c>
      <c r="T417" s="82">
        <v>443</v>
      </c>
      <c r="U417" s="90"/>
    </row>
    <row r="418" spans="1:21" ht="14.4" thickBot="1" x14ac:dyDescent="0.3">
      <c r="A418" s="88">
        <v>45030</v>
      </c>
      <c r="B418" s="82" t="s">
        <v>435</v>
      </c>
      <c r="C418" s="82" t="s">
        <v>545</v>
      </c>
      <c r="D418" s="82" t="s">
        <v>1029</v>
      </c>
      <c r="E418" s="82" t="s">
        <v>1479</v>
      </c>
      <c r="F418" s="82" t="s">
        <v>1564</v>
      </c>
      <c r="G418" s="82" t="s">
        <v>1971</v>
      </c>
      <c r="H418" s="82" t="s">
        <v>2467</v>
      </c>
      <c r="I418" s="82" t="s">
        <v>2965</v>
      </c>
      <c r="J418" s="82">
        <v>58554.43</v>
      </c>
      <c r="K418" s="82" t="s">
        <v>3048</v>
      </c>
      <c r="L418" s="89">
        <v>45591</v>
      </c>
      <c r="M418" s="89">
        <v>45555</v>
      </c>
      <c r="N418" s="82" t="s">
        <v>3052</v>
      </c>
      <c r="O418" s="82" t="s">
        <v>3053</v>
      </c>
      <c r="P418" s="82" t="s">
        <v>3472</v>
      </c>
      <c r="Q418" s="82" t="s">
        <v>3737</v>
      </c>
      <c r="R418" s="82">
        <v>33680.04</v>
      </c>
      <c r="S418" s="82">
        <v>60852.67</v>
      </c>
      <c r="T418" s="82">
        <v>4018.75</v>
      </c>
      <c r="U418" s="90"/>
    </row>
    <row r="419" spans="1:21" ht="14.4" thickBot="1" x14ac:dyDescent="0.3">
      <c r="A419" s="88">
        <v>45049</v>
      </c>
      <c r="B419" s="82" t="s">
        <v>90</v>
      </c>
      <c r="C419" s="82" t="s">
        <v>736</v>
      </c>
      <c r="D419" s="82" t="s">
        <v>1030</v>
      </c>
      <c r="E419" s="82" t="s">
        <v>1480</v>
      </c>
      <c r="F419" s="82" t="s">
        <v>1565</v>
      </c>
      <c r="G419" s="82" t="s">
        <v>1972</v>
      </c>
      <c r="H419" s="82" t="s">
        <v>2468</v>
      </c>
      <c r="I419" s="82" t="s">
        <v>2966</v>
      </c>
      <c r="J419" s="82">
        <v>31166.99</v>
      </c>
      <c r="K419" s="82" t="s">
        <v>3049</v>
      </c>
      <c r="L419" s="89">
        <v>45573</v>
      </c>
      <c r="M419" s="89">
        <v>45537</v>
      </c>
      <c r="N419" s="82" t="s">
        <v>3051</v>
      </c>
      <c r="O419" s="82" t="s">
        <v>3053</v>
      </c>
      <c r="P419" s="82" t="s">
        <v>3473</v>
      </c>
      <c r="Q419" s="82" t="s">
        <v>3955</v>
      </c>
      <c r="R419" s="82">
        <v>28256.75</v>
      </c>
      <c r="S419" s="82">
        <v>11270.09</v>
      </c>
      <c r="T419" s="82">
        <v>740.84</v>
      </c>
      <c r="U419" s="90"/>
    </row>
    <row r="420" spans="1:21" ht="14.4" thickBot="1" x14ac:dyDescent="0.3">
      <c r="A420" s="88">
        <v>44370</v>
      </c>
      <c r="B420" s="82" t="s">
        <v>436</v>
      </c>
      <c r="C420" s="82" t="s">
        <v>737</v>
      </c>
      <c r="D420" s="82" t="s">
        <v>731</v>
      </c>
      <c r="E420" s="82" t="s">
        <v>1481</v>
      </c>
      <c r="F420" s="82" t="s">
        <v>1563</v>
      </c>
      <c r="G420" s="82" t="s">
        <v>1973</v>
      </c>
      <c r="H420" s="82" t="s">
        <v>2469</v>
      </c>
      <c r="I420" s="82" t="s">
        <v>2967</v>
      </c>
      <c r="J420" s="82">
        <v>86753.68</v>
      </c>
      <c r="K420" s="82" t="s">
        <v>3050</v>
      </c>
      <c r="L420" s="89">
        <v>45594</v>
      </c>
      <c r="M420" s="89">
        <v>45535</v>
      </c>
      <c r="N420" s="82" t="s">
        <v>3052</v>
      </c>
      <c r="O420" s="82" t="s">
        <v>3053</v>
      </c>
      <c r="P420" s="82" t="s">
        <v>3474</v>
      </c>
      <c r="Q420" s="82" t="s">
        <v>3956</v>
      </c>
      <c r="R420" s="82">
        <v>14058.32</v>
      </c>
      <c r="S420" s="82">
        <v>33883.39</v>
      </c>
      <c r="T420" s="82">
        <v>147.69</v>
      </c>
      <c r="U420" s="90"/>
    </row>
    <row r="421" spans="1:21" ht="14.4" thickBot="1" x14ac:dyDescent="0.3">
      <c r="A421" s="88">
        <v>44226</v>
      </c>
      <c r="B421" s="82" t="s">
        <v>437</v>
      </c>
      <c r="C421" s="82" t="s">
        <v>738</v>
      </c>
      <c r="D421" s="82" t="s">
        <v>787</v>
      </c>
      <c r="E421" s="82" t="s">
        <v>1482</v>
      </c>
      <c r="F421" s="82" t="s">
        <v>1566</v>
      </c>
      <c r="G421" s="82" t="s">
        <v>1974</v>
      </c>
      <c r="H421" s="82" t="s">
        <v>2470</v>
      </c>
      <c r="I421" s="82" t="s">
        <v>2968</v>
      </c>
      <c r="J421" s="82">
        <v>20519.88</v>
      </c>
      <c r="K421" s="82" t="s">
        <v>3049</v>
      </c>
      <c r="L421" s="89">
        <v>45573</v>
      </c>
      <c r="M421" s="89">
        <v>45560</v>
      </c>
      <c r="N421" s="82" t="s">
        <v>3051</v>
      </c>
      <c r="O421" s="82" t="s">
        <v>3054</v>
      </c>
      <c r="P421" s="82" t="s">
        <v>3475</v>
      </c>
      <c r="Q421" s="82" t="s">
        <v>3957</v>
      </c>
      <c r="R421" s="82">
        <v>24426.12</v>
      </c>
      <c r="S421" s="82">
        <v>63529.58</v>
      </c>
      <c r="T421" s="82">
        <v>-3326.04</v>
      </c>
      <c r="U421" s="90"/>
    </row>
    <row r="422" spans="1:21" ht="14.4" thickBot="1" x14ac:dyDescent="0.3">
      <c r="A422" s="88">
        <v>44768</v>
      </c>
      <c r="B422" s="82" t="s">
        <v>438</v>
      </c>
      <c r="C422" s="82" t="s">
        <v>739</v>
      </c>
      <c r="D422" s="82" t="s">
        <v>812</v>
      </c>
      <c r="E422" s="82" t="s">
        <v>1483</v>
      </c>
      <c r="F422" s="82" t="s">
        <v>1563</v>
      </c>
      <c r="G422" s="82" t="s">
        <v>1608</v>
      </c>
      <c r="H422" s="82" t="s">
        <v>2471</v>
      </c>
      <c r="I422" s="82" t="s">
        <v>2969</v>
      </c>
      <c r="J422" s="82">
        <v>13491.8</v>
      </c>
      <c r="K422" s="82" t="s">
        <v>3048</v>
      </c>
      <c r="L422" s="89">
        <v>45577</v>
      </c>
      <c r="M422" s="89">
        <v>45546</v>
      </c>
      <c r="N422" s="82" t="s">
        <v>3050</v>
      </c>
      <c r="O422" s="82" t="s">
        <v>1563</v>
      </c>
      <c r="P422" s="82" t="s">
        <v>3476</v>
      </c>
      <c r="Q422" s="82" t="s">
        <v>3958</v>
      </c>
      <c r="R422" s="82">
        <v>48410.81</v>
      </c>
      <c r="S422" s="82">
        <v>75522.64</v>
      </c>
      <c r="T422" s="82">
        <v>914.11</v>
      </c>
      <c r="U422" s="90"/>
    </row>
    <row r="423" spans="1:21" ht="14.4" thickBot="1" x14ac:dyDescent="0.3">
      <c r="A423" s="88">
        <v>43995</v>
      </c>
      <c r="B423" s="82" t="s">
        <v>439</v>
      </c>
      <c r="C423" s="82" t="s">
        <v>720</v>
      </c>
      <c r="D423" s="82" t="s">
        <v>885</v>
      </c>
      <c r="E423" s="82" t="s">
        <v>1484</v>
      </c>
      <c r="F423" s="82" t="s">
        <v>1565</v>
      </c>
      <c r="G423" s="82" t="s">
        <v>1975</v>
      </c>
      <c r="H423" s="82" t="s">
        <v>2472</v>
      </c>
      <c r="I423" s="82" t="s">
        <v>2970</v>
      </c>
      <c r="J423" s="82">
        <v>7052.88</v>
      </c>
      <c r="K423" s="82" t="s">
        <v>3050</v>
      </c>
      <c r="L423" s="89">
        <v>45578</v>
      </c>
      <c r="M423" s="89">
        <v>45560</v>
      </c>
      <c r="N423" s="82" t="s">
        <v>3052</v>
      </c>
      <c r="O423" s="82" t="s">
        <v>3055</v>
      </c>
      <c r="P423" s="82" t="s">
        <v>3477</v>
      </c>
      <c r="Q423" s="82" t="s">
        <v>3959</v>
      </c>
      <c r="R423" s="82">
        <v>17093.89</v>
      </c>
      <c r="S423" s="82">
        <v>57567.1</v>
      </c>
      <c r="T423" s="82">
        <v>3314.63</v>
      </c>
      <c r="U423" s="90"/>
    </row>
    <row r="424" spans="1:21" ht="14.4" thickBot="1" x14ac:dyDescent="0.3">
      <c r="A424" s="88">
        <v>44312</v>
      </c>
      <c r="B424" s="82" t="s">
        <v>440</v>
      </c>
      <c r="C424" s="82" t="s">
        <v>740</v>
      </c>
      <c r="D424" s="82" t="s">
        <v>827</v>
      </c>
      <c r="E424" s="82" t="s">
        <v>1485</v>
      </c>
      <c r="F424" s="82" t="s">
        <v>1563</v>
      </c>
      <c r="G424" s="82" t="s">
        <v>1976</v>
      </c>
      <c r="H424" s="82" t="s">
        <v>2473</v>
      </c>
      <c r="I424" s="82" t="s">
        <v>2971</v>
      </c>
      <c r="J424" s="82">
        <v>45597.61</v>
      </c>
      <c r="K424" s="82" t="s">
        <v>3049</v>
      </c>
      <c r="L424" s="89">
        <v>45573</v>
      </c>
      <c r="M424" s="89">
        <v>45560</v>
      </c>
      <c r="N424" s="82" t="s">
        <v>3050</v>
      </c>
      <c r="O424" s="82" t="s">
        <v>3055</v>
      </c>
      <c r="P424" s="82" t="s">
        <v>3478</v>
      </c>
      <c r="Q424" s="82" t="s">
        <v>3960</v>
      </c>
      <c r="R424" s="82">
        <v>10836.79</v>
      </c>
      <c r="S424" s="82">
        <v>24997.82</v>
      </c>
      <c r="T424" s="82">
        <v>2605.5300000000002</v>
      </c>
      <c r="U424" s="90"/>
    </row>
    <row r="425" spans="1:21" ht="14.4" thickBot="1" x14ac:dyDescent="0.3">
      <c r="A425" s="88">
        <v>43958</v>
      </c>
      <c r="B425" s="82" t="s">
        <v>441</v>
      </c>
      <c r="C425" s="82" t="s">
        <v>536</v>
      </c>
      <c r="D425" s="82" t="s">
        <v>812</v>
      </c>
      <c r="E425" s="82" t="s">
        <v>1486</v>
      </c>
      <c r="F425" s="82" t="s">
        <v>1564</v>
      </c>
      <c r="G425" s="82" t="s">
        <v>1977</v>
      </c>
      <c r="H425" s="82" t="s">
        <v>2474</v>
      </c>
      <c r="I425" s="82" t="s">
        <v>2972</v>
      </c>
      <c r="J425" s="82">
        <v>69783.34</v>
      </c>
      <c r="K425" s="82" t="s">
        <v>3050</v>
      </c>
      <c r="L425" s="89">
        <v>45578</v>
      </c>
      <c r="M425" s="89">
        <v>45541</v>
      </c>
      <c r="N425" s="82" t="s">
        <v>3052</v>
      </c>
      <c r="O425" s="82" t="s">
        <v>3054</v>
      </c>
      <c r="P425" s="82" t="s">
        <v>3479</v>
      </c>
      <c r="Q425" s="82" t="s">
        <v>3961</v>
      </c>
      <c r="R425" s="82">
        <v>2263.38</v>
      </c>
      <c r="S425" s="82">
        <v>75078.100000000006</v>
      </c>
      <c r="T425" s="82">
        <v>2858.7</v>
      </c>
      <c r="U425" s="90"/>
    </row>
    <row r="426" spans="1:21" ht="14.4" thickBot="1" x14ac:dyDescent="0.3">
      <c r="A426" s="88">
        <v>44305</v>
      </c>
      <c r="B426" s="82" t="s">
        <v>442</v>
      </c>
      <c r="C426" s="82" t="s">
        <v>634</v>
      </c>
      <c r="D426" s="82" t="s">
        <v>1031</v>
      </c>
      <c r="E426" s="82" t="s">
        <v>1487</v>
      </c>
      <c r="F426" s="82" t="s">
        <v>1563</v>
      </c>
      <c r="G426" s="82" t="s">
        <v>1978</v>
      </c>
      <c r="H426" s="82" t="s">
        <v>2475</v>
      </c>
      <c r="I426" s="82" t="s">
        <v>2973</v>
      </c>
      <c r="J426" s="82">
        <v>6259.79</v>
      </c>
      <c r="K426" s="82" t="s">
        <v>3050</v>
      </c>
      <c r="L426" s="89">
        <v>45587</v>
      </c>
      <c r="M426" s="89">
        <v>45540</v>
      </c>
      <c r="N426" s="82" t="s">
        <v>3052</v>
      </c>
      <c r="O426" s="82" t="s">
        <v>3053</v>
      </c>
      <c r="P426" s="82" t="s">
        <v>3480</v>
      </c>
      <c r="Q426" s="82" t="s">
        <v>3962</v>
      </c>
      <c r="R426" s="82">
        <v>22691.11</v>
      </c>
      <c r="S426" s="82">
        <v>68191.62</v>
      </c>
      <c r="T426" s="82">
        <v>853.63</v>
      </c>
      <c r="U426" s="90"/>
    </row>
    <row r="427" spans="1:21" ht="14.4" thickBot="1" x14ac:dyDescent="0.3">
      <c r="A427" s="88">
        <v>44941</v>
      </c>
      <c r="B427" s="82" t="s">
        <v>443</v>
      </c>
      <c r="C427" s="82" t="s">
        <v>630</v>
      </c>
      <c r="D427" s="82" t="s">
        <v>1032</v>
      </c>
      <c r="E427" s="82" t="s">
        <v>1488</v>
      </c>
      <c r="F427" s="82" t="s">
        <v>1567</v>
      </c>
      <c r="G427" s="82" t="s">
        <v>1979</v>
      </c>
      <c r="H427" s="82" t="s">
        <v>2476</v>
      </c>
      <c r="I427" s="82" t="s">
        <v>2974</v>
      </c>
      <c r="J427" s="82">
        <v>67498.850000000006</v>
      </c>
      <c r="K427" s="82" t="s">
        <v>3048</v>
      </c>
      <c r="L427" s="89">
        <v>45581</v>
      </c>
      <c r="M427" s="89">
        <v>45544</v>
      </c>
      <c r="N427" s="82" t="s">
        <v>3051</v>
      </c>
      <c r="O427" s="82" t="s">
        <v>3055</v>
      </c>
      <c r="P427" s="82" t="s">
        <v>3481</v>
      </c>
      <c r="Q427" s="82" t="s">
        <v>3963</v>
      </c>
      <c r="R427" s="82">
        <v>13469.95</v>
      </c>
      <c r="S427" s="82">
        <v>24087.040000000001</v>
      </c>
      <c r="T427" s="82">
        <v>-1546.85</v>
      </c>
      <c r="U427" s="90"/>
    </row>
    <row r="428" spans="1:21" ht="14.4" thickBot="1" x14ac:dyDescent="0.3">
      <c r="A428" s="88">
        <v>44988</v>
      </c>
      <c r="B428" s="82" t="s">
        <v>444</v>
      </c>
      <c r="C428" s="82" t="s">
        <v>522</v>
      </c>
      <c r="D428" s="82" t="s">
        <v>850</v>
      </c>
      <c r="E428" s="82" t="s">
        <v>1489</v>
      </c>
      <c r="F428" s="82" t="s">
        <v>1564</v>
      </c>
      <c r="G428" s="82" t="s">
        <v>1980</v>
      </c>
      <c r="H428" s="82" t="s">
        <v>2477</v>
      </c>
      <c r="I428" s="82" t="s">
        <v>2975</v>
      </c>
      <c r="J428" s="82">
        <v>44712.74</v>
      </c>
      <c r="K428" s="82" t="s">
        <v>3049</v>
      </c>
      <c r="L428" s="89">
        <v>45577</v>
      </c>
      <c r="M428" s="89">
        <v>45546</v>
      </c>
      <c r="N428" s="82" t="s">
        <v>3050</v>
      </c>
      <c r="O428" s="82" t="s">
        <v>3055</v>
      </c>
      <c r="P428" s="82" t="s">
        <v>3482</v>
      </c>
      <c r="Q428" s="82" t="s">
        <v>3964</v>
      </c>
      <c r="R428" s="82">
        <v>48012.98</v>
      </c>
      <c r="S428" s="82">
        <v>11147.61</v>
      </c>
      <c r="T428" s="82">
        <v>3364.93</v>
      </c>
      <c r="U428" s="90"/>
    </row>
    <row r="429" spans="1:21" ht="14.4" thickBot="1" x14ac:dyDescent="0.3">
      <c r="A429" s="88">
        <v>44858</v>
      </c>
      <c r="B429" s="82" t="s">
        <v>445</v>
      </c>
      <c r="C429" s="82" t="s">
        <v>646</v>
      </c>
      <c r="D429" s="82" t="s">
        <v>1033</v>
      </c>
      <c r="E429" s="82" t="s">
        <v>1490</v>
      </c>
      <c r="F429" s="82" t="s">
        <v>1566</v>
      </c>
      <c r="G429" s="82" t="s">
        <v>1981</v>
      </c>
      <c r="H429" s="82" t="s">
        <v>2478</v>
      </c>
      <c r="I429" s="82" t="s">
        <v>2976</v>
      </c>
      <c r="J429" s="82">
        <v>44562.05</v>
      </c>
      <c r="K429" s="82" t="s">
        <v>3048</v>
      </c>
      <c r="L429" s="89">
        <v>45592</v>
      </c>
      <c r="M429" s="89">
        <v>45547</v>
      </c>
      <c r="N429" s="82" t="s">
        <v>3052</v>
      </c>
      <c r="O429" s="82" t="s">
        <v>3055</v>
      </c>
      <c r="P429" s="82" t="s">
        <v>3483</v>
      </c>
      <c r="Q429" s="82" t="s">
        <v>3965</v>
      </c>
      <c r="R429" s="82">
        <v>46362.37</v>
      </c>
      <c r="S429" s="82">
        <v>55695.57</v>
      </c>
      <c r="T429" s="82">
        <v>-1407.62</v>
      </c>
      <c r="U429" s="90"/>
    </row>
    <row r="430" spans="1:21" ht="14.4" thickBot="1" x14ac:dyDescent="0.3">
      <c r="A430" s="88">
        <v>44371</v>
      </c>
      <c r="B430" s="82" t="s">
        <v>446</v>
      </c>
      <c r="C430" s="82" t="s">
        <v>706</v>
      </c>
      <c r="D430" s="82" t="s">
        <v>1034</v>
      </c>
      <c r="E430" s="82" t="s">
        <v>1491</v>
      </c>
      <c r="F430" s="82" t="s">
        <v>1563</v>
      </c>
      <c r="G430" s="82" t="s">
        <v>1982</v>
      </c>
      <c r="H430" s="82" t="s">
        <v>2479</v>
      </c>
      <c r="I430" s="82" t="s">
        <v>2977</v>
      </c>
      <c r="J430" s="82">
        <v>26646.99</v>
      </c>
      <c r="K430" s="82" t="s">
        <v>3048</v>
      </c>
      <c r="L430" s="89">
        <v>45577</v>
      </c>
      <c r="M430" s="89">
        <v>45543</v>
      </c>
      <c r="N430" s="82" t="s">
        <v>3050</v>
      </c>
      <c r="O430" s="82" t="s">
        <v>3055</v>
      </c>
      <c r="P430" s="82" t="s">
        <v>3484</v>
      </c>
      <c r="Q430" s="82" t="s">
        <v>3966</v>
      </c>
      <c r="R430" s="82">
        <v>23617.41</v>
      </c>
      <c r="S430" s="82">
        <v>37564.35</v>
      </c>
      <c r="T430" s="82">
        <v>2524.5100000000002</v>
      </c>
      <c r="U430" s="90"/>
    </row>
    <row r="431" spans="1:21" ht="14.4" thickBot="1" x14ac:dyDescent="0.3">
      <c r="A431" s="88">
        <v>45504</v>
      </c>
      <c r="B431" s="82" t="s">
        <v>447</v>
      </c>
      <c r="C431" s="82" t="s">
        <v>741</v>
      </c>
      <c r="D431" s="82" t="s">
        <v>900</v>
      </c>
      <c r="E431" s="82" t="s">
        <v>1492</v>
      </c>
      <c r="F431" s="82" t="s">
        <v>1565</v>
      </c>
      <c r="G431" s="82" t="s">
        <v>1983</v>
      </c>
      <c r="H431" s="82" t="s">
        <v>2480</v>
      </c>
      <c r="I431" s="82" t="s">
        <v>2978</v>
      </c>
      <c r="J431" s="82">
        <v>88680.71</v>
      </c>
      <c r="K431" s="82" t="s">
        <v>3050</v>
      </c>
      <c r="L431" s="89">
        <v>45570</v>
      </c>
      <c r="M431" s="89">
        <v>45554</v>
      </c>
      <c r="N431" s="82" t="s">
        <v>3052</v>
      </c>
      <c r="O431" s="82" t="s">
        <v>1563</v>
      </c>
      <c r="P431" s="82" t="s">
        <v>3485</v>
      </c>
      <c r="Q431" s="82" t="s">
        <v>3967</v>
      </c>
      <c r="R431" s="82">
        <v>43617.55</v>
      </c>
      <c r="S431" s="82">
        <v>62431.43</v>
      </c>
      <c r="T431" s="82">
        <v>-4730.79</v>
      </c>
      <c r="U431" s="90"/>
    </row>
    <row r="432" spans="1:21" ht="14.4" thickBot="1" x14ac:dyDescent="0.3">
      <c r="A432" s="88">
        <v>44259</v>
      </c>
      <c r="B432" s="82" t="s">
        <v>448</v>
      </c>
      <c r="C432" s="82" t="s">
        <v>742</v>
      </c>
      <c r="D432" s="82" t="s">
        <v>1035</v>
      </c>
      <c r="E432" s="82" t="s">
        <v>1493</v>
      </c>
      <c r="F432" s="82" t="s">
        <v>1564</v>
      </c>
      <c r="G432" s="82" t="s">
        <v>1984</v>
      </c>
      <c r="H432" s="82" t="s">
        <v>2481</v>
      </c>
      <c r="I432" s="82" t="s">
        <v>2979</v>
      </c>
      <c r="J432" s="82">
        <v>94697.93</v>
      </c>
      <c r="K432" s="82" t="s">
        <v>3050</v>
      </c>
      <c r="L432" s="89">
        <v>45574</v>
      </c>
      <c r="M432" s="89">
        <v>45549</v>
      </c>
      <c r="N432" s="82" t="s">
        <v>3052</v>
      </c>
      <c r="O432" s="82" t="s">
        <v>3053</v>
      </c>
      <c r="P432" s="82" t="s">
        <v>3486</v>
      </c>
      <c r="Q432" s="82" t="s">
        <v>3968</v>
      </c>
      <c r="R432" s="82">
        <v>7177.79</v>
      </c>
      <c r="S432" s="82">
        <v>63286.8</v>
      </c>
      <c r="T432" s="82">
        <v>-1229.99</v>
      </c>
      <c r="U432" s="90"/>
    </row>
    <row r="433" spans="1:21" ht="14.4" thickBot="1" x14ac:dyDescent="0.3">
      <c r="A433" s="88">
        <v>43877</v>
      </c>
      <c r="B433" s="82" t="s">
        <v>449</v>
      </c>
      <c r="C433" s="82" t="s">
        <v>743</v>
      </c>
      <c r="D433" s="82" t="s">
        <v>798</v>
      </c>
      <c r="E433" s="82" t="s">
        <v>1494</v>
      </c>
      <c r="F433" s="82" t="s">
        <v>1566</v>
      </c>
      <c r="G433" s="82" t="s">
        <v>1985</v>
      </c>
      <c r="H433" s="82" t="s">
        <v>2482</v>
      </c>
      <c r="I433" s="82" t="s">
        <v>2980</v>
      </c>
      <c r="J433" s="82">
        <v>2159.8200000000002</v>
      </c>
      <c r="K433" s="82" t="s">
        <v>3048</v>
      </c>
      <c r="L433" s="89">
        <v>45588</v>
      </c>
      <c r="M433" s="89">
        <v>45537</v>
      </c>
      <c r="N433" s="82" t="s">
        <v>3051</v>
      </c>
      <c r="O433" s="82" t="s">
        <v>3055</v>
      </c>
      <c r="P433" s="82" t="s">
        <v>3487</v>
      </c>
      <c r="Q433" s="82" t="s">
        <v>3969</v>
      </c>
      <c r="R433" s="82">
        <v>11079.45</v>
      </c>
      <c r="S433" s="82">
        <v>61177.75</v>
      </c>
      <c r="T433" s="82">
        <v>3983.13</v>
      </c>
      <c r="U433" s="90"/>
    </row>
    <row r="434" spans="1:21" ht="14.4" thickBot="1" x14ac:dyDescent="0.3">
      <c r="A434" s="88">
        <v>45358</v>
      </c>
      <c r="B434" s="82" t="s">
        <v>450</v>
      </c>
      <c r="C434" s="82" t="s">
        <v>682</v>
      </c>
      <c r="D434" s="82" t="s">
        <v>909</v>
      </c>
      <c r="E434" s="82" t="s">
        <v>1495</v>
      </c>
      <c r="F434" s="82" t="s">
        <v>1564</v>
      </c>
      <c r="G434" s="82" t="s">
        <v>1986</v>
      </c>
      <c r="H434" s="82" t="s">
        <v>2483</v>
      </c>
      <c r="I434" s="82" t="s">
        <v>2981</v>
      </c>
      <c r="J434" s="82">
        <v>44401.24</v>
      </c>
      <c r="K434" s="82" t="s">
        <v>3048</v>
      </c>
      <c r="L434" s="89">
        <v>45587</v>
      </c>
      <c r="M434" s="89">
        <v>45562</v>
      </c>
      <c r="N434" s="82" t="s">
        <v>3052</v>
      </c>
      <c r="O434" s="82" t="s">
        <v>1563</v>
      </c>
      <c r="P434" s="82" t="s">
        <v>3488</v>
      </c>
      <c r="Q434" s="82" t="s">
        <v>3970</v>
      </c>
      <c r="R434" s="82">
        <v>33212.61</v>
      </c>
      <c r="S434" s="82">
        <v>79465.5</v>
      </c>
      <c r="T434" s="82">
        <v>2102.66</v>
      </c>
      <c r="U434" s="90"/>
    </row>
    <row r="435" spans="1:21" ht="14.4" thickBot="1" x14ac:dyDescent="0.3">
      <c r="A435" s="88">
        <v>44448</v>
      </c>
      <c r="B435" s="82" t="s">
        <v>451</v>
      </c>
      <c r="C435" s="82" t="s">
        <v>597</v>
      </c>
      <c r="D435" s="82" t="s">
        <v>1036</v>
      </c>
      <c r="E435" s="82" t="s">
        <v>1496</v>
      </c>
      <c r="F435" s="82" t="s">
        <v>1564</v>
      </c>
      <c r="G435" s="82" t="s">
        <v>1987</v>
      </c>
      <c r="H435" s="82" t="s">
        <v>2484</v>
      </c>
      <c r="I435" s="82" t="s">
        <v>2982</v>
      </c>
      <c r="J435" s="82">
        <v>43451.85</v>
      </c>
      <c r="K435" s="82" t="s">
        <v>3050</v>
      </c>
      <c r="L435" s="89">
        <v>45593</v>
      </c>
      <c r="M435" s="89">
        <v>45547</v>
      </c>
      <c r="N435" s="82" t="s">
        <v>3051</v>
      </c>
      <c r="O435" s="82" t="s">
        <v>3054</v>
      </c>
      <c r="P435" s="82" t="s">
        <v>3489</v>
      </c>
      <c r="Q435" s="82" t="s">
        <v>3971</v>
      </c>
      <c r="R435" s="82">
        <v>4578.68</v>
      </c>
      <c r="S435" s="82">
        <v>72022.7</v>
      </c>
      <c r="T435" s="82">
        <v>2811</v>
      </c>
      <c r="U435" s="90"/>
    </row>
    <row r="436" spans="1:21" ht="14.4" thickBot="1" x14ac:dyDescent="0.3">
      <c r="A436" s="88">
        <v>44559</v>
      </c>
      <c r="B436" s="82" t="s">
        <v>452</v>
      </c>
      <c r="C436" s="82" t="s">
        <v>548</v>
      </c>
      <c r="D436" s="82" t="s">
        <v>1037</v>
      </c>
      <c r="E436" s="82" t="s">
        <v>1497</v>
      </c>
      <c r="F436" s="82" t="s">
        <v>1567</v>
      </c>
      <c r="G436" s="82" t="s">
        <v>1988</v>
      </c>
      <c r="H436" s="82" t="s">
        <v>2485</v>
      </c>
      <c r="I436" s="82" t="s">
        <v>2983</v>
      </c>
      <c r="J436" s="82">
        <v>79764.23</v>
      </c>
      <c r="K436" s="82" t="s">
        <v>3050</v>
      </c>
      <c r="L436" s="89">
        <v>45570</v>
      </c>
      <c r="M436" s="89">
        <v>45557</v>
      </c>
      <c r="N436" s="82" t="s">
        <v>3050</v>
      </c>
      <c r="O436" s="82" t="s">
        <v>3054</v>
      </c>
      <c r="P436" s="82" t="s">
        <v>3490</v>
      </c>
      <c r="Q436" s="82" t="s">
        <v>3972</v>
      </c>
      <c r="R436" s="82">
        <v>18320.310000000001</v>
      </c>
      <c r="S436" s="82">
        <v>26619.38</v>
      </c>
      <c r="T436" s="82">
        <v>240.57</v>
      </c>
      <c r="U436" s="90"/>
    </row>
    <row r="437" spans="1:21" ht="14.4" thickBot="1" x14ac:dyDescent="0.3">
      <c r="A437" s="88">
        <v>45019</v>
      </c>
      <c r="B437" s="82" t="s">
        <v>453</v>
      </c>
      <c r="C437" s="82" t="s">
        <v>608</v>
      </c>
      <c r="D437" s="82" t="s">
        <v>812</v>
      </c>
      <c r="E437" s="82" t="s">
        <v>1498</v>
      </c>
      <c r="F437" s="82" t="s">
        <v>1567</v>
      </c>
      <c r="G437" s="82" t="s">
        <v>1989</v>
      </c>
      <c r="H437" s="82" t="s">
        <v>2486</v>
      </c>
      <c r="I437" s="82" t="s">
        <v>2984</v>
      </c>
      <c r="J437" s="82">
        <v>41572.61</v>
      </c>
      <c r="K437" s="82" t="s">
        <v>3048</v>
      </c>
      <c r="L437" s="89">
        <v>45579</v>
      </c>
      <c r="M437" s="89">
        <v>45536</v>
      </c>
      <c r="N437" s="82" t="s">
        <v>3050</v>
      </c>
      <c r="O437" s="82" t="s">
        <v>3053</v>
      </c>
      <c r="P437" s="82" t="s">
        <v>3491</v>
      </c>
      <c r="Q437" s="82" t="s">
        <v>3973</v>
      </c>
      <c r="R437" s="82">
        <v>49506.63</v>
      </c>
      <c r="S437" s="82">
        <v>18674.7</v>
      </c>
      <c r="T437" s="82">
        <v>3391.73</v>
      </c>
      <c r="U437" s="90"/>
    </row>
    <row r="438" spans="1:21" ht="14.4" thickBot="1" x14ac:dyDescent="0.3">
      <c r="A438" s="88">
        <v>45312</v>
      </c>
      <c r="B438" s="82" t="s">
        <v>454</v>
      </c>
      <c r="C438" s="82" t="s">
        <v>744</v>
      </c>
      <c r="D438" s="82" t="s">
        <v>895</v>
      </c>
      <c r="E438" s="82" t="s">
        <v>1499</v>
      </c>
      <c r="F438" s="82" t="s">
        <v>1567</v>
      </c>
      <c r="G438" s="82" t="s">
        <v>1990</v>
      </c>
      <c r="H438" s="82" t="s">
        <v>2487</v>
      </c>
      <c r="I438" s="82" t="s">
        <v>2985</v>
      </c>
      <c r="J438" s="82">
        <v>18269.66</v>
      </c>
      <c r="K438" s="82" t="s">
        <v>3048</v>
      </c>
      <c r="L438" s="89">
        <v>45577</v>
      </c>
      <c r="M438" s="89">
        <v>45550</v>
      </c>
      <c r="N438" s="82" t="s">
        <v>3052</v>
      </c>
      <c r="O438" s="82" t="s">
        <v>3055</v>
      </c>
      <c r="P438" s="82" t="s">
        <v>3492</v>
      </c>
      <c r="Q438" s="82" t="s">
        <v>3974</v>
      </c>
      <c r="R438" s="82">
        <v>17489.87</v>
      </c>
      <c r="S438" s="82">
        <v>67172.67</v>
      </c>
      <c r="T438" s="82">
        <v>-1520.93</v>
      </c>
      <c r="U438" s="90"/>
    </row>
    <row r="439" spans="1:21" ht="14.4" thickBot="1" x14ac:dyDescent="0.3">
      <c r="A439" s="88">
        <v>44978</v>
      </c>
      <c r="B439" s="82" t="s">
        <v>455</v>
      </c>
      <c r="C439" s="82" t="s">
        <v>659</v>
      </c>
      <c r="D439" s="82" t="s">
        <v>926</v>
      </c>
      <c r="E439" s="82" t="s">
        <v>1500</v>
      </c>
      <c r="F439" s="82" t="s">
        <v>1565</v>
      </c>
      <c r="G439" s="82" t="s">
        <v>1991</v>
      </c>
      <c r="H439" s="82" t="s">
        <v>2488</v>
      </c>
      <c r="I439" s="82" t="s">
        <v>2986</v>
      </c>
      <c r="J439" s="82">
        <v>13421.46</v>
      </c>
      <c r="K439" s="82" t="s">
        <v>3050</v>
      </c>
      <c r="L439" s="89">
        <v>45573</v>
      </c>
      <c r="M439" s="89">
        <v>45562</v>
      </c>
      <c r="N439" s="82" t="s">
        <v>3051</v>
      </c>
      <c r="O439" s="82" t="s">
        <v>3055</v>
      </c>
      <c r="P439" s="82" t="s">
        <v>3493</v>
      </c>
      <c r="Q439" s="82" t="s">
        <v>3975</v>
      </c>
      <c r="R439" s="82">
        <v>9916.3700000000008</v>
      </c>
      <c r="S439" s="82">
        <v>43711</v>
      </c>
      <c r="T439" s="82">
        <v>1485.56</v>
      </c>
      <c r="U439" s="90"/>
    </row>
    <row r="440" spans="1:21" ht="14.4" thickBot="1" x14ac:dyDescent="0.3">
      <c r="A440" s="88">
        <v>44861</v>
      </c>
      <c r="B440" s="82" t="s">
        <v>456</v>
      </c>
      <c r="C440" s="82" t="s">
        <v>745</v>
      </c>
      <c r="D440" s="82" t="s">
        <v>1038</v>
      </c>
      <c r="E440" s="82" t="s">
        <v>1501</v>
      </c>
      <c r="F440" s="82" t="s">
        <v>1563</v>
      </c>
      <c r="G440" s="82" t="s">
        <v>1992</v>
      </c>
      <c r="H440" s="82" t="s">
        <v>2489</v>
      </c>
      <c r="I440" s="82" t="s">
        <v>2987</v>
      </c>
      <c r="J440" s="82">
        <v>80869.36</v>
      </c>
      <c r="K440" s="82" t="s">
        <v>3050</v>
      </c>
      <c r="L440" s="89">
        <v>45572</v>
      </c>
      <c r="M440" s="89">
        <v>45539</v>
      </c>
      <c r="N440" s="82" t="s">
        <v>3050</v>
      </c>
      <c r="O440" s="82" t="s">
        <v>1563</v>
      </c>
      <c r="P440" s="82" t="s">
        <v>3494</v>
      </c>
      <c r="Q440" s="82" t="s">
        <v>3976</v>
      </c>
      <c r="R440" s="82">
        <v>44826.77</v>
      </c>
      <c r="S440" s="82">
        <v>28060.14</v>
      </c>
      <c r="T440" s="82">
        <v>-4084.73</v>
      </c>
      <c r="U440" s="90"/>
    </row>
    <row r="441" spans="1:21" ht="14.4" thickBot="1" x14ac:dyDescent="0.3">
      <c r="A441" s="88">
        <v>45146</v>
      </c>
      <c r="B441" s="82" t="s">
        <v>457</v>
      </c>
      <c r="C441" s="82" t="s">
        <v>746</v>
      </c>
      <c r="D441" s="82" t="s">
        <v>1039</v>
      </c>
      <c r="E441" s="82" t="s">
        <v>1502</v>
      </c>
      <c r="F441" s="82" t="s">
        <v>1566</v>
      </c>
      <c r="G441" s="82" t="s">
        <v>1993</v>
      </c>
      <c r="H441" s="82" t="s">
        <v>2490</v>
      </c>
      <c r="I441" s="82" t="s">
        <v>2988</v>
      </c>
      <c r="J441" s="82">
        <v>30116.62</v>
      </c>
      <c r="K441" s="82" t="s">
        <v>3049</v>
      </c>
      <c r="L441" s="89">
        <v>45577</v>
      </c>
      <c r="M441" s="89">
        <v>45544</v>
      </c>
      <c r="N441" s="82" t="s">
        <v>3052</v>
      </c>
      <c r="O441" s="82" t="s">
        <v>3054</v>
      </c>
      <c r="P441" s="82" t="s">
        <v>3495</v>
      </c>
      <c r="Q441" s="82" t="s">
        <v>3977</v>
      </c>
      <c r="R441" s="82">
        <v>21531.9</v>
      </c>
      <c r="S441" s="82">
        <v>79109.53</v>
      </c>
      <c r="T441" s="82">
        <v>2067.65</v>
      </c>
      <c r="U441" s="90"/>
    </row>
    <row r="442" spans="1:21" ht="14.4" thickBot="1" x14ac:dyDescent="0.3">
      <c r="A442" s="88">
        <v>44505</v>
      </c>
      <c r="B442" s="82" t="s">
        <v>458</v>
      </c>
      <c r="C442" s="82" t="s">
        <v>747</v>
      </c>
      <c r="D442" s="82" t="s">
        <v>1040</v>
      </c>
      <c r="E442" s="82" t="s">
        <v>1503</v>
      </c>
      <c r="F442" s="82" t="s">
        <v>1566</v>
      </c>
      <c r="G442" s="82" t="s">
        <v>1994</v>
      </c>
      <c r="H442" s="82" t="s">
        <v>2491</v>
      </c>
      <c r="I442" s="82" t="s">
        <v>2989</v>
      </c>
      <c r="J442" s="82">
        <v>64046.12</v>
      </c>
      <c r="K442" s="82" t="s">
        <v>3049</v>
      </c>
      <c r="L442" s="89">
        <v>45580</v>
      </c>
      <c r="M442" s="89">
        <v>45550</v>
      </c>
      <c r="N442" s="82" t="s">
        <v>3052</v>
      </c>
      <c r="O442" s="82" t="s">
        <v>3054</v>
      </c>
      <c r="P442" s="82" t="s">
        <v>3496</v>
      </c>
      <c r="Q442" s="82" t="s">
        <v>3978</v>
      </c>
      <c r="R442" s="82">
        <v>44335.56</v>
      </c>
      <c r="S442" s="82">
        <v>1847.38</v>
      </c>
      <c r="T442" s="82">
        <v>4290.4799999999996</v>
      </c>
      <c r="U442" s="90"/>
    </row>
    <row r="443" spans="1:21" ht="14.4" thickBot="1" x14ac:dyDescent="0.3">
      <c r="A443" s="88">
        <v>45018</v>
      </c>
      <c r="B443" s="82" t="s">
        <v>459</v>
      </c>
      <c r="C443" s="82" t="s">
        <v>627</v>
      </c>
      <c r="D443" s="82" t="s">
        <v>967</v>
      </c>
      <c r="E443" s="82" t="s">
        <v>1504</v>
      </c>
      <c r="F443" s="82" t="s">
        <v>1566</v>
      </c>
      <c r="G443" s="82" t="s">
        <v>1995</v>
      </c>
      <c r="H443" s="82" t="s">
        <v>2492</v>
      </c>
      <c r="I443" s="82" t="s">
        <v>2990</v>
      </c>
      <c r="J443" s="82">
        <v>23493.18</v>
      </c>
      <c r="K443" s="82" t="s">
        <v>3050</v>
      </c>
      <c r="L443" s="89">
        <v>45577</v>
      </c>
      <c r="M443" s="89">
        <v>45552</v>
      </c>
      <c r="N443" s="82" t="s">
        <v>3052</v>
      </c>
      <c r="O443" s="82" t="s">
        <v>3055</v>
      </c>
      <c r="P443" s="82" t="s">
        <v>3497</v>
      </c>
      <c r="Q443" s="82" t="s">
        <v>3979</v>
      </c>
      <c r="R443" s="82">
        <v>13747.35</v>
      </c>
      <c r="S443" s="82">
        <v>6607.43</v>
      </c>
      <c r="T443" s="82">
        <v>-1852.77</v>
      </c>
      <c r="U443" s="90"/>
    </row>
    <row r="444" spans="1:21" ht="14.4" thickBot="1" x14ac:dyDescent="0.3">
      <c r="A444" s="88">
        <v>45025</v>
      </c>
      <c r="B444" s="82" t="s">
        <v>460</v>
      </c>
      <c r="C444" s="82" t="s">
        <v>544</v>
      </c>
      <c r="D444" s="82" t="s">
        <v>1041</v>
      </c>
      <c r="E444" s="82" t="s">
        <v>1505</v>
      </c>
      <c r="F444" s="82" t="s">
        <v>1563</v>
      </c>
      <c r="G444" s="82" t="s">
        <v>1996</v>
      </c>
      <c r="H444" s="82" t="s">
        <v>2493</v>
      </c>
      <c r="I444" s="82" t="s">
        <v>2991</v>
      </c>
      <c r="J444" s="82">
        <v>37699.06</v>
      </c>
      <c r="K444" s="82" t="s">
        <v>3049</v>
      </c>
      <c r="L444" s="89">
        <v>45581</v>
      </c>
      <c r="M444" s="89">
        <v>45556</v>
      </c>
      <c r="N444" s="82" t="s">
        <v>3052</v>
      </c>
      <c r="O444" s="82" t="s">
        <v>3055</v>
      </c>
      <c r="P444" s="82" t="s">
        <v>3498</v>
      </c>
      <c r="Q444" s="82" t="s">
        <v>3980</v>
      </c>
      <c r="R444" s="82">
        <v>35254.769999999997</v>
      </c>
      <c r="S444" s="82">
        <v>45008.93</v>
      </c>
      <c r="T444" s="82">
        <v>4889.96</v>
      </c>
      <c r="U444" s="90"/>
    </row>
    <row r="445" spans="1:21" ht="14.4" thickBot="1" x14ac:dyDescent="0.3">
      <c r="A445" s="88">
        <v>44525</v>
      </c>
      <c r="B445" s="82" t="s">
        <v>461</v>
      </c>
      <c r="C445" s="82" t="s">
        <v>748</v>
      </c>
      <c r="D445" s="82" t="s">
        <v>1042</v>
      </c>
      <c r="E445" s="82" t="s">
        <v>1506</v>
      </c>
      <c r="F445" s="82" t="s">
        <v>1565</v>
      </c>
      <c r="G445" s="82" t="s">
        <v>1997</v>
      </c>
      <c r="H445" s="82" t="s">
        <v>2494</v>
      </c>
      <c r="I445" s="82" t="s">
        <v>2992</v>
      </c>
      <c r="J445" s="82">
        <v>92036.77</v>
      </c>
      <c r="K445" s="82" t="s">
        <v>3048</v>
      </c>
      <c r="L445" s="89">
        <v>45567</v>
      </c>
      <c r="M445" s="89">
        <v>45541</v>
      </c>
      <c r="N445" s="82" t="s">
        <v>3052</v>
      </c>
      <c r="O445" s="82" t="s">
        <v>3053</v>
      </c>
      <c r="P445" s="82" t="s">
        <v>3499</v>
      </c>
      <c r="Q445" s="82" t="s">
        <v>3981</v>
      </c>
      <c r="R445" s="82">
        <v>23285.09</v>
      </c>
      <c r="S445" s="82">
        <v>18613.669999999998</v>
      </c>
      <c r="T445" s="82">
        <v>-1182.81</v>
      </c>
      <c r="U445" s="90"/>
    </row>
    <row r="446" spans="1:21" ht="14.4" thickBot="1" x14ac:dyDescent="0.3">
      <c r="A446" s="88">
        <v>45378</v>
      </c>
      <c r="B446" s="82" t="s">
        <v>462</v>
      </c>
      <c r="C446" s="82" t="s">
        <v>556</v>
      </c>
      <c r="D446" s="82" t="s">
        <v>831</v>
      </c>
      <c r="E446" s="82" t="s">
        <v>1507</v>
      </c>
      <c r="F446" s="82" t="s">
        <v>1564</v>
      </c>
      <c r="G446" s="82" t="s">
        <v>1998</v>
      </c>
      <c r="H446" s="82" t="s">
        <v>2495</v>
      </c>
      <c r="I446" s="82" t="s">
        <v>2993</v>
      </c>
      <c r="J446" s="82">
        <v>29230.47</v>
      </c>
      <c r="K446" s="82" t="s">
        <v>3050</v>
      </c>
      <c r="L446" s="89">
        <v>45566</v>
      </c>
      <c r="M446" s="89">
        <v>45557</v>
      </c>
      <c r="N446" s="82" t="s">
        <v>3052</v>
      </c>
      <c r="O446" s="82" t="s">
        <v>3055</v>
      </c>
      <c r="P446" s="82" t="s">
        <v>3500</v>
      </c>
      <c r="Q446" s="82" t="s">
        <v>3982</v>
      </c>
      <c r="R446" s="82">
        <v>36508.129999999997</v>
      </c>
      <c r="S446" s="82">
        <v>27826.99</v>
      </c>
      <c r="T446" s="82">
        <v>673.73</v>
      </c>
      <c r="U446" s="90"/>
    </row>
    <row r="447" spans="1:21" ht="14.4" thickBot="1" x14ac:dyDescent="0.3">
      <c r="A447" s="88">
        <v>44521</v>
      </c>
      <c r="B447" s="82" t="s">
        <v>463</v>
      </c>
      <c r="C447" s="82" t="s">
        <v>570</v>
      </c>
      <c r="D447" s="82" t="s">
        <v>716</v>
      </c>
      <c r="E447" s="82" t="s">
        <v>1508</v>
      </c>
      <c r="F447" s="82" t="s">
        <v>1563</v>
      </c>
      <c r="G447" s="82" t="s">
        <v>1999</v>
      </c>
      <c r="H447" s="82" t="s">
        <v>2496</v>
      </c>
      <c r="I447" s="82" t="s">
        <v>2994</v>
      </c>
      <c r="J447" s="82">
        <v>34172.44</v>
      </c>
      <c r="K447" s="82" t="s">
        <v>3049</v>
      </c>
      <c r="L447" s="89">
        <v>45585</v>
      </c>
      <c r="M447" s="89">
        <v>45544</v>
      </c>
      <c r="N447" s="82" t="s">
        <v>3051</v>
      </c>
      <c r="O447" s="82" t="s">
        <v>3053</v>
      </c>
      <c r="P447" s="82" t="s">
        <v>3501</v>
      </c>
      <c r="Q447" s="82" t="s">
        <v>3983</v>
      </c>
      <c r="R447" s="82">
        <v>28005.21</v>
      </c>
      <c r="S447" s="82">
        <v>75718.14</v>
      </c>
      <c r="T447" s="82">
        <v>3695.38</v>
      </c>
      <c r="U447" s="90"/>
    </row>
    <row r="448" spans="1:21" ht="14.4" thickBot="1" x14ac:dyDescent="0.3">
      <c r="A448" s="88">
        <v>44658</v>
      </c>
      <c r="B448" s="82" t="s">
        <v>464</v>
      </c>
      <c r="C448" s="82" t="s">
        <v>749</v>
      </c>
      <c r="D448" s="82" t="s">
        <v>779</v>
      </c>
      <c r="E448" s="82" t="s">
        <v>1509</v>
      </c>
      <c r="F448" s="82" t="s">
        <v>1567</v>
      </c>
      <c r="G448" s="82" t="s">
        <v>2000</v>
      </c>
      <c r="H448" s="82" t="s">
        <v>2497</v>
      </c>
      <c r="I448" s="82" t="s">
        <v>2995</v>
      </c>
      <c r="J448" s="82">
        <v>34807.61</v>
      </c>
      <c r="K448" s="82" t="s">
        <v>3049</v>
      </c>
      <c r="L448" s="89">
        <v>45587</v>
      </c>
      <c r="M448" s="89">
        <v>45563</v>
      </c>
      <c r="N448" s="82" t="s">
        <v>3050</v>
      </c>
      <c r="O448" s="82" t="s">
        <v>1563</v>
      </c>
      <c r="P448" s="82" t="s">
        <v>3502</v>
      </c>
      <c r="Q448" s="82" t="s">
        <v>3984</v>
      </c>
      <c r="R448" s="82">
        <v>29756.93</v>
      </c>
      <c r="S448" s="82">
        <v>71351.27</v>
      </c>
      <c r="T448" s="82">
        <v>-3108.78</v>
      </c>
      <c r="U448" s="90"/>
    </row>
    <row r="449" spans="1:21" ht="14.4" thickBot="1" x14ac:dyDescent="0.3">
      <c r="A449" s="88">
        <v>45075</v>
      </c>
      <c r="B449" s="82" t="s">
        <v>465</v>
      </c>
      <c r="C449" s="82" t="s">
        <v>597</v>
      </c>
      <c r="D449" s="82" t="s">
        <v>1043</v>
      </c>
      <c r="E449" s="82" t="s">
        <v>1510</v>
      </c>
      <c r="F449" s="82" t="s">
        <v>1565</v>
      </c>
      <c r="G449" s="82" t="s">
        <v>2001</v>
      </c>
      <c r="H449" s="82" t="s">
        <v>2498</v>
      </c>
      <c r="I449" s="82" t="s">
        <v>2996</v>
      </c>
      <c r="J449" s="82">
        <v>12614.98</v>
      </c>
      <c r="K449" s="82" t="s">
        <v>3049</v>
      </c>
      <c r="L449" s="89">
        <v>45586</v>
      </c>
      <c r="M449" s="89">
        <v>45551</v>
      </c>
      <c r="N449" s="82" t="s">
        <v>3052</v>
      </c>
      <c r="O449" s="82" t="s">
        <v>3054</v>
      </c>
      <c r="P449" s="82" t="s">
        <v>3503</v>
      </c>
      <c r="Q449" s="82" t="s">
        <v>3985</v>
      </c>
      <c r="R449" s="82">
        <v>23263.200000000001</v>
      </c>
      <c r="S449" s="82">
        <v>14168.86</v>
      </c>
      <c r="T449" s="82">
        <v>2295.12</v>
      </c>
      <c r="U449" s="90"/>
    </row>
    <row r="450" spans="1:21" ht="14.4" thickBot="1" x14ac:dyDescent="0.3">
      <c r="A450" s="88">
        <v>44473</v>
      </c>
      <c r="B450" s="82" t="s">
        <v>466</v>
      </c>
      <c r="C450" s="82" t="s">
        <v>530</v>
      </c>
      <c r="D450" s="82" t="s">
        <v>812</v>
      </c>
      <c r="E450" s="82" t="s">
        <v>1511</v>
      </c>
      <c r="F450" s="82" t="s">
        <v>1566</v>
      </c>
      <c r="G450" s="82" t="s">
        <v>2002</v>
      </c>
      <c r="H450" s="82" t="s">
        <v>2499</v>
      </c>
      <c r="I450" s="82" t="s">
        <v>2997</v>
      </c>
      <c r="J450" s="82">
        <v>88811.43</v>
      </c>
      <c r="K450" s="82" t="s">
        <v>3049</v>
      </c>
      <c r="L450" s="89">
        <v>45571</v>
      </c>
      <c r="M450" s="89">
        <v>45563</v>
      </c>
      <c r="N450" s="82" t="s">
        <v>3052</v>
      </c>
      <c r="O450" s="82" t="s">
        <v>3055</v>
      </c>
      <c r="P450" s="82" t="s">
        <v>3504</v>
      </c>
      <c r="Q450" s="82" t="s">
        <v>3986</v>
      </c>
      <c r="R450" s="82">
        <v>9152.0300000000007</v>
      </c>
      <c r="S450" s="82">
        <v>10199.76</v>
      </c>
      <c r="T450" s="82">
        <v>2881.23</v>
      </c>
      <c r="U450" s="90"/>
    </row>
    <row r="451" spans="1:21" ht="14.4" thickBot="1" x14ac:dyDescent="0.3">
      <c r="A451" s="88">
        <v>44836</v>
      </c>
      <c r="B451" s="82" t="s">
        <v>467</v>
      </c>
      <c r="C451" s="82" t="s">
        <v>644</v>
      </c>
      <c r="D451" s="82" t="s">
        <v>780</v>
      </c>
      <c r="E451" s="82" t="s">
        <v>1512</v>
      </c>
      <c r="F451" s="82" t="s">
        <v>1565</v>
      </c>
      <c r="G451" s="82" t="s">
        <v>2003</v>
      </c>
      <c r="H451" s="82" t="s">
        <v>2500</v>
      </c>
      <c r="I451" s="82" t="s">
        <v>2998</v>
      </c>
      <c r="J451" s="82">
        <v>97725.35</v>
      </c>
      <c r="K451" s="82" t="s">
        <v>3049</v>
      </c>
      <c r="L451" s="89">
        <v>45575</v>
      </c>
      <c r="M451" s="89">
        <v>45559</v>
      </c>
      <c r="N451" s="82" t="s">
        <v>3052</v>
      </c>
      <c r="O451" s="82" t="s">
        <v>3054</v>
      </c>
      <c r="P451" s="82" t="s">
        <v>3505</v>
      </c>
      <c r="Q451" s="82" t="s">
        <v>3858</v>
      </c>
      <c r="R451" s="82">
        <v>29315.32</v>
      </c>
      <c r="S451" s="82">
        <v>61062.49</v>
      </c>
      <c r="T451" s="82">
        <v>-4987.43</v>
      </c>
      <c r="U451" s="90"/>
    </row>
    <row r="452" spans="1:21" ht="14.4" thickBot="1" x14ac:dyDescent="0.3">
      <c r="A452" s="88">
        <v>45381</v>
      </c>
      <c r="B452" s="82" t="s">
        <v>468</v>
      </c>
      <c r="C452" s="82" t="s">
        <v>750</v>
      </c>
      <c r="D452" s="82" t="s">
        <v>967</v>
      </c>
      <c r="E452" s="82" t="s">
        <v>1513</v>
      </c>
      <c r="F452" s="82" t="s">
        <v>1567</v>
      </c>
      <c r="G452" s="82" t="s">
        <v>2004</v>
      </c>
      <c r="H452" s="82" t="s">
        <v>2501</v>
      </c>
      <c r="I452" s="82" t="s">
        <v>2999</v>
      </c>
      <c r="J452" s="82">
        <v>48151.99</v>
      </c>
      <c r="K452" s="82" t="s">
        <v>3048</v>
      </c>
      <c r="L452" s="89">
        <v>45566</v>
      </c>
      <c r="M452" s="89">
        <v>45561</v>
      </c>
      <c r="N452" s="82" t="s">
        <v>3051</v>
      </c>
      <c r="O452" s="82" t="s">
        <v>1563</v>
      </c>
      <c r="P452" s="82" t="s">
        <v>3506</v>
      </c>
      <c r="Q452" s="82" t="s">
        <v>3987</v>
      </c>
      <c r="R452" s="82">
        <v>6191.17</v>
      </c>
      <c r="S452" s="82">
        <v>33449.599999999999</v>
      </c>
      <c r="T452" s="82">
        <v>2771.2</v>
      </c>
      <c r="U452" s="90"/>
    </row>
    <row r="453" spans="1:21" ht="14.4" thickBot="1" x14ac:dyDescent="0.3">
      <c r="A453" s="88">
        <v>45453</v>
      </c>
      <c r="B453" s="82" t="s">
        <v>469</v>
      </c>
      <c r="C453" s="82" t="s">
        <v>537</v>
      </c>
      <c r="D453" s="82" t="s">
        <v>951</v>
      </c>
      <c r="E453" s="82" t="s">
        <v>1514</v>
      </c>
      <c r="F453" s="82" t="s">
        <v>1564</v>
      </c>
      <c r="G453" s="82" t="s">
        <v>2005</v>
      </c>
      <c r="H453" s="82" t="s">
        <v>2502</v>
      </c>
      <c r="I453" s="82" t="s">
        <v>3000</v>
      </c>
      <c r="J453" s="82">
        <v>18148.900000000001</v>
      </c>
      <c r="K453" s="82" t="s">
        <v>3050</v>
      </c>
      <c r="L453" s="89">
        <v>45584</v>
      </c>
      <c r="M453" s="89">
        <v>45550</v>
      </c>
      <c r="N453" s="82" t="s">
        <v>3052</v>
      </c>
      <c r="O453" s="82" t="s">
        <v>3053</v>
      </c>
      <c r="P453" s="82" t="s">
        <v>3507</v>
      </c>
      <c r="Q453" s="82" t="s">
        <v>3988</v>
      </c>
      <c r="R453" s="82">
        <v>40210.019999999997</v>
      </c>
      <c r="S453" s="82">
        <v>7654.08</v>
      </c>
      <c r="T453" s="82">
        <v>-2195.21</v>
      </c>
      <c r="U453" s="90"/>
    </row>
    <row r="454" spans="1:21" ht="14.4" thickBot="1" x14ac:dyDescent="0.3">
      <c r="A454" s="88">
        <v>44824</v>
      </c>
      <c r="B454" s="82" t="s">
        <v>470</v>
      </c>
      <c r="C454" s="82" t="s">
        <v>751</v>
      </c>
      <c r="D454" s="82" t="s">
        <v>1044</v>
      </c>
      <c r="E454" s="82" t="s">
        <v>1515</v>
      </c>
      <c r="F454" s="82" t="s">
        <v>1567</v>
      </c>
      <c r="G454" s="82" t="s">
        <v>2006</v>
      </c>
      <c r="H454" s="82" t="s">
        <v>2365</v>
      </c>
      <c r="I454" s="82" t="s">
        <v>3001</v>
      </c>
      <c r="J454" s="82">
        <v>70015.81</v>
      </c>
      <c r="K454" s="82" t="s">
        <v>3050</v>
      </c>
      <c r="L454" s="89">
        <v>45591</v>
      </c>
      <c r="M454" s="89">
        <v>45550</v>
      </c>
      <c r="N454" s="82" t="s">
        <v>3051</v>
      </c>
      <c r="O454" s="82" t="s">
        <v>3053</v>
      </c>
      <c r="P454" s="82" t="s">
        <v>3508</v>
      </c>
      <c r="Q454" s="82" t="s">
        <v>3989</v>
      </c>
      <c r="R454" s="82">
        <v>9472.0400000000009</v>
      </c>
      <c r="S454" s="82">
        <v>45923.1</v>
      </c>
      <c r="T454" s="82">
        <v>-1147.6600000000001</v>
      </c>
      <c r="U454" s="90"/>
    </row>
    <row r="455" spans="1:21" ht="14.4" thickBot="1" x14ac:dyDescent="0.3">
      <c r="A455" s="88">
        <v>44334</v>
      </c>
      <c r="B455" s="82" t="s">
        <v>471</v>
      </c>
      <c r="C455" s="82" t="s">
        <v>752</v>
      </c>
      <c r="D455" s="82" t="s">
        <v>1045</v>
      </c>
      <c r="E455" s="82" t="s">
        <v>1516</v>
      </c>
      <c r="F455" s="82" t="s">
        <v>1567</v>
      </c>
      <c r="G455" s="82" t="s">
        <v>2007</v>
      </c>
      <c r="H455" s="82" t="s">
        <v>2503</v>
      </c>
      <c r="I455" s="82" t="s">
        <v>3002</v>
      </c>
      <c r="J455" s="82">
        <v>98413.34</v>
      </c>
      <c r="K455" s="82" t="s">
        <v>3048</v>
      </c>
      <c r="L455" s="89">
        <v>45593</v>
      </c>
      <c r="M455" s="89">
        <v>45535</v>
      </c>
      <c r="N455" s="82" t="s">
        <v>3051</v>
      </c>
      <c r="O455" s="82" t="s">
        <v>3054</v>
      </c>
      <c r="P455" s="82" t="s">
        <v>3509</v>
      </c>
      <c r="Q455" s="82" t="s">
        <v>3990</v>
      </c>
      <c r="R455" s="82">
        <v>46458.99</v>
      </c>
      <c r="S455" s="82">
        <v>55495.07</v>
      </c>
      <c r="T455" s="82">
        <v>-4587.6400000000003</v>
      </c>
      <c r="U455" s="90"/>
    </row>
    <row r="456" spans="1:21" ht="14.4" thickBot="1" x14ac:dyDescent="0.3">
      <c r="A456" s="88">
        <v>44010</v>
      </c>
      <c r="B456" s="82" t="s">
        <v>472</v>
      </c>
      <c r="C456" s="82" t="s">
        <v>565</v>
      </c>
      <c r="D456" s="82" t="s">
        <v>534</v>
      </c>
      <c r="E456" s="82" t="s">
        <v>1517</v>
      </c>
      <c r="F456" s="82" t="s">
        <v>1563</v>
      </c>
      <c r="G456" s="82" t="s">
        <v>2008</v>
      </c>
      <c r="H456" s="82" t="s">
        <v>2504</v>
      </c>
      <c r="I456" s="82" t="s">
        <v>3003</v>
      </c>
      <c r="J456" s="82">
        <v>12154.5</v>
      </c>
      <c r="K456" s="82" t="s">
        <v>3049</v>
      </c>
      <c r="L456" s="89">
        <v>45577</v>
      </c>
      <c r="M456" s="89">
        <v>45559</v>
      </c>
      <c r="N456" s="82" t="s">
        <v>3051</v>
      </c>
      <c r="O456" s="82" t="s">
        <v>3054</v>
      </c>
      <c r="P456" s="82" t="s">
        <v>3510</v>
      </c>
      <c r="Q456" s="82" t="s">
        <v>3991</v>
      </c>
      <c r="R456" s="82">
        <v>29719.24</v>
      </c>
      <c r="S456" s="82">
        <v>9491.33</v>
      </c>
      <c r="T456" s="82">
        <v>-4475.6499999999996</v>
      </c>
      <c r="U456" s="90"/>
    </row>
    <row r="457" spans="1:21" ht="14.4" thickBot="1" x14ac:dyDescent="0.3">
      <c r="A457" s="88">
        <v>45102</v>
      </c>
      <c r="B457" s="82" t="s">
        <v>473</v>
      </c>
      <c r="C457" s="82" t="s">
        <v>646</v>
      </c>
      <c r="D457" s="82" t="s">
        <v>887</v>
      </c>
      <c r="E457" s="82" t="s">
        <v>1518</v>
      </c>
      <c r="F457" s="82" t="s">
        <v>1563</v>
      </c>
      <c r="G457" s="82" t="s">
        <v>2009</v>
      </c>
      <c r="H457" s="82" t="s">
        <v>2505</v>
      </c>
      <c r="I457" s="82" t="s">
        <v>3004</v>
      </c>
      <c r="J457" s="82">
        <v>6585.99</v>
      </c>
      <c r="K457" s="82" t="s">
        <v>3049</v>
      </c>
      <c r="L457" s="89">
        <v>45577</v>
      </c>
      <c r="M457" s="89">
        <v>45543</v>
      </c>
      <c r="N457" s="82" t="s">
        <v>3052</v>
      </c>
      <c r="O457" s="82" t="s">
        <v>3054</v>
      </c>
      <c r="P457" s="82" t="s">
        <v>3511</v>
      </c>
      <c r="Q457" s="82" t="s">
        <v>3992</v>
      </c>
      <c r="R457" s="82">
        <v>46969.83</v>
      </c>
      <c r="S457" s="82">
        <v>52393.49</v>
      </c>
      <c r="T457" s="82">
        <v>1911.81</v>
      </c>
      <c r="U457" s="90"/>
    </row>
    <row r="458" spans="1:21" ht="14.4" thickBot="1" x14ac:dyDescent="0.3">
      <c r="A458" s="88">
        <v>45352</v>
      </c>
      <c r="B458" s="82" t="s">
        <v>474</v>
      </c>
      <c r="C458" s="82" t="s">
        <v>735</v>
      </c>
      <c r="D458" s="82" t="s">
        <v>812</v>
      </c>
      <c r="E458" s="82" t="s">
        <v>1519</v>
      </c>
      <c r="F458" s="82" t="s">
        <v>1567</v>
      </c>
      <c r="G458" s="82" t="s">
        <v>2010</v>
      </c>
      <c r="H458" s="82" t="s">
        <v>2506</v>
      </c>
      <c r="I458" s="82" t="s">
        <v>3005</v>
      </c>
      <c r="J458" s="82">
        <v>92078.43</v>
      </c>
      <c r="K458" s="82" t="s">
        <v>3049</v>
      </c>
      <c r="L458" s="89">
        <v>45588</v>
      </c>
      <c r="M458" s="89">
        <v>45542</v>
      </c>
      <c r="N458" s="82" t="s">
        <v>3052</v>
      </c>
      <c r="O458" s="82" t="s">
        <v>3054</v>
      </c>
      <c r="P458" s="82" t="s">
        <v>3512</v>
      </c>
      <c r="Q458" s="82" t="s">
        <v>3993</v>
      </c>
      <c r="R458" s="82">
        <v>30671.24</v>
      </c>
      <c r="S458" s="82">
        <v>27711.02</v>
      </c>
      <c r="T458" s="82">
        <v>-1137.69</v>
      </c>
      <c r="U458" s="90"/>
    </row>
    <row r="459" spans="1:21" ht="14.4" thickBot="1" x14ac:dyDescent="0.3">
      <c r="A459" s="88">
        <v>45282</v>
      </c>
      <c r="B459" s="82" t="s">
        <v>475</v>
      </c>
      <c r="C459" s="82" t="s">
        <v>753</v>
      </c>
      <c r="D459" s="82" t="s">
        <v>1046</v>
      </c>
      <c r="E459" s="82" t="s">
        <v>1520</v>
      </c>
      <c r="F459" s="82" t="s">
        <v>1565</v>
      </c>
      <c r="G459" s="82" t="s">
        <v>2011</v>
      </c>
      <c r="H459" s="82" t="s">
        <v>2507</v>
      </c>
      <c r="I459" s="82" t="s">
        <v>3006</v>
      </c>
      <c r="J459" s="82">
        <v>90985.25</v>
      </c>
      <c r="K459" s="82" t="s">
        <v>3050</v>
      </c>
      <c r="L459" s="89">
        <v>45585</v>
      </c>
      <c r="M459" s="89">
        <v>45558</v>
      </c>
      <c r="N459" s="82" t="s">
        <v>3052</v>
      </c>
      <c r="O459" s="82" t="s">
        <v>3054</v>
      </c>
      <c r="P459" s="82" t="s">
        <v>3513</v>
      </c>
      <c r="Q459" s="82" t="s">
        <v>3994</v>
      </c>
      <c r="R459" s="82">
        <v>3429.15</v>
      </c>
      <c r="S459" s="82">
        <v>29779.45</v>
      </c>
      <c r="T459" s="82">
        <v>4224.0200000000004</v>
      </c>
      <c r="U459" s="90"/>
    </row>
    <row r="460" spans="1:21" ht="14.4" thickBot="1" x14ac:dyDescent="0.3">
      <c r="A460" s="88">
        <v>45226</v>
      </c>
      <c r="B460" s="82" t="s">
        <v>476</v>
      </c>
      <c r="C460" s="82" t="s">
        <v>544</v>
      </c>
      <c r="D460" s="82" t="s">
        <v>807</v>
      </c>
      <c r="E460" s="82" t="s">
        <v>1521</v>
      </c>
      <c r="F460" s="82" t="s">
        <v>1564</v>
      </c>
      <c r="G460" s="82" t="s">
        <v>2012</v>
      </c>
      <c r="H460" s="82" t="s">
        <v>2508</v>
      </c>
      <c r="I460" s="82" t="s">
        <v>3007</v>
      </c>
      <c r="J460" s="82">
        <v>66370.52</v>
      </c>
      <c r="K460" s="82" t="s">
        <v>3048</v>
      </c>
      <c r="L460" s="89">
        <v>45569</v>
      </c>
      <c r="M460" s="89">
        <v>45535</v>
      </c>
      <c r="N460" s="82" t="s">
        <v>3050</v>
      </c>
      <c r="O460" s="82" t="s">
        <v>3054</v>
      </c>
      <c r="P460" s="82" t="s">
        <v>3514</v>
      </c>
      <c r="Q460" s="82" t="s">
        <v>3995</v>
      </c>
      <c r="R460" s="82">
        <v>23618.47</v>
      </c>
      <c r="S460" s="82">
        <v>69546.05</v>
      </c>
      <c r="T460" s="82">
        <v>-183.05</v>
      </c>
      <c r="U460" s="90"/>
    </row>
    <row r="461" spans="1:21" ht="14.4" thickBot="1" x14ac:dyDescent="0.3">
      <c r="A461" s="88">
        <v>44324</v>
      </c>
      <c r="B461" s="82" t="s">
        <v>477</v>
      </c>
      <c r="C461" s="82" t="s">
        <v>560</v>
      </c>
      <c r="D461" s="82" t="s">
        <v>831</v>
      </c>
      <c r="E461" s="82" t="s">
        <v>1522</v>
      </c>
      <c r="F461" s="82" t="s">
        <v>1566</v>
      </c>
      <c r="G461" s="82" t="s">
        <v>2013</v>
      </c>
      <c r="H461" s="82" t="s">
        <v>2509</v>
      </c>
      <c r="I461" s="82" t="s">
        <v>3008</v>
      </c>
      <c r="J461" s="82">
        <v>26041.119999999999</v>
      </c>
      <c r="K461" s="82" t="s">
        <v>3048</v>
      </c>
      <c r="L461" s="89">
        <v>45591</v>
      </c>
      <c r="M461" s="89">
        <v>45553</v>
      </c>
      <c r="N461" s="82" t="s">
        <v>3051</v>
      </c>
      <c r="O461" s="82" t="s">
        <v>1563</v>
      </c>
      <c r="P461" s="82" t="s">
        <v>3515</v>
      </c>
      <c r="Q461" s="82" t="s">
        <v>3996</v>
      </c>
      <c r="R461" s="82">
        <v>2094.41</v>
      </c>
      <c r="S461" s="82">
        <v>30036.18</v>
      </c>
      <c r="T461" s="82">
        <v>-4502.8900000000003</v>
      </c>
      <c r="U461" s="90"/>
    </row>
    <row r="462" spans="1:21" ht="14.4" thickBot="1" x14ac:dyDescent="0.3">
      <c r="A462" s="88">
        <v>44832</v>
      </c>
      <c r="B462" s="82" t="s">
        <v>478</v>
      </c>
      <c r="C462" s="82" t="s">
        <v>579</v>
      </c>
      <c r="D462" s="82" t="s">
        <v>1047</v>
      </c>
      <c r="E462" s="82" t="s">
        <v>1523</v>
      </c>
      <c r="F462" s="82" t="s">
        <v>1565</v>
      </c>
      <c r="G462" s="82" t="s">
        <v>2014</v>
      </c>
      <c r="H462" s="82" t="s">
        <v>2510</v>
      </c>
      <c r="I462" s="82" t="s">
        <v>3009</v>
      </c>
      <c r="J462" s="82">
        <v>99363.51</v>
      </c>
      <c r="K462" s="82" t="s">
        <v>3049</v>
      </c>
      <c r="L462" s="89">
        <v>45582</v>
      </c>
      <c r="M462" s="89">
        <v>45543</v>
      </c>
      <c r="N462" s="82" t="s">
        <v>3052</v>
      </c>
      <c r="O462" s="82" t="s">
        <v>3053</v>
      </c>
      <c r="P462" s="82" t="s">
        <v>3516</v>
      </c>
      <c r="Q462" s="82" t="s">
        <v>3997</v>
      </c>
      <c r="R462" s="82">
        <v>25729.16</v>
      </c>
      <c r="S462" s="82">
        <v>13766.88</v>
      </c>
      <c r="T462" s="82">
        <v>-3900.43</v>
      </c>
      <c r="U462" s="90"/>
    </row>
    <row r="463" spans="1:21" ht="14.4" thickBot="1" x14ac:dyDescent="0.3">
      <c r="A463" s="88">
        <v>45144</v>
      </c>
      <c r="B463" s="82" t="s">
        <v>479</v>
      </c>
      <c r="C463" s="82" t="s">
        <v>573</v>
      </c>
      <c r="D463" s="82" t="s">
        <v>584</v>
      </c>
      <c r="E463" s="82" t="s">
        <v>1524</v>
      </c>
      <c r="F463" s="82" t="s">
        <v>1563</v>
      </c>
      <c r="G463" s="82" t="s">
        <v>2015</v>
      </c>
      <c r="H463" s="82" t="s">
        <v>2511</v>
      </c>
      <c r="I463" s="82" t="s">
        <v>3010</v>
      </c>
      <c r="J463" s="82">
        <v>39983.050000000003</v>
      </c>
      <c r="K463" s="82" t="s">
        <v>3048</v>
      </c>
      <c r="L463" s="89">
        <v>45576</v>
      </c>
      <c r="M463" s="89">
        <v>45547</v>
      </c>
      <c r="N463" s="82" t="s">
        <v>3052</v>
      </c>
      <c r="O463" s="82" t="s">
        <v>3055</v>
      </c>
      <c r="P463" s="82" t="s">
        <v>3517</v>
      </c>
      <c r="Q463" s="82" t="s">
        <v>3998</v>
      </c>
      <c r="R463" s="82">
        <v>10773.12</v>
      </c>
      <c r="S463" s="82">
        <v>17851.349999999999</v>
      </c>
      <c r="T463" s="82">
        <v>3178.9</v>
      </c>
      <c r="U463" s="90"/>
    </row>
    <row r="464" spans="1:21" ht="14.4" thickBot="1" x14ac:dyDescent="0.3">
      <c r="A464" s="88">
        <v>43918</v>
      </c>
      <c r="B464" s="82" t="s">
        <v>480</v>
      </c>
      <c r="C464" s="82" t="s">
        <v>621</v>
      </c>
      <c r="D464" s="82" t="s">
        <v>1048</v>
      </c>
      <c r="E464" s="82" t="s">
        <v>1525</v>
      </c>
      <c r="F464" s="82" t="s">
        <v>1565</v>
      </c>
      <c r="G464" s="82" t="s">
        <v>2016</v>
      </c>
      <c r="H464" s="82" t="s">
        <v>2512</v>
      </c>
      <c r="I464" s="82" t="s">
        <v>3011</v>
      </c>
      <c r="J464" s="82">
        <v>43904.81</v>
      </c>
      <c r="K464" s="82" t="s">
        <v>3050</v>
      </c>
      <c r="L464" s="89">
        <v>45578</v>
      </c>
      <c r="M464" s="89">
        <v>45552</v>
      </c>
      <c r="N464" s="82" t="s">
        <v>3051</v>
      </c>
      <c r="O464" s="82" t="s">
        <v>1563</v>
      </c>
      <c r="P464" s="82" t="s">
        <v>3518</v>
      </c>
      <c r="Q464" s="82" t="s">
        <v>3999</v>
      </c>
      <c r="R464" s="82">
        <v>18981.419999999998</v>
      </c>
      <c r="S464" s="82">
        <v>63357.95</v>
      </c>
      <c r="T464" s="82">
        <v>-2667.08</v>
      </c>
      <c r="U464" s="90"/>
    </row>
    <row r="465" spans="1:21" ht="14.4" thickBot="1" x14ac:dyDescent="0.3">
      <c r="A465" s="88">
        <v>44521</v>
      </c>
      <c r="B465" s="82" t="s">
        <v>481</v>
      </c>
      <c r="C465" s="82" t="s">
        <v>641</v>
      </c>
      <c r="D465" s="82" t="s">
        <v>797</v>
      </c>
      <c r="E465" s="82" t="s">
        <v>1526</v>
      </c>
      <c r="F465" s="82" t="s">
        <v>1563</v>
      </c>
      <c r="G465" s="82" t="s">
        <v>2017</v>
      </c>
      <c r="H465" s="82" t="s">
        <v>2513</v>
      </c>
      <c r="I465" s="82" t="s">
        <v>3012</v>
      </c>
      <c r="J465" s="82">
        <v>42274.32</v>
      </c>
      <c r="K465" s="82" t="s">
        <v>3050</v>
      </c>
      <c r="L465" s="89">
        <v>45568</v>
      </c>
      <c r="M465" s="89">
        <v>45555</v>
      </c>
      <c r="N465" s="82" t="s">
        <v>3052</v>
      </c>
      <c r="O465" s="82" t="s">
        <v>3053</v>
      </c>
      <c r="P465" s="82" t="s">
        <v>3519</v>
      </c>
      <c r="Q465" s="82" t="s">
        <v>4000</v>
      </c>
      <c r="R465" s="82">
        <v>6875.65</v>
      </c>
      <c r="S465" s="82">
        <v>1012.61</v>
      </c>
      <c r="T465" s="82">
        <v>1283.46</v>
      </c>
      <c r="U465" s="90"/>
    </row>
    <row r="466" spans="1:21" ht="14.4" thickBot="1" x14ac:dyDescent="0.3">
      <c r="A466" s="88">
        <v>45077</v>
      </c>
      <c r="B466" s="82" t="s">
        <v>482</v>
      </c>
      <c r="C466" s="82" t="s">
        <v>754</v>
      </c>
      <c r="D466" s="82" t="s">
        <v>776</v>
      </c>
      <c r="E466" s="82" t="s">
        <v>1527</v>
      </c>
      <c r="F466" s="82" t="s">
        <v>1564</v>
      </c>
      <c r="G466" s="82" t="s">
        <v>2018</v>
      </c>
      <c r="H466" s="82" t="s">
        <v>2514</v>
      </c>
      <c r="I466" s="82" t="s">
        <v>3013</v>
      </c>
      <c r="J466" s="82">
        <v>32798.949999999997</v>
      </c>
      <c r="K466" s="82" t="s">
        <v>3049</v>
      </c>
      <c r="L466" s="89">
        <v>45589</v>
      </c>
      <c r="M466" s="89">
        <v>45544</v>
      </c>
      <c r="N466" s="82" t="s">
        <v>3052</v>
      </c>
      <c r="O466" s="82" t="s">
        <v>3054</v>
      </c>
      <c r="P466" s="82" t="s">
        <v>3520</v>
      </c>
      <c r="Q466" s="82" t="s">
        <v>4001</v>
      </c>
      <c r="R466" s="82">
        <v>30449.14</v>
      </c>
      <c r="S466" s="82">
        <v>20509.810000000001</v>
      </c>
      <c r="T466" s="82">
        <v>4465.6499999999996</v>
      </c>
      <c r="U466" s="90"/>
    </row>
    <row r="467" spans="1:21" ht="14.4" thickBot="1" x14ac:dyDescent="0.3">
      <c r="A467" s="88">
        <v>45120</v>
      </c>
      <c r="B467" s="82" t="s">
        <v>483</v>
      </c>
      <c r="C467" s="82" t="s">
        <v>755</v>
      </c>
      <c r="D467" s="82" t="s">
        <v>847</v>
      </c>
      <c r="E467" s="82" t="s">
        <v>1528</v>
      </c>
      <c r="F467" s="82" t="s">
        <v>1567</v>
      </c>
      <c r="G467" s="82" t="s">
        <v>2019</v>
      </c>
      <c r="H467" s="82" t="s">
        <v>2515</v>
      </c>
      <c r="I467" s="82" t="s">
        <v>3014</v>
      </c>
      <c r="J467" s="82">
        <v>80128.009999999995</v>
      </c>
      <c r="K467" s="82" t="s">
        <v>3049</v>
      </c>
      <c r="L467" s="89">
        <v>45584</v>
      </c>
      <c r="M467" s="89">
        <v>45557</v>
      </c>
      <c r="N467" s="82" t="s">
        <v>3051</v>
      </c>
      <c r="O467" s="82" t="s">
        <v>3053</v>
      </c>
      <c r="P467" s="82" t="s">
        <v>3521</v>
      </c>
      <c r="Q467" s="82" t="s">
        <v>4002</v>
      </c>
      <c r="R467" s="82">
        <v>28081.55</v>
      </c>
      <c r="S467" s="82">
        <v>69590.080000000002</v>
      </c>
      <c r="T467" s="82">
        <v>-2098.9699999999998</v>
      </c>
      <c r="U467" s="90"/>
    </row>
    <row r="468" spans="1:21" ht="14.4" thickBot="1" x14ac:dyDescent="0.3">
      <c r="A468" s="88">
        <v>44472</v>
      </c>
      <c r="B468" s="82" t="s">
        <v>484</v>
      </c>
      <c r="C468" s="82" t="s">
        <v>705</v>
      </c>
      <c r="D468" s="82" t="s">
        <v>812</v>
      </c>
      <c r="E468" s="82" t="s">
        <v>1529</v>
      </c>
      <c r="F468" s="82" t="s">
        <v>1565</v>
      </c>
      <c r="G468" s="82" t="s">
        <v>2020</v>
      </c>
      <c r="H468" s="82" t="s">
        <v>2516</v>
      </c>
      <c r="I468" s="82" t="s">
        <v>3015</v>
      </c>
      <c r="J468" s="82">
        <v>35600</v>
      </c>
      <c r="K468" s="82" t="s">
        <v>3050</v>
      </c>
      <c r="L468" s="89">
        <v>45574</v>
      </c>
      <c r="M468" s="89">
        <v>45543</v>
      </c>
      <c r="N468" s="82" t="s">
        <v>3052</v>
      </c>
      <c r="O468" s="82" t="s">
        <v>3053</v>
      </c>
      <c r="P468" s="82" t="s">
        <v>3522</v>
      </c>
      <c r="Q468" s="82" t="s">
        <v>4003</v>
      </c>
      <c r="R468" s="82">
        <v>29902.27</v>
      </c>
      <c r="S468" s="82">
        <v>53564.52</v>
      </c>
      <c r="T468" s="82">
        <v>1513.45</v>
      </c>
      <c r="U468" s="90"/>
    </row>
    <row r="469" spans="1:21" ht="14.4" thickBot="1" x14ac:dyDescent="0.3">
      <c r="A469" s="88">
        <v>44427</v>
      </c>
      <c r="B469" s="82" t="s">
        <v>485</v>
      </c>
      <c r="C469" s="82" t="s">
        <v>522</v>
      </c>
      <c r="D469" s="82" t="s">
        <v>1049</v>
      </c>
      <c r="E469" s="82" t="s">
        <v>1530</v>
      </c>
      <c r="F469" s="82" t="s">
        <v>1565</v>
      </c>
      <c r="G469" s="82" t="s">
        <v>2021</v>
      </c>
      <c r="H469" s="82" t="s">
        <v>2517</v>
      </c>
      <c r="I469" s="82" t="s">
        <v>3016</v>
      </c>
      <c r="J469" s="82">
        <v>46657.19</v>
      </c>
      <c r="K469" s="82" t="s">
        <v>3049</v>
      </c>
      <c r="L469" s="89">
        <v>45581</v>
      </c>
      <c r="M469" s="89">
        <v>45551</v>
      </c>
      <c r="N469" s="82" t="s">
        <v>3052</v>
      </c>
      <c r="O469" s="82" t="s">
        <v>1563</v>
      </c>
      <c r="P469" s="82" t="s">
        <v>3523</v>
      </c>
      <c r="Q469" s="82" t="s">
        <v>4004</v>
      </c>
      <c r="R469" s="82">
        <v>550.45000000000005</v>
      </c>
      <c r="S469" s="82">
        <v>19619.490000000002</v>
      </c>
      <c r="T469" s="82">
        <v>2923.7</v>
      </c>
      <c r="U469" s="90"/>
    </row>
    <row r="470" spans="1:21" ht="14.4" thickBot="1" x14ac:dyDescent="0.3">
      <c r="A470" s="88">
        <v>44845</v>
      </c>
      <c r="B470" s="82" t="s">
        <v>486</v>
      </c>
      <c r="C470" s="82" t="s">
        <v>670</v>
      </c>
      <c r="D470" s="82" t="s">
        <v>830</v>
      </c>
      <c r="E470" s="82" t="s">
        <v>1531</v>
      </c>
      <c r="F470" s="82" t="s">
        <v>1566</v>
      </c>
      <c r="G470" s="82" t="s">
        <v>2022</v>
      </c>
      <c r="H470" s="82" t="s">
        <v>2518</v>
      </c>
      <c r="I470" s="82" t="s">
        <v>3017</v>
      </c>
      <c r="J470" s="82">
        <v>57981.91</v>
      </c>
      <c r="K470" s="82" t="s">
        <v>3049</v>
      </c>
      <c r="L470" s="89">
        <v>45565</v>
      </c>
      <c r="M470" s="89">
        <v>45539</v>
      </c>
      <c r="N470" s="82" t="s">
        <v>3052</v>
      </c>
      <c r="O470" s="82" t="s">
        <v>3054</v>
      </c>
      <c r="P470" s="82" t="s">
        <v>3524</v>
      </c>
      <c r="Q470" s="82" t="s">
        <v>4005</v>
      </c>
      <c r="R470" s="82">
        <v>40756.76</v>
      </c>
      <c r="S470" s="82">
        <v>1787.84</v>
      </c>
      <c r="T470" s="82">
        <v>1533.86</v>
      </c>
      <c r="U470" s="90"/>
    </row>
    <row r="471" spans="1:21" ht="14.4" thickBot="1" x14ac:dyDescent="0.3">
      <c r="A471" s="88">
        <v>44705</v>
      </c>
      <c r="B471" s="82" t="s">
        <v>487</v>
      </c>
      <c r="C471" s="82" t="s">
        <v>557</v>
      </c>
      <c r="D471" s="82" t="s">
        <v>701</v>
      </c>
      <c r="E471" s="82" t="s">
        <v>1532</v>
      </c>
      <c r="F471" s="82" t="s">
        <v>1567</v>
      </c>
      <c r="G471" s="82" t="s">
        <v>2023</v>
      </c>
      <c r="H471" s="82" t="s">
        <v>2519</v>
      </c>
      <c r="I471" s="82" t="s">
        <v>3018</v>
      </c>
      <c r="J471" s="82">
        <v>33281.99</v>
      </c>
      <c r="K471" s="82" t="s">
        <v>3050</v>
      </c>
      <c r="L471" s="89">
        <v>45592</v>
      </c>
      <c r="M471" s="89">
        <v>45539</v>
      </c>
      <c r="N471" s="82" t="s">
        <v>3052</v>
      </c>
      <c r="O471" s="82" t="s">
        <v>3054</v>
      </c>
      <c r="P471" s="82" t="s">
        <v>3525</v>
      </c>
      <c r="Q471" s="82" t="s">
        <v>4006</v>
      </c>
      <c r="R471" s="82">
        <v>19933.21</v>
      </c>
      <c r="S471" s="82">
        <v>57637.89</v>
      </c>
      <c r="T471" s="82">
        <v>-4996.68</v>
      </c>
      <c r="U471" s="90"/>
    </row>
    <row r="472" spans="1:21" ht="14.4" thickBot="1" x14ac:dyDescent="0.3">
      <c r="A472" s="88">
        <v>44985</v>
      </c>
      <c r="B472" s="82" t="s">
        <v>488</v>
      </c>
      <c r="C472" s="82" t="s">
        <v>553</v>
      </c>
      <c r="D472" s="82" t="s">
        <v>844</v>
      </c>
      <c r="E472" s="82" t="s">
        <v>1533</v>
      </c>
      <c r="F472" s="82" t="s">
        <v>1566</v>
      </c>
      <c r="G472" s="82" t="s">
        <v>2024</v>
      </c>
      <c r="H472" s="82" t="s">
        <v>2520</v>
      </c>
      <c r="I472" s="82" t="s">
        <v>3019</v>
      </c>
      <c r="J472" s="82">
        <v>21637.98</v>
      </c>
      <c r="K472" s="82" t="s">
        <v>3050</v>
      </c>
      <c r="L472" s="89">
        <v>45591</v>
      </c>
      <c r="M472" s="89">
        <v>45539</v>
      </c>
      <c r="N472" s="82" t="s">
        <v>3050</v>
      </c>
      <c r="O472" s="82" t="s">
        <v>3054</v>
      </c>
      <c r="P472" s="82" t="s">
        <v>3526</v>
      </c>
      <c r="Q472" s="82" t="s">
        <v>4007</v>
      </c>
      <c r="R472" s="82">
        <v>33009.480000000003</v>
      </c>
      <c r="S472" s="82">
        <v>20939.23</v>
      </c>
      <c r="T472" s="82">
        <v>-1191.46</v>
      </c>
      <c r="U472" s="90"/>
    </row>
    <row r="473" spans="1:21" ht="14.4" thickBot="1" x14ac:dyDescent="0.3">
      <c r="A473" s="88">
        <v>45247</v>
      </c>
      <c r="B473" s="82" t="s">
        <v>489</v>
      </c>
      <c r="C473" s="82" t="s">
        <v>519</v>
      </c>
      <c r="D473" s="82" t="s">
        <v>1050</v>
      </c>
      <c r="E473" s="82" t="s">
        <v>1534</v>
      </c>
      <c r="F473" s="82" t="s">
        <v>1563</v>
      </c>
      <c r="G473" s="82" t="s">
        <v>2025</v>
      </c>
      <c r="H473" s="82" t="s">
        <v>2521</v>
      </c>
      <c r="I473" s="82" t="s">
        <v>3020</v>
      </c>
      <c r="J473" s="82">
        <v>83524.84</v>
      </c>
      <c r="K473" s="82" t="s">
        <v>3048</v>
      </c>
      <c r="L473" s="89">
        <v>45574</v>
      </c>
      <c r="M473" s="89">
        <v>45539</v>
      </c>
      <c r="N473" s="82" t="s">
        <v>3051</v>
      </c>
      <c r="O473" s="82" t="s">
        <v>3053</v>
      </c>
      <c r="P473" s="82" t="s">
        <v>3527</v>
      </c>
      <c r="Q473" s="82" t="s">
        <v>4008</v>
      </c>
      <c r="R473" s="82">
        <v>30598.74</v>
      </c>
      <c r="S473" s="82">
        <v>21282.32</v>
      </c>
      <c r="T473" s="82">
        <v>-3291.53</v>
      </c>
      <c r="U473" s="90"/>
    </row>
    <row r="474" spans="1:21" ht="14.4" thickBot="1" x14ac:dyDescent="0.3">
      <c r="A474" s="88">
        <v>45066</v>
      </c>
      <c r="B474" s="82" t="s">
        <v>490</v>
      </c>
      <c r="C474" s="82" t="s">
        <v>756</v>
      </c>
      <c r="D474" s="82" t="s">
        <v>1051</v>
      </c>
      <c r="E474" s="82" t="s">
        <v>1535</v>
      </c>
      <c r="F474" s="82" t="s">
        <v>1564</v>
      </c>
      <c r="G474" s="82" t="s">
        <v>2026</v>
      </c>
      <c r="H474" s="82" t="s">
        <v>2522</v>
      </c>
      <c r="I474" s="82" t="s">
        <v>3021</v>
      </c>
      <c r="J474" s="82">
        <v>67294.5</v>
      </c>
      <c r="K474" s="82" t="s">
        <v>3048</v>
      </c>
      <c r="L474" s="89">
        <v>45589</v>
      </c>
      <c r="M474" s="89">
        <v>45535</v>
      </c>
      <c r="N474" s="82" t="s">
        <v>3051</v>
      </c>
      <c r="O474" s="82" t="s">
        <v>1563</v>
      </c>
      <c r="P474" s="82" t="s">
        <v>3528</v>
      </c>
      <c r="Q474" s="82" t="s">
        <v>4009</v>
      </c>
      <c r="R474" s="82">
        <v>26156.54</v>
      </c>
      <c r="S474" s="82">
        <v>25177.5</v>
      </c>
      <c r="T474" s="82">
        <v>2919.76</v>
      </c>
      <c r="U474" s="90"/>
    </row>
    <row r="475" spans="1:21" ht="14.4" thickBot="1" x14ac:dyDescent="0.3">
      <c r="A475" s="88">
        <v>45422</v>
      </c>
      <c r="B475" s="82" t="s">
        <v>491</v>
      </c>
      <c r="C475" s="82" t="s">
        <v>757</v>
      </c>
      <c r="D475" s="82" t="s">
        <v>865</v>
      </c>
      <c r="E475" s="82" t="s">
        <v>1536</v>
      </c>
      <c r="F475" s="82" t="s">
        <v>1565</v>
      </c>
      <c r="G475" s="82" t="s">
        <v>1840</v>
      </c>
      <c r="H475" s="82" t="s">
        <v>2523</v>
      </c>
      <c r="I475" s="82" t="s">
        <v>3022</v>
      </c>
      <c r="J475" s="82">
        <v>34501.910000000003</v>
      </c>
      <c r="K475" s="82" t="s">
        <v>3049</v>
      </c>
      <c r="L475" s="89">
        <v>45570</v>
      </c>
      <c r="M475" s="89">
        <v>45539</v>
      </c>
      <c r="N475" s="82" t="s">
        <v>3052</v>
      </c>
      <c r="O475" s="82" t="s">
        <v>3055</v>
      </c>
      <c r="P475" s="82" t="s">
        <v>3529</v>
      </c>
      <c r="Q475" s="82" t="s">
        <v>4010</v>
      </c>
      <c r="R475" s="82">
        <v>21629.89</v>
      </c>
      <c r="S475" s="82">
        <v>73013.570000000007</v>
      </c>
      <c r="T475" s="82">
        <v>-88.02</v>
      </c>
      <c r="U475" s="90"/>
    </row>
    <row r="476" spans="1:21" ht="14.4" thickBot="1" x14ac:dyDescent="0.3">
      <c r="A476" s="88">
        <v>44446</v>
      </c>
      <c r="B476" s="82" t="s">
        <v>492</v>
      </c>
      <c r="C476" s="82" t="s">
        <v>606</v>
      </c>
      <c r="D476" s="82" t="s">
        <v>807</v>
      </c>
      <c r="E476" s="82" t="s">
        <v>1537</v>
      </c>
      <c r="F476" s="82" t="s">
        <v>1564</v>
      </c>
      <c r="G476" s="82" t="s">
        <v>2027</v>
      </c>
      <c r="H476" s="82" t="s">
        <v>2524</v>
      </c>
      <c r="I476" s="82" t="s">
        <v>3023</v>
      </c>
      <c r="J476" s="82">
        <v>98880.14</v>
      </c>
      <c r="K476" s="82" t="s">
        <v>3048</v>
      </c>
      <c r="L476" s="89">
        <v>45584</v>
      </c>
      <c r="M476" s="89">
        <v>45538</v>
      </c>
      <c r="N476" s="82" t="s">
        <v>3052</v>
      </c>
      <c r="O476" s="82" t="s">
        <v>3055</v>
      </c>
      <c r="P476" s="82" t="s">
        <v>3530</v>
      </c>
      <c r="Q476" s="82" t="s">
        <v>4011</v>
      </c>
      <c r="R476" s="82">
        <v>31817.95</v>
      </c>
      <c r="S476" s="82">
        <v>57792.21</v>
      </c>
      <c r="T476" s="82">
        <v>-4716.41</v>
      </c>
      <c r="U476" s="90"/>
    </row>
    <row r="477" spans="1:21" ht="14.4" thickBot="1" x14ac:dyDescent="0.3">
      <c r="A477" s="88">
        <v>44233</v>
      </c>
      <c r="B477" s="82" t="s">
        <v>493</v>
      </c>
      <c r="C477" s="82" t="s">
        <v>612</v>
      </c>
      <c r="D477" s="82" t="s">
        <v>1052</v>
      </c>
      <c r="E477" s="82" t="s">
        <v>1538</v>
      </c>
      <c r="F477" s="82" t="s">
        <v>1567</v>
      </c>
      <c r="G477" s="82" t="s">
        <v>2028</v>
      </c>
      <c r="H477" s="82" t="s">
        <v>2525</v>
      </c>
      <c r="I477" s="82" t="s">
        <v>3024</v>
      </c>
      <c r="J477" s="82">
        <v>54294.49</v>
      </c>
      <c r="K477" s="82" t="s">
        <v>3049</v>
      </c>
      <c r="L477" s="89">
        <v>45566</v>
      </c>
      <c r="M477" s="89">
        <v>45543</v>
      </c>
      <c r="N477" s="82" t="s">
        <v>3052</v>
      </c>
      <c r="O477" s="82" t="s">
        <v>3053</v>
      </c>
      <c r="P477" s="82" t="s">
        <v>3531</v>
      </c>
      <c r="Q477" s="82" t="s">
        <v>4012</v>
      </c>
      <c r="R477" s="82">
        <v>41968.67</v>
      </c>
      <c r="S477" s="82">
        <v>57239.55</v>
      </c>
      <c r="T477" s="82">
        <v>-3031.62</v>
      </c>
      <c r="U477" s="90"/>
    </row>
    <row r="478" spans="1:21" ht="14.4" thickBot="1" x14ac:dyDescent="0.3">
      <c r="A478" s="88">
        <v>43934</v>
      </c>
      <c r="B478" s="82" t="s">
        <v>494</v>
      </c>
      <c r="C478" s="82" t="s">
        <v>587</v>
      </c>
      <c r="D478" s="82" t="s">
        <v>1046</v>
      </c>
      <c r="E478" s="82" t="s">
        <v>1539</v>
      </c>
      <c r="F478" s="82" t="s">
        <v>1567</v>
      </c>
      <c r="G478" s="82" t="s">
        <v>2029</v>
      </c>
      <c r="H478" s="82" t="s">
        <v>2526</v>
      </c>
      <c r="I478" s="82" t="s">
        <v>3025</v>
      </c>
      <c r="J478" s="82">
        <v>8836.58</v>
      </c>
      <c r="K478" s="82" t="s">
        <v>3050</v>
      </c>
      <c r="L478" s="89">
        <v>45587</v>
      </c>
      <c r="M478" s="89">
        <v>45559</v>
      </c>
      <c r="N478" s="82" t="s">
        <v>3051</v>
      </c>
      <c r="O478" s="82" t="s">
        <v>3055</v>
      </c>
      <c r="P478" s="82" t="s">
        <v>3532</v>
      </c>
      <c r="Q478" s="82" t="s">
        <v>4013</v>
      </c>
      <c r="R478" s="82">
        <v>8254.14</v>
      </c>
      <c r="S478" s="82">
        <v>5844.61</v>
      </c>
      <c r="T478" s="82">
        <v>4126.76</v>
      </c>
      <c r="U478" s="90"/>
    </row>
    <row r="479" spans="1:21" ht="14.4" thickBot="1" x14ac:dyDescent="0.3">
      <c r="A479" s="88">
        <v>44880</v>
      </c>
      <c r="B479" s="82" t="s">
        <v>495</v>
      </c>
      <c r="C479" s="82" t="s">
        <v>758</v>
      </c>
      <c r="D479" s="82" t="s">
        <v>1053</v>
      </c>
      <c r="E479" s="82" t="s">
        <v>1540</v>
      </c>
      <c r="F479" s="82" t="s">
        <v>1566</v>
      </c>
      <c r="G479" s="82" t="s">
        <v>2030</v>
      </c>
      <c r="H479" s="82" t="s">
        <v>2527</v>
      </c>
      <c r="I479" s="82" t="s">
        <v>2954</v>
      </c>
      <c r="J479" s="82">
        <v>20839.53</v>
      </c>
      <c r="K479" s="82" t="s">
        <v>3048</v>
      </c>
      <c r="L479" s="89">
        <v>45590</v>
      </c>
      <c r="M479" s="89">
        <v>45537</v>
      </c>
      <c r="N479" s="82" t="s">
        <v>3052</v>
      </c>
      <c r="O479" s="82" t="s">
        <v>3054</v>
      </c>
      <c r="P479" s="82" t="s">
        <v>3533</v>
      </c>
      <c r="Q479" s="82" t="s">
        <v>4014</v>
      </c>
      <c r="R479" s="82">
        <v>3887.42</v>
      </c>
      <c r="S479" s="82">
        <v>63928.93</v>
      </c>
      <c r="T479" s="82">
        <v>4182.08</v>
      </c>
      <c r="U479" s="90"/>
    </row>
    <row r="480" spans="1:21" ht="14.4" thickBot="1" x14ac:dyDescent="0.3">
      <c r="A480" s="88">
        <v>44613</v>
      </c>
      <c r="B480" s="82" t="s">
        <v>496</v>
      </c>
      <c r="C480" s="82" t="s">
        <v>759</v>
      </c>
      <c r="D480" s="82" t="s">
        <v>998</v>
      </c>
      <c r="E480" s="82" t="s">
        <v>1541</v>
      </c>
      <c r="F480" s="82" t="s">
        <v>1566</v>
      </c>
      <c r="G480" s="82" t="s">
        <v>2031</v>
      </c>
      <c r="H480" s="82" t="s">
        <v>2528</v>
      </c>
      <c r="I480" s="82" t="s">
        <v>3026</v>
      </c>
      <c r="J480" s="82">
        <v>41806.15</v>
      </c>
      <c r="K480" s="82" t="s">
        <v>3050</v>
      </c>
      <c r="L480" s="89">
        <v>45590</v>
      </c>
      <c r="M480" s="89">
        <v>45539</v>
      </c>
      <c r="N480" s="82" t="s">
        <v>3050</v>
      </c>
      <c r="O480" s="82" t="s">
        <v>3053</v>
      </c>
      <c r="P480" s="82" t="s">
        <v>3534</v>
      </c>
      <c r="Q480" s="82" t="s">
        <v>4015</v>
      </c>
      <c r="R480" s="82">
        <v>33905.58</v>
      </c>
      <c r="S480" s="82">
        <v>68129.570000000007</v>
      </c>
      <c r="T480" s="82">
        <v>-3947.52</v>
      </c>
      <c r="U480" s="90"/>
    </row>
    <row r="481" spans="1:21" ht="14.4" thickBot="1" x14ac:dyDescent="0.3">
      <c r="A481" s="88">
        <v>45412</v>
      </c>
      <c r="B481" s="82" t="s">
        <v>497</v>
      </c>
      <c r="C481" s="82" t="s">
        <v>537</v>
      </c>
      <c r="D481" s="82" t="s">
        <v>873</v>
      </c>
      <c r="E481" s="82" t="s">
        <v>1542</v>
      </c>
      <c r="F481" s="82" t="s">
        <v>1567</v>
      </c>
      <c r="G481" s="82" t="s">
        <v>2032</v>
      </c>
      <c r="H481" s="82" t="s">
        <v>2529</v>
      </c>
      <c r="I481" s="82" t="s">
        <v>3027</v>
      </c>
      <c r="J481" s="82">
        <v>34604.239999999998</v>
      </c>
      <c r="K481" s="82" t="s">
        <v>3050</v>
      </c>
      <c r="L481" s="89">
        <v>45569</v>
      </c>
      <c r="M481" s="89">
        <v>45548</v>
      </c>
      <c r="N481" s="82" t="s">
        <v>3050</v>
      </c>
      <c r="O481" s="82" t="s">
        <v>3053</v>
      </c>
      <c r="P481" s="82" t="s">
        <v>3535</v>
      </c>
      <c r="Q481" s="82" t="s">
        <v>4016</v>
      </c>
      <c r="R481" s="82">
        <v>7708.12</v>
      </c>
      <c r="S481" s="82">
        <v>46187.32</v>
      </c>
      <c r="T481" s="82">
        <v>-907.85</v>
      </c>
      <c r="U481" s="90"/>
    </row>
    <row r="482" spans="1:21" ht="14.4" thickBot="1" x14ac:dyDescent="0.3">
      <c r="A482" s="88">
        <v>44491</v>
      </c>
      <c r="B482" s="82" t="s">
        <v>498</v>
      </c>
      <c r="C482" s="82" t="s">
        <v>630</v>
      </c>
      <c r="D482" s="82" t="s">
        <v>791</v>
      </c>
      <c r="E482" s="82" t="s">
        <v>1543</v>
      </c>
      <c r="F482" s="82" t="s">
        <v>1564</v>
      </c>
      <c r="G482" s="82" t="s">
        <v>2033</v>
      </c>
      <c r="H482" s="82" t="s">
        <v>2530</v>
      </c>
      <c r="I482" s="82" t="s">
        <v>3028</v>
      </c>
      <c r="J482" s="82">
        <v>1233.3</v>
      </c>
      <c r="K482" s="82" t="s">
        <v>3050</v>
      </c>
      <c r="L482" s="89">
        <v>45590</v>
      </c>
      <c r="M482" s="89">
        <v>45551</v>
      </c>
      <c r="N482" s="82" t="s">
        <v>3052</v>
      </c>
      <c r="O482" s="82" t="s">
        <v>3054</v>
      </c>
      <c r="P482" s="82" t="s">
        <v>3536</v>
      </c>
      <c r="Q482" s="82" t="s">
        <v>4017</v>
      </c>
      <c r="R482" s="82">
        <v>24750.09</v>
      </c>
      <c r="S482" s="82">
        <v>32172.51</v>
      </c>
      <c r="T482" s="82">
        <v>2946.67</v>
      </c>
      <c r="U482" s="90"/>
    </row>
    <row r="483" spans="1:21" ht="14.4" thickBot="1" x14ac:dyDescent="0.3">
      <c r="A483" s="88">
        <v>45455</v>
      </c>
      <c r="B483" s="82" t="s">
        <v>499</v>
      </c>
      <c r="C483" s="82" t="s">
        <v>760</v>
      </c>
      <c r="D483" s="82" t="s">
        <v>864</v>
      </c>
      <c r="E483" s="82" t="s">
        <v>1544</v>
      </c>
      <c r="F483" s="82" t="s">
        <v>1565</v>
      </c>
      <c r="G483" s="82" t="s">
        <v>2034</v>
      </c>
      <c r="H483" s="82" t="s">
        <v>2531</v>
      </c>
      <c r="I483" s="82" t="s">
        <v>3029</v>
      </c>
      <c r="J483" s="82">
        <v>76588.429999999993</v>
      </c>
      <c r="K483" s="82" t="s">
        <v>3050</v>
      </c>
      <c r="L483" s="89">
        <v>45591</v>
      </c>
      <c r="M483" s="89">
        <v>45549</v>
      </c>
      <c r="N483" s="82" t="s">
        <v>3050</v>
      </c>
      <c r="O483" s="82" t="s">
        <v>3055</v>
      </c>
      <c r="P483" s="82" t="s">
        <v>3537</v>
      </c>
      <c r="Q483" s="82" t="s">
        <v>4018</v>
      </c>
      <c r="R483" s="82">
        <v>44236.21</v>
      </c>
      <c r="S483" s="82">
        <v>50639.94</v>
      </c>
      <c r="T483" s="82">
        <v>-3057.65</v>
      </c>
      <c r="U483" s="90"/>
    </row>
    <row r="484" spans="1:21" ht="14.4" thickBot="1" x14ac:dyDescent="0.3">
      <c r="A484" s="88">
        <v>43840</v>
      </c>
      <c r="B484" s="82" t="s">
        <v>500</v>
      </c>
      <c r="C484" s="82" t="s">
        <v>572</v>
      </c>
      <c r="D484" s="82" t="s">
        <v>916</v>
      </c>
      <c r="E484" s="82" t="s">
        <v>1545</v>
      </c>
      <c r="F484" s="82" t="s">
        <v>1563</v>
      </c>
      <c r="G484" s="82" t="s">
        <v>2035</v>
      </c>
      <c r="H484" s="82" t="s">
        <v>2532</v>
      </c>
      <c r="I484" s="82" t="s">
        <v>3030</v>
      </c>
      <c r="J484" s="82">
        <v>85918.34</v>
      </c>
      <c r="K484" s="82" t="s">
        <v>3050</v>
      </c>
      <c r="L484" s="89">
        <v>45592</v>
      </c>
      <c r="M484" s="89">
        <v>45551</v>
      </c>
      <c r="N484" s="82" t="s">
        <v>3051</v>
      </c>
      <c r="O484" s="82" t="s">
        <v>3054</v>
      </c>
      <c r="P484" s="82" t="s">
        <v>3538</v>
      </c>
      <c r="Q484" s="82" t="s">
        <v>4019</v>
      </c>
      <c r="R484" s="82">
        <v>29434.27</v>
      </c>
      <c r="S484" s="82">
        <v>6750.31</v>
      </c>
      <c r="T484" s="82">
        <v>738.12</v>
      </c>
      <c r="U484" s="90"/>
    </row>
    <row r="485" spans="1:21" ht="14.4" thickBot="1" x14ac:dyDescent="0.3">
      <c r="A485" s="88">
        <v>45367</v>
      </c>
      <c r="B485" s="82" t="s">
        <v>501</v>
      </c>
      <c r="C485" s="82" t="s">
        <v>520</v>
      </c>
      <c r="D485" s="82" t="s">
        <v>1054</v>
      </c>
      <c r="E485" s="82" t="s">
        <v>1546</v>
      </c>
      <c r="F485" s="82" t="s">
        <v>1563</v>
      </c>
      <c r="G485" s="82" t="s">
        <v>2036</v>
      </c>
      <c r="H485" s="82" t="s">
        <v>2533</v>
      </c>
      <c r="I485" s="82" t="s">
        <v>3031</v>
      </c>
      <c r="J485" s="82">
        <v>41607.18</v>
      </c>
      <c r="K485" s="82" t="s">
        <v>3048</v>
      </c>
      <c r="L485" s="89">
        <v>45576</v>
      </c>
      <c r="M485" s="89">
        <v>45537</v>
      </c>
      <c r="N485" s="82" t="s">
        <v>3050</v>
      </c>
      <c r="O485" s="82" t="s">
        <v>3054</v>
      </c>
      <c r="P485" s="82" t="s">
        <v>3539</v>
      </c>
      <c r="Q485" s="82" t="s">
        <v>4020</v>
      </c>
      <c r="R485" s="82">
        <v>48626.19</v>
      </c>
      <c r="S485" s="82">
        <v>64563.57</v>
      </c>
      <c r="T485" s="82">
        <v>-1267.58</v>
      </c>
      <c r="U485" s="90"/>
    </row>
    <row r="486" spans="1:21" ht="14.4" thickBot="1" x14ac:dyDescent="0.3">
      <c r="A486" s="88">
        <v>45465</v>
      </c>
      <c r="B486" s="82" t="s">
        <v>502</v>
      </c>
      <c r="C486" s="82" t="s">
        <v>540</v>
      </c>
      <c r="D486" s="82" t="s">
        <v>1055</v>
      </c>
      <c r="E486" s="82" t="s">
        <v>1547</v>
      </c>
      <c r="F486" s="82" t="s">
        <v>1567</v>
      </c>
      <c r="G486" s="82" t="s">
        <v>2037</v>
      </c>
      <c r="H486" s="82" t="s">
        <v>2534</v>
      </c>
      <c r="I486" s="82" t="s">
        <v>3032</v>
      </c>
      <c r="J486" s="82">
        <v>94186.16</v>
      </c>
      <c r="K486" s="82" t="s">
        <v>3050</v>
      </c>
      <c r="L486" s="89">
        <v>45592</v>
      </c>
      <c r="M486" s="89">
        <v>45553</v>
      </c>
      <c r="N486" s="82" t="s">
        <v>3050</v>
      </c>
      <c r="O486" s="82" t="s">
        <v>1563</v>
      </c>
      <c r="P486" s="82" t="s">
        <v>3540</v>
      </c>
      <c r="Q486" s="82" t="s">
        <v>3925</v>
      </c>
      <c r="R486" s="82">
        <v>45887.13</v>
      </c>
      <c r="S486" s="82">
        <v>71852.820000000007</v>
      </c>
      <c r="T486" s="82">
        <v>1499.7</v>
      </c>
      <c r="U486" s="90"/>
    </row>
    <row r="487" spans="1:21" ht="14.4" thickBot="1" x14ac:dyDescent="0.3">
      <c r="A487" s="88">
        <v>44972</v>
      </c>
      <c r="B487" s="82" t="s">
        <v>503</v>
      </c>
      <c r="C487" s="82" t="s">
        <v>761</v>
      </c>
      <c r="D487" s="82" t="s">
        <v>606</v>
      </c>
      <c r="E487" s="82" t="s">
        <v>1548</v>
      </c>
      <c r="F487" s="82" t="s">
        <v>1567</v>
      </c>
      <c r="G487" s="82" t="s">
        <v>2038</v>
      </c>
      <c r="H487" s="82" t="s">
        <v>2535</v>
      </c>
      <c r="I487" s="82" t="s">
        <v>3033</v>
      </c>
      <c r="J487" s="82">
        <v>95494.69</v>
      </c>
      <c r="K487" s="82" t="s">
        <v>3048</v>
      </c>
      <c r="L487" s="89">
        <v>45572</v>
      </c>
      <c r="M487" s="89">
        <v>45544</v>
      </c>
      <c r="N487" s="82" t="s">
        <v>3051</v>
      </c>
      <c r="O487" s="82" t="s">
        <v>3055</v>
      </c>
      <c r="P487" s="82" t="s">
        <v>3541</v>
      </c>
      <c r="Q487" s="82" t="s">
        <v>4021</v>
      </c>
      <c r="R487" s="82">
        <v>21093.54</v>
      </c>
      <c r="S487" s="82">
        <v>6921.48</v>
      </c>
      <c r="T487" s="82">
        <v>-4512.57</v>
      </c>
      <c r="U487" s="90"/>
    </row>
    <row r="488" spans="1:21" ht="14.4" thickBot="1" x14ac:dyDescent="0.3">
      <c r="A488" s="88">
        <v>44541</v>
      </c>
      <c r="B488" s="82" t="s">
        <v>504</v>
      </c>
      <c r="C488" s="82" t="s">
        <v>762</v>
      </c>
      <c r="D488" s="82" t="s">
        <v>927</v>
      </c>
      <c r="E488" s="82" t="s">
        <v>1549</v>
      </c>
      <c r="F488" s="82" t="s">
        <v>1564</v>
      </c>
      <c r="G488" s="82" t="s">
        <v>2039</v>
      </c>
      <c r="H488" s="82" t="s">
        <v>2536</v>
      </c>
      <c r="I488" s="82" t="s">
        <v>3034</v>
      </c>
      <c r="J488" s="82">
        <v>65083.86</v>
      </c>
      <c r="K488" s="82" t="s">
        <v>3049</v>
      </c>
      <c r="L488" s="89">
        <v>45591</v>
      </c>
      <c r="M488" s="89">
        <v>45546</v>
      </c>
      <c r="N488" s="82" t="s">
        <v>3050</v>
      </c>
      <c r="O488" s="82" t="s">
        <v>3054</v>
      </c>
      <c r="P488" s="82" t="s">
        <v>3542</v>
      </c>
      <c r="Q488" s="82" t="s">
        <v>3676</v>
      </c>
      <c r="R488" s="82">
        <v>46160.66</v>
      </c>
      <c r="S488" s="82">
        <v>20581.78</v>
      </c>
      <c r="T488" s="82">
        <v>2499.0100000000002</v>
      </c>
      <c r="U488" s="90"/>
    </row>
    <row r="489" spans="1:21" ht="14.4" thickBot="1" x14ac:dyDescent="0.3">
      <c r="A489" s="88">
        <v>43890</v>
      </c>
      <c r="B489" s="82" t="s">
        <v>505</v>
      </c>
      <c r="C489" s="82" t="s">
        <v>763</v>
      </c>
      <c r="D489" s="82" t="s">
        <v>908</v>
      </c>
      <c r="E489" s="82" t="s">
        <v>1550</v>
      </c>
      <c r="F489" s="82" t="s">
        <v>1567</v>
      </c>
      <c r="G489" s="82" t="s">
        <v>2040</v>
      </c>
      <c r="H489" s="82" t="s">
        <v>2537</v>
      </c>
      <c r="I489" s="82" t="s">
        <v>3035</v>
      </c>
      <c r="J489" s="82">
        <v>92544.83</v>
      </c>
      <c r="K489" s="82" t="s">
        <v>3049</v>
      </c>
      <c r="L489" s="89">
        <v>45587</v>
      </c>
      <c r="M489" s="89">
        <v>45535</v>
      </c>
      <c r="N489" s="82" t="s">
        <v>3050</v>
      </c>
      <c r="O489" s="82" t="s">
        <v>3054</v>
      </c>
      <c r="P489" s="82" t="s">
        <v>3543</v>
      </c>
      <c r="Q489" s="82" t="s">
        <v>4022</v>
      </c>
      <c r="R489" s="82">
        <v>5012.43</v>
      </c>
      <c r="S489" s="82">
        <v>74729.58</v>
      </c>
      <c r="T489" s="82">
        <v>-3176.91</v>
      </c>
      <c r="U489" s="90"/>
    </row>
    <row r="490" spans="1:21" ht="14.4" thickBot="1" x14ac:dyDescent="0.3">
      <c r="A490" s="88">
        <v>43921</v>
      </c>
      <c r="B490" s="82" t="s">
        <v>506</v>
      </c>
      <c r="C490" s="82" t="s">
        <v>597</v>
      </c>
      <c r="D490" s="82" t="s">
        <v>1056</v>
      </c>
      <c r="E490" s="82" t="s">
        <v>1551</v>
      </c>
      <c r="F490" s="82" t="s">
        <v>1563</v>
      </c>
      <c r="G490" s="82" t="s">
        <v>2041</v>
      </c>
      <c r="H490" s="82" t="s">
        <v>2538</v>
      </c>
      <c r="I490" s="82" t="s">
        <v>3036</v>
      </c>
      <c r="J490" s="82">
        <v>91682.06</v>
      </c>
      <c r="K490" s="82" t="s">
        <v>3048</v>
      </c>
      <c r="L490" s="89">
        <v>45570</v>
      </c>
      <c r="M490" s="89">
        <v>45546</v>
      </c>
      <c r="N490" s="82" t="s">
        <v>3052</v>
      </c>
      <c r="O490" s="82" t="s">
        <v>1563</v>
      </c>
      <c r="P490" s="82" t="s">
        <v>3544</v>
      </c>
      <c r="Q490" s="82" t="s">
        <v>4023</v>
      </c>
      <c r="R490" s="82">
        <v>1808.23</v>
      </c>
      <c r="S490" s="82">
        <v>19807.05</v>
      </c>
      <c r="T490" s="82">
        <v>-1281.48</v>
      </c>
      <c r="U490" s="90"/>
    </row>
    <row r="491" spans="1:21" ht="14.4" thickBot="1" x14ac:dyDescent="0.3">
      <c r="A491" s="88">
        <v>44817</v>
      </c>
      <c r="B491" s="82" t="s">
        <v>507</v>
      </c>
      <c r="C491" s="82" t="s">
        <v>764</v>
      </c>
      <c r="D491" s="82" t="s">
        <v>1057</v>
      </c>
      <c r="E491" s="82" t="s">
        <v>1552</v>
      </c>
      <c r="F491" s="82" t="s">
        <v>1566</v>
      </c>
      <c r="G491" s="82" t="s">
        <v>2042</v>
      </c>
      <c r="H491" s="82" t="s">
        <v>2539</v>
      </c>
      <c r="I491" s="82" t="s">
        <v>3037</v>
      </c>
      <c r="J491" s="82">
        <v>21199.49</v>
      </c>
      <c r="K491" s="82" t="s">
        <v>3050</v>
      </c>
      <c r="L491" s="89">
        <v>45567</v>
      </c>
      <c r="M491" s="89">
        <v>45561</v>
      </c>
      <c r="N491" s="82" t="s">
        <v>3051</v>
      </c>
      <c r="O491" s="82" t="s">
        <v>1563</v>
      </c>
      <c r="P491" s="82" t="s">
        <v>3545</v>
      </c>
      <c r="Q491" s="82" t="s">
        <v>4024</v>
      </c>
      <c r="R491" s="82">
        <v>21708.1</v>
      </c>
      <c r="S491" s="82">
        <v>19510.29</v>
      </c>
      <c r="T491" s="82">
        <v>-2863.87</v>
      </c>
      <c r="U491" s="90"/>
    </row>
    <row r="492" spans="1:21" ht="14.4" thickBot="1" x14ac:dyDescent="0.3">
      <c r="A492" s="88">
        <v>45529</v>
      </c>
      <c r="B492" s="82" t="s">
        <v>508</v>
      </c>
      <c r="C492" s="82" t="s">
        <v>626</v>
      </c>
      <c r="D492" s="82" t="s">
        <v>980</v>
      </c>
      <c r="E492" s="82" t="s">
        <v>1553</v>
      </c>
      <c r="F492" s="82" t="s">
        <v>1563</v>
      </c>
      <c r="G492" s="82" t="s">
        <v>2043</v>
      </c>
      <c r="H492" s="82" t="s">
        <v>2540</v>
      </c>
      <c r="I492" s="82" t="s">
        <v>3038</v>
      </c>
      <c r="J492" s="82">
        <v>57868.02</v>
      </c>
      <c r="K492" s="82" t="s">
        <v>3050</v>
      </c>
      <c r="L492" s="89">
        <v>45567</v>
      </c>
      <c r="M492" s="89">
        <v>45564</v>
      </c>
      <c r="N492" s="82" t="s">
        <v>3051</v>
      </c>
      <c r="O492" s="82" t="s">
        <v>3055</v>
      </c>
      <c r="P492" s="82" t="s">
        <v>3546</v>
      </c>
      <c r="Q492" s="82" t="s">
        <v>4025</v>
      </c>
      <c r="R492" s="82">
        <v>4310.2700000000004</v>
      </c>
      <c r="S492" s="82">
        <v>15590.37</v>
      </c>
      <c r="T492" s="82">
        <v>2967.42</v>
      </c>
      <c r="U492" s="90"/>
    </row>
    <row r="493" spans="1:21" ht="14.4" thickBot="1" x14ac:dyDescent="0.3">
      <c r="A493" s="88">
        <v>45255</v>
      </c>
      <c r="B493" s="82" t="s">
        <v>509</v>
      </c>
      <c r="C493" s="82" t="s">
        <v>765</v>
      </c>
      <c r="D493" s="82" t="s">
        <v>1058</v>
      </c>
      <c r="E493" s="82" t="s">
        <v>1554</v>
      </c>
      <c r="F493" s="82" t="s">
        <v>1563</v>
      </c>
      <c r="G493" s="82" t="s">
        <v>2044</v>
      </c>
      <c r="H493" s="82" t="s">
        <v>2541</v>
      </c>
      <c r="I493" s="82" t="s">
        <v>3039</v>
      </c>
      <c r="J493" s="82">
        <v>44925.86</v>
      </c>
      <c r="K493" s="82" t="s">
        <v>3048</v>
      </c>
      <c r="L493" s="89">
        <v>45576</v>
      </c>
      <c r="M493" s="89">
        <v>45541</v>
      </c>
      <c r="N493" s="82" t="s">
        <v>3052</v>
      </c>
      <c r="O493" s="82" t="s">
        <v>1563</v>
      </c>
      <c r="P493" s="82" t="s">
        <v>3547</v>
      </c>
      <c r="Q493" s="82" t="s">
        <v>4026</v>
      </c>
      <c r="R493" s="82">
        <v>1946.87</v>
      </c>
      <c r="S493" s="82">
        <v>56423.47</v>
      </c>
      <c r="T493" s="82">
        <v>1864.7</v>
      </c>
      <c r="U493" s="90"/>
    </row>
    <row r="494" spans="1:21" ht="14.4" thickBot="1" x14ac:dyDescent="0.3">
      <c r="A494" s="88">
        <v>44507</v>
      </c>
      <c r="B494" s="82" t="s">
        <v>510</v>
      </c>
      <c r="C494" s="82" t="s">
        <v>520</v>
      </c>
      <c r="D494" s="82" t="s">
        <v>950</v>
      </c>
      <c r="E494" s="82" t="s">
        <v>1555</v>
      </c>
      <c r="F494" s="82" t="s">
        <v>1564</v>
      </c>
      <c r="G494" s="82" t="s">
        <v>2045</v>
      </c>
      <c r="H494" s="82" t="s">
        <v>2542</v>
      </c>
      <c r="I494" s="82" t="s">
        <v>3040</v>
      </c>
      <c r="J494" s="82">
        <v>29305.51</v>
      </c>
      <c r="K494" s="82" t="s">
        <v>3049</v>
      </c>
      <c r="L494" s="89">
        <v>45580</v>
      </c>
      <c r="M494" s="89">
        <v>45558</v>
      </c>
      <c r="N494" s="82" t="s">
        <v>3050</v>
      </c>
      <c r="O494" s="82" t="s">
        <v>1563</v>
      </c>
      <c r="P494" s="82" t="s">
        <v>3548</v>
      </c>
      <c r="Q494" s="82" t="s">
        <v>4027</v>
      </c>
      <c r="R494" s="82">
        <v>10116.549999999999</v>
      </c>
      <c r="S494" s="82">
        <v>32690.02</v>
      </c>
      <c r="T494" s="82">
        <v>1933.15</v>
      </c>
      <c r="U494" s="90"/>
    </row>
    <row r="495" spans="1:21" ht="14.4" thickBot="1" x14ac:dyDescent="0.3">
      <c r="A495" s="88">
        <v>45323</v>
      </c>
      <c r="B495" s="82" t="s">
        <v>511</v>
      </c>
      <c r="C495" s="82" t="s">
        <v>518</v>
      </c>
      <c r="D495" s="82" t="s">
        <v>776</v>
      </c>
      <c r="E495" s="82" t="s">
        <v>1556</v>
      </c>
      <c r="F495" s="82" t="s">
        <v>1566</v>
      </c>
      <c r="G495" s="82" t="s">
        <v>2046</v>
      </c>
      <c r="H495" s="82" t="s">
        <v>2543</v>
      </c>
      <c r="I495" s="82" t="s">
        <v>3041</v>
      </c>
      <c r="J495" s="82">
        <v>1156.1500000000001</v>
      </c>
      <c r="K495" s="82" t="s">
        <v>3048</v>
      </c>
      <c r="L495" s="89">
        <v>45578</v>
      </c>
      <c r="M495" s="89">
        <v>45562</v>
      </c>
      <c r="N495" s="82" t="s">
        <v>3052</v>
      </c>
      <c r="O495" s="82" t="s">
        <v>1563</v>
      </c>
      <c r="P495" s="82" t="s">
        <v>3549</v>
      </c>
      <c r="Q495" s="82" t="s">
        <v>4028</v>
      </c>
      <c r="R495" s="82">
        <v>33094.47</v>
      </c>
      <c r="S495" s="82">
        <v>57987.39</v>
      </c>
      <c r="T495" s="82">
        <v>-728.77</v>
      </c>
      <c r="U495" s="90"/>
    </row>
    <row r="496" spans="1:21" ht="14.4" thickBot="1" x14ac:dyDescent="0.3">
      <c r="A496" s="88">
        <v>44034</v>
      </c>
      <c r="B496" s="82" t="s">
        <v>512</v>
      </c>
      <c r="C496" s="82" t="s">
        <v>583</v>
      </c>
      <c r="D496" s="82" t="s">
        <v>1059</v>
      </c>
      <c r="E496" s="82" t="s">
        <v>1557</v>
      </c>
      <c r="F496" s="82" t="s">
        <v>1567</v>
      </c>
      <c r="G496" s="82" t="s">
        <v>2047</v>
      </c>
      <c r="H496" s="82" t="s">
        <v>2544</v>
      </c>
      <c r="I496" s="82" t="s">
        <v>3042</v>
      </c>
      <c r="J496" s="82">
        <v>70092.509999999995</v>
      </c>
      <c r="K496" s="82" t="s">
        <v>3050</v>
      </c>
      <c r="L496" s="89">
        <v>45571</v>
      </c>
      <c r="M496" s="89">
        <v>45559</v>
      </c>
      <c r="N496" s="82" t="s">
        <v>3052</v>
      </c>
      <c r="O496" s="82" t="s">
        <v>3054</v>
      </c>
      <c r="P496" s="82" t="s">
        <v>3550</v>
      </c>
      <c r="Q496" s="82" t="s">
        <v>4029</v>
      </c>
      <c r="R496" s="82">
        <v>691.94</v>
      </c>
      <c r="S496" s="82">
        <v>56796.39</v>
      </c>
      <c r="T496" s="82">
        <v>-2581.14</v>
      </c>
      <c r="U496" s="90"/>
    </row>
    <row r="497" spans="1:21" ht="14.4" thickBot="1" x14ac:dyDescent="0.3">
      <c r="A497" s="88">
        <v>45543</v>
      </c>
      <c r="B497" s="82" t="s">
        <v>513</v>
      </c>
      <c r="C497" s="82" t="s">
        <v>766</v>
      </c>
      <c r="D497" s="82" t="s">
        <v>1060</v>
      </c>
      <c r="E497" s="82" t="s">
        <v>1558</v>
      </c>
      <c r="F497" s="82" t="s">
        <v>1566</v>
      </c>
      <c r="G497" s="82" t="s">
        <v>2048</v>
      </c>
      <c r="H497" s="82" t="s">
        <v>2545</v>
      </c>
      <c r="I497" s="82" t="s">
        <v>3043</v>
      </c>
      <c r="J497" s="82">
        <v>63984.38</v>
      </c>
      <c r="K497" s="82" t="s">
        <v>3050</v>
      </c>
      <c r="L497" s="89">
        <v>45587</v>
      </c>
      <c r="M497" s="89">
        <v>45550</v>
      </c>
      <c r="N497" s="82" t="s">
        <v>3052</v>
      </c>
      <c r="O497" s="82" t="s">
        <v>3053</v>
      </c>
      <c r="P497" s="82" t="s">
        <v>3551</v>
      </c>
      <c r="Q497" s="82" t="s">
        <v>4030</v>
      </c>
      <c r="R497" s="82">
        <v>39487.019999999997</v>
      </c>
      <c r="S497" s="82">
        <v>23336.28</v>
      </c>
      <c r="T497" s="82">
        <v>-3661.52</v>
      </c>
      <c r="U497" s="90"/>
    </row>
    <row r="498" spans="1:21" ht="14.4" thickBot="1" x14ac:dyDescent="0.3">
      <c r="A498" s="88">
        <v>45293</v>
      </c>
      <c r="B498" s="82" t="s">
        <v>514</v>
      </c>
      <c r="C498" s="82" t="s">
        <v>583</v>
      </c>
      <c r="D498" s="82" t="s">
        <v>925</v>
      </c>
      <c r="E498" s="82" t="s">
        <v>1559</v>
      </c>
      <c r="F498" s="82" t="s">
        <v>1566</v>
      </c>
      <c r="G498" s="82" t="s">
        <v>2049</v>
      </c>
      <c r="H498" s="82" t="s">
        <v>2546</v>
      </c>
      <c r="I498" s="82" t="s">
        <v>3044</v>
      </c>
      <c r="J498" s="82">
        <v>50724.2</v>
      </c>
      <c r="K498" s="82" t="s">
        <v>3049</v>
      </c>
      <c r="L498" s="89">
        <v>45579</v>
      </c>
      <c r="M498" s="89">
        <v>45559</v>
      </c>
      <c r="N498" s="82" t="s">
        <v>3050</v>
      </c>
      <c r="O498" s="82" t="s">
        <v>1563</v>
      </c>
      <c r="P498" s="82" t="s">
        <v>3552</v>
      </c>
      <c r="Q498" s="82" t="s">
        <v>4031</v>
      </c>
      <c r="R498" s="82">
        <v>39205.629999999997</v>
      </c>
      <c r="S498" s="82">
        <v>16994.650000000001</v>
      </c>
      <c r="T498" s="82">
        <v>-826.5</v>
      </c>
      <c r="U498" s="90"/>
    </row>
    <row r="499" spans="1:21" ht="14.4" thickBot="1" x14ac:dyDescent="0.3">
      <c r="A499" s="88">
        <v>45393</v>
      </c>
      <c r="B499" s="82" t="s">
        <v>515</v>
      </c>
      <c r="C499" s="82" t="s">
        <v>670</v>
      </c>
      <c r="D499" s="82" t="s">
        <v>1061</v>
      </c>
      <c r="E499" s="82" t="s">
        <v>1560</v>
      </c>
      <c r="F499" s="82" t="s">
        <v>1566</v>
      </c>
      <c r="G499" s="82" t="s">
        <v>2050</v>
      </c>
      <c r="H499" s="82" t="s">
        <v>2547</v>
      </c>
      <c r="I499" s="82" t="s">
        <v>3045</v>
      </c>
      <c r="J499" s="82">
        <v>72063.44</v>
      </c>
      <c r="K499" s="82" t="s">
        <v>3050</v>
      </c>
      <c r="L499" s="89">
        <v>45579</v>
      </c>
      <c r="M499" s="89">
        <v>45561</v>
      </c>
      <c r="N499" s="82" t="s">
        <v>3052</v>
      </c>
      <c r="O499" s="82" t="s">
        <v>3053</v>
      </c>
      <c r="P499" s="82" t="s">
        <v>3553</v>
      </c>
      <c r="Q499" s="82" t="s">
        <v>4032</v>
      </c>
      <c r="R499" s="82">
        <v>11838.87</v>
      </c>
      <c r="S499" s="82">
        <v>68878.880000000005</v>
      </c>
      <c r="T499" s="82">
        <v>3881.39</v>
      </c>
      <c r="U499" s="90"/>
    </row>
    <row r="500" spans="1:21" ht="14.4" thickBot="1" x14ac:dyDescent="0.3">
      <c r="A500" s="88">
        <v>45402</v>
      </c>
      <c r="B500" s="82" t="s">
        <v>516</v>
      </c>
      <c r="C500" s="82" t="s">
        <v>767</v>
      </c>
      <c r="D500" s="82" t="s">
        <v>852</v>
      </c>
      <c r="E500" s="82" t="s">
        <v>1561</v>
      </c>
      <c r="F500" s="82" t="s">
        <v>1564</v>
      </c>
      <c r="G500" s="82" t="s">
        <v>2051</v>
      </c>
      <c r="H500" s="82" t="s">
        <v>2548</v>
      </c>
      <c r="I500" s="82" t="s">
        <v>3046</v>
      </c>
      <c r="J500" s="82">
        <v>72688</v>
      </c>
      <c r="K500" s="82" t="s">
        <v>3049</v>
      </c>
      <c r="L500" s="89">
        <v>45579</v>
      </c>
      <c r="M500" s="89">
        <v>45545</v>
      </c>
      <c r="N500" s="82" t="s">
        <v>3052</v>
      </c>
      <c r="O500" s="82" t="s">
        <v>1563</v>
      </c>
      <c r="P500" s="82" t="s">
        <v>3554</v>
      </c>
      <c r="Q500" s="82" t="s">
        <v>4033</v>
      </c>
      <c r="R500" s="82">
        <v>45387.94</v>
      </c>
      <c r="S500" s="82">
        <v>54690.71</v>
      </c>
      <c r="T500" s="82">
        <v>3410.15</v>
      </c>
      <c r="U500" s="90"/>
    </row>
    <row r="501" spans="1:21" x14ac:dyDescent="0.25">
      <c r="A501" s="91">
        <v>44354</v>
      </c>
      <c r="B501" s="92" t="s">
        <v>517</v>
      </c>
      <c r="C501" s="92" t="s">
        <v>590</v>
      </c>
      <c r="D501" s="92" t="s">
        <v>1062</v>
      </c>
      <c r="E501" s="92" t="s">
        <v>1562</v>
      </c>
      <c r="F501" s="92" t="s">
        <v>1563</v>
      </c>
      <c r="G501" s="92" t="s">
        <v>2052</v>
      </c>
      <c r="H501" s="92" t="s">
        <v>2053</v>
      </c>
      <c r="I501" s="92" t="s">
        <v>3047</v>
      </c>
      <c r="J501" s="92">
        <v>73172</v>
      </c>
      <c r="K501" s="92" t="s">
        <v>3049</v>
      </c>
      <c r="L501" s="93">
        <v>45577</v>
      </c>
      <c r="M501" s="93">
        <v>45560</v>
      </c>
      <c r="N501" s="92" t="s">
        <v>3050</v>
      </c>
      <c r="O501" s="92" t="s">
        <v>3053</v>
      </c>
      <c r="P501" s="92" t="s">
        <v>3555</v>
      </c>
      <c r="Q501" s="92" t="s">
        <v>3706</v>
      </c>
      <c r="R501" s="92">
        <v>43174.57</v>
      </c>
      <c r="S501" s="92">
        <v>34971.1</v>
      </c>
      <c r="T501" s="92">
        <v>4144.03</v>
      </c>
      <c r="U501" s="94"/>
    </row>
  </sheetData>
  <hyperlinks>
    <hyperlink ref="U1" location="'index'!A1" display="'index'!A1" xr:uid="{39412389-249C-45CB-8EA2-BBEEA705C1DA}"/>
    <hyperlink ref="J1" location="'Index'!A1" display="'Index'!A1" xr:uid="{2F984009-E72F-48E5-9753-AE4FE67B54AC}"/>
    <hyperlink ref="Y40" location="'Index'!A1" display="'Index'!A1" xr:uid="{57F097EE-336F-4DD7-88D6-FEF3F3D054BC}"/>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1449-F5FD-4B73-8993-67B9198FA214}">
  <sheetPr codeName="Sheet5">
    <tabColor rgb="FFFFFF00"/>
  </sheetPr>
  <dimension ref="A1:U25"/>
  <sheetViews>
    <sheetView zoomScale="98" workbookViewId="0">
      <selection activeCell="H23" sqref="H23"/>
    </sheetView>
  </sheetViews>
  <sheetFormatPr defaultRowHeight="13.8" x14ac:dyDescent="0.25"/>
  <cols>
    <col min="1" max="1" width="18.5" customWidth="1"/>
    <col min="2" max="2" width="15.296875" customWidth="1"/>
    <col min="3" max="4" width="11.09765625" customWidth="1"/>
    <col min="5" max="6" width="12.09765625" customWidth="1"/>
    <col min="7" max="22" width="15.796875" customWidth="1"/>
    <col min="23" max="500" width="14.296875" bestFit="1" customWidth="1"/>
    <col min="501" max="501" width="9.8984375" bestFit="1" customWidth="1"/>
    <col min="502" max="502" width="11" bestFit="1" customWidth="1"/>
    <col min="503" max="503" width="9.8984375" bestFit="1" customWidth="1"/>
    <col min="504" max="504" width="12.3984375" bestFit="1" customWidth="1"/>
    <col min="505" max="505" width="10.8984375" bestFit="1" customWidth="1"/>
    <col min="506" max="506" width="13.5" bestFit="1" customWidth="1"/>
    <col min="507" max="507" width="11.69921875" bestFit="1" customWidth="1"/>
    <col min="508" max="508" width="14.296875" bestFit="1" customWidth="1"/>
    <col min="509" max="509" width="26.3984375" bestFit="1" customWidth="1"/>
    <col min="510" max="510" width="29" bestFit="1" customWidth="1"/>
    <col min="511" max="511" width="15.69921875" bestFit="1" customWidth="1"/>
    <col min="512" max="512" width="18.296875" bestFit="1" customWidth="1"/>
    <col min="513" max="513" width="13" bestFit="1" customWidth="1"/>
    <col min="514" max="514" width="15.59765625" bestFit="1" customWidth="1"/>
    <col min="515" max="515" width="19.796875" bestFit="1" customWidth="1"/>
    <col min="516" max="516" width="22.296875" bestFit="1" customWidth="1"/>
    <col min="517" max="517" width="12.59765625" bestFit="1" customWidth="1"/>
    <col min="518" max="518" width="15.19921875" bestFit="1" customWidth="1"/>
    <col min="519" max="519" width="11.59765625" bestFit="1" customWidth="1"/>
    <col min="520" max="520" width="14.19921875" bestFit="1" customWidth="1"/>
    <col min="521" max="521" width="22.796875" bestFit="1" customWidth="1"/>
    <col min="522" max="522" width="25.3984375" bestFit="1" customWidth="1"/>
    <col min="523" max="523" width="24.19921875" bestFit="1" customWidth="1"/>
    <col min="524" max="524" width="26.796875" bestFit="1" customWidth="1"/>
    <col min="525" max="525" width="22.19921875" bestFit="1" customWidth="1"/>
    <col min="526" max="526" width="24.796875" bestFit="1" customWidth="1"/>
    <col min="527" max="527" width="26.5" bestFit="1" customWidth="1"/>
    <col min="528" max="528" width="29.09765625" bestFit="1" customWidth="1"/>
    <col min="529" max="529" width="12.59765625" bestFit="1" customWidth="1"/>
    <col min="530" max="530" width="15.19921875" bestFit="1" customWidth="1"/>
    <col min="531" max="531" width="12.796875" bestFit="1" customWidth="1"/>
    <col min="532" max="532" width="15.3984375" bestFit="1" customWidth="1"/>
    <col min="533" max="533" width="22.19921875" bestFit="1" customWidth="1"/>
    <col min="534" max="534" width="24.796875" bestFit="1" customWidth="1"/>
    <col min="535" max="535" width="21.19921875" bestFit="1" customWidth="1"/>
    <col min="536" max="536" width="23.8984375" bestFit="1" customWidth="1"/>
    <col min="537" max="537" width="19.796875" bestFit="1" customWidth="1"/>
    <col min="538" max="538" width="22.296875" bestFit="1" customWidth="1"/>
    <col min="539" max="539" width="11.69921875" bestFit="1" customWidth="1"/>
    <col min="540" max="540" width="14.296875" bestFit="1" customWidth="1"/>
    <col min="541" max="541" width="14.5" bestFit="1" customWidth="1"/>
    <col min="542" max="542" width="17" bestFit="1" customWidth="1"/>
    <col min="543" max="543" width="23.09765625" bestFit="1" customWidth="1"/>
    <col min="544" max="544" width="25.69921875" bestFit="1" customWidth="1"/>
    <col min="545" max="545" width="13.296875" bestFit="1" customWidth="1"/>
    <col min="546" max="546" width="16" bestFit="1" customWidth="1"/>
    <col min="547" max="547" width="10.5" bestFit="1" customWidth="1"/>
    <col min="548" max="548" width="13.09765625" bestFit="1" customWidth="1"/>
    <col min="549" max="549" width="23.296875" bestFit="1" customWidth="1"/>
    <col min="550" max="550" width="25.8984375" bestFit="1" customWidth="1"/>
    <col min="551" max="551" width="10.5" bestFit="1" customWidth="1"/>
    <col min="552" max="552" width="13.09765625" bestFit="1" customWidth="1"/>
    <col min="553" max="553" width="25.59765625" bestFit="1" customWidth="1"/>
    <col min="554" max="554" width="28.19921875" bestFit="1" customWidth="1"/>
    <col min="555" max="555" width="11" bestFit="1" customWidth="1"/>
    <col min="556" max="556" width="13.59765625" bestFit="1" customWidth="1"/>
    <col min="557" max="557" width="22.3984375" bestFit="1" customWidth="1"/>
    <col min="558" max="558" width="25" bestFit="1" customWidth="1"/>
    <col min="559" max="559" width="13.3984375" bestFit="1" customWidth="1"/>
    <col min="560" max="560" width="16.09765625" bestFit="1" customWidth="1"/>
    <col min="561" max="561" width="23.09765625" bestFit="1" customWidth="1"/>
    <col min="562" max="562" width="25.69921875" bestFit="1" customWidth="1"/>
    <col min="563" max="563" width="11.59765625" bestFit="1" customWidth="1"/>
    <col min="564" max="564" width="14.19921875" bestFit="1" customWidth="1"/>
    <col min="565" max="565" width="27.09765625" bestFit="1" customWidth="1"/>
    <col min="566" max="566" width="29.69921875" bestFit="1" customWidth="1"/>
    <col min="567" max="567" width="12.5" bestFit="1" customWidth="1"/>
    <col min="568" max="568" width="15.09765625" bestFit="1" customWidth="1"/>
    <col min="569" max="569" width="12.8984375" bestFit="1" customWidth="1"/>
    <col min="570" max="570" width="15.5" bestFit="1" customWidth="1"/>
    <col min="571" max="571" width="14.8984375" bestFit="1" customWidth="1"/>
    <col min="572" max="572" width="17.3984375" bestFit="1" customWidth="1"/>
    <col min="573" max="573" width="17.19921875" bestFit="1" customWidth="1"/>
    <col min="574" max="574" width="19.8984375" bestFit="1" customWidth="1"/>
    <col min="575" max="575" width="10.796875" bestFit="1" customWidth="1"/>
    <col min="576" max="576" width="13.3984375" bestFit="1" customWidth="1"/>
    <col min="577" max="577" width="25.19921875" bestFit="1" customWidth="1"/>
    <col min="578" max="578" width="27.796875" bestFit="1" customWidth="1"/>
    <col min="579" max="579" width="17.09765625" bestFit="1" customWidth="1"/>
    <col min="580" max="580" width="19.796875" bestFit="1" customWidth="1"/>
    <col min="581" max="581" width="12.3984375" bestFit="1" customWidth="1"/>
    <col min="582" max="582" width="15" bestFit="1" customWidth="1"/>
    <col min="583" max="583" width="25.5" bestFit="1" customWidth="1"/>
    <col min="584" max="584" width="28.09765625" bestFit="1" customWidth="1"/>
    <col min="585" max="585" width="12.69921875" bestFit="1" customWidth="1"/>
    <col min="586" max="586" width="15.296875" bestFit="1" customWidth="1"/>
    <col min="587" max="587" width="14" bestFit="1" customWidth="1"/>
    <col min="588" max="588" width="16.59765625" bestFit="1" customWidth="1"/>
    <col min="589" max="589" width="11.796875" bestFit="1" customWidth="1"/>
    <col min="590" max="590" width="8.3984375" bestFit="1" customWidth="1"/>
    <col min="591" max="591" width="14.3984375" bestFit="1" customWidth="1"/>
    <col min="592" max="592" width="15.09765625" bestFit="1" customWidth="1"/>
    <col min="593" max="593" width="17.69921875" bestFit="1" customWidth="1"/>
    <col min="594" max="594" width="24.19921875" bestFit="1" customWidth="1"/>
    <col min="595" max="595" width="26.796875" bestFit="1" customWidth="1"/>
    <col min="596" max="596" width="14.19921875" bestFit="1" customWidth="1"/>
    <col min="597" max="597" width="16.796875" bestFit="1" customWidth="1"/>
    <col min="598" max="598" width="24.796875" bestFit="1" customWidth="1"/>
    <col min="599" max="599" width="27.3984375" bestFit="1" customWidth="1"/>
    <col min="600" max="600" width="22.5" bestFit="1" customWidth="1"/>
    <col min="601" max="601" width="25.09765625" bestFit="1" customWidth="1"/>
    <col min="602" max="602" width="10.296875" bestFit="1" customWidth="1"/>
    <col min="603" max="603" width="12.8984375" bestFit="1" customWidth="1"/>
    <col min="604" max="604" width="17.8984375" bestFit="1" customWidth="1"/>
    <col min="605" max="605" width="20.5" bestFit="1" customWidth="1"/>
    <col min="606" max="606" width="13.5" bestFit="1" customWidth="1"/>
    <col min="607" max="607" width="16.19921875" bestFit="1" customWidth="1"/>
    <col min="608" max="608" width="12.796875" bestFit="1" customWidth="1"/>
    <col min="609" max="609" width="15.3984375" bestFit="1" customWidth="1"/>
    <col min="610" max="610" width="12.5" bestFit="1" customWidth="1"/>
    <col min="611" max="611" width="15.09765625" bestFit="1" customWidth="1"/>
    <col min="612" max="612" width="13.09765625" bestFit="1" customWidth="1"/>
    <col min="613" max="613" width="15.796875" bestFit="1" customWidth="1"/>
    <col min="614" max="614" width="11.69921875" bestFit="1" customWidth="1"/>
    <col min="615" max="615" width="14.296875" bestFit="1" customWidth="1"/>
    <col min="616" max="616" width="26.796875" bestFit="1" customWidth="1"/>
    <col min="617" max="617" width="29.3984375" bestFit="1" customWidth="1"/>
    <col min="618" max="618" width="17.796875" bestFit="1" customWidth="1"/>
    <col min="619" max="619" width="20.3984375" bestFit="1" customWidth="1"/>
    <col min="620" max="620" width="24.19921875" bestFit="1" customWidth="1"/>
    <col min="621" max="621" width="26.796875" bestFit="1" customWidth="1"/>
    <col min="622" max="622" width="16.3984375" bestFit="1" customWidth="1"/>
    <col min="623" max="623" width="19" bestFit="1" customWidth="1"/>
    <col min="624" max="624" width="30.796875" bestFit="1" customWidth="1"/>
    <col min="625" max="625" width="33.3984375" bestFit="1" customWidth="1"/>
    <col min="626" max="626" width="13.19921875" bestFit="1" customWidth="1"/>
    <col min="627" max="627" width="15.8984375" bestFit="1" customWidth="1"/>
    <col min="628" max="628" width="15.69921875" bestFit="1" customWidth="1"/>
    <col min="629" max="629" width="18.296875" bestFit="1" customWidth="1"/>
    <col min="630" max="630" width="14.19921875" bestFit="1" customWidth="1"/>
    <col min="631" max="631" width="16.796875" bestFit="1" customWidth="1"/>
    <col min="632" max="632" width="21.796875" bestFit="1" customWidth="1"/>
    <col min="633" max="633" width="24.3984375" bestFit="1" customWidth="1"/>
    <col min="634" max="634" width="16.5" bestFit="1" customWidth="1"/>
    <col min="635" max="635" width="19.09765625" bestFit="1" customWidth="1"/>
    <col min="636" max="636" width="14.09765625" bestFit="1" customWidth="1"/>
    <col min="637" max="637" width="16.69921875" bestFit="1" customWidth="1"/>
    <col min="638" max="638" width="25.5" bestFit="1" customWidth="1"/>
    <col min="639" max="639" width="28.09765625" bestFit="1" customWidth="1"/>
    <col min="640" max="640" width="16.09765625" bestFit="1" customWidth="1"/>
    <col min="641" max="641" width="18.69921875" bestFit="1" customWidth="1"/>
    <col min="642" max="642" width="20.59765625" bestFit="1" customWidth="1"/>
    <col min="643" max="643" width="23.19921875" bestFit="1" customWidth="1"/>
    <col min="644" max="644" width="26.796875" bestFit="1" customWidth="1"/>
    <col min="645" max="645" width="29.3984375" bestFit="1" customWidth="1"/>
    <col min="646" max="646" width="14.8984375" bestFit="1" customWidth="1"/>
    <col min="647" max="647" width="17.3984375" bestFit="1" customWidth="1"/>
    <col min="648" max="648" width="15.09765625" bestFit="1" customWidth="1"/>
    <col min="649" max="649" width="17.69921875" bestFit="1" customWidth="1"/>
    <col min="650" max="650" width="15.5" bestFit="1" customWidth="1"/>
    <col min="651" max="651" width="18.09765625" bestFit="1" customWidth="1"/>
    <col min="652" max="652" width="18.296875" bestFit="1" customWidth="1"/>
    <col min="653" max="653" width="20.8984375" bestFit="1" customWidth="1"/>
    <col min="654" max="654" width="13.09765625" bestFit="1" customWidth="1"/>
    <col min="655" max="655" width="15.796875" bestFit="1" customWidth="1"/>
    <col min="656" max="656" width="12.19921875" bestFit="1" customWidth="1"/>
    <col min="657" max="657" width="14.796875" bestFit="1" customWidth="1"/>
    <col min="658" max="658" width="15.296875" bestFit="1" customWidth="1"/>
    <col min="659" max="659" width="17.8984375" bestFit="1" customWidth="1"/>
    <col min="660" max="660" width="13.796875" bestFit="1" customWidth="1"/>
    <col min="661" max="661" width="16.3984375" bestFit="1" customWidth="1"/>
    <col min="662" max="662" width="13.5" bestFit="1" customWidth="1"/>
    <col min="663" max="663" width="16.19921875" bestFit="1" customWidth="1"/>
    <col min="664" max="664" width="12.296875" bestFit="1" customWidth="1"/>
    <col min="665" max="665" width="14.8984375" bestFit="1" customWidth="1"/>
    <col min="666" max="666" width="26.296875" bestFit="1" customWidth="1"/>
    <col min="667" max="667" width="28.8984375" bestFit="1" customWidth="1"/>
    <col min="668" max="668" width="19.796875" bestFit="1" customWidth="1"/>
    <col min="669" max="669" width="22.296875" bestFit="1" customWidth="1"/>
    <col min="670" max="670" width="15.69921875" bestFit="1" customWidth="1"/>
    <col min="671" max="671" width="18.296875" bestFit="1" customWidth="1"/>
    <col min="672" max="672" width="15.296875" bestFit="1" customWidth="1"/>
    <col min="673" max="673" width="17.8984375" bestFit="1" customWidth="1"/>
    <col min="674" max="674" width="9" bestFit="1" customWidth="1"/>
    <col min="675" max="675" width="11.5" bestFit="1" customWidth="1"/>
    <col min="676" max="676" width="15.3984375" bestFit="1" customWidth="1"/>
    <col min="677" max="677" width="18" bestFit="1" customWidth="1"/>
    <col min="678" max="678" width="25.3984375" bestFit="1" customWidth="1"/>
    <col min="679" max="679" width="28" bestFit="1" customWidth="1"/>
    <col min="680" max="680" width="33.3984375" bestFit="1" customWidth="1"/>
    <col min="681" max="681" width="36" bestFit="1" customWidth="1"/>
    <col min="682" max="682" width="15.59765625" bestFit="1" customWidth="1"/>
    <col min="683" max="683" width="18.19921875" bestFit="1" customWidth="1"/>
    <col min="684" max="684" width="12" bestFit="1" customWidth="1"/>
    <col min="685" max="685" width="14.59765625" bestFit="1" customWidth="1"/>
    <col min="686" max="686" width="27.09765625" bestFit="1" customWidth="1"/>
    <col min="687" max="687" width="29.69921875" bestFit="1" customWidth="1"/>
    <col min="688" max="688" width="14.19921875" bestFit="1" customWidth="1"/>
    <col min="689" max="689" width="16.796875" bestFit="1" customWidth="1"/>
    <col min="690" max="690" width="15.296875" bestFit="1" customWidth="1"/>
    <col min="691" max="691" width="17.8984375" bestFit="1" customWidth="1"/>
    <col min="692" max="692" width="12.796875" bestFit="1" customWidth="1"/>
    <col min="693" max="693" width="15.3984375" bestFit="1" customWidth="1"/>
    <col min="694" max="694" width="12.8984375" bestFit="1" customWidth="1"/>
    <col min="695" max="695" width="15.5" bestFit="1" customWidth="1"/>
    <col min="696" max="696" width="9.59765625" bestFit="1" customWidth="1"/>
    <col min="697" max="697" width="12.09765625" bestFit="1" customWidth="1"/>
    <col min="698" max="698" width="18.19921875" bestFit="1" customWidth="1"/>
    <col min="699" max="699" width="20.796875" bestFit="1" customWidth="1"/>
    <col min="700" max="700" width="18.5" bestFit="1" customWidth="1"/>
    <col min="701" max="701" width="21.09765625" bestFit="1" customWidth="1"/>
    <col min="702" max="702" width="15.5" bestFit="1" customWidth="1"/>
    <col min="703" max="703" width="18.09765625" bestFit="1" customWidth="1"/>
    <col min="704" max="704" width="24.09765625" bestFit="1" customWidth="1"/>
    <col min="705" max="705" width="26.69921875" bestFit="1" customWidth="1"/>
    <col min="706" max="706" width="11.59765625" bestFit="1" customWidth="1"/>
    <col min="707" max="707" width="14.19921875" bestFit="1" customWidth="1"/>
    <col min="708" max="708" width="9.69921875" bestFit="1" customWidth="1"/>
    <col min="709" max="709" width="12.19921875" bestFit="1" customWidth="1"/>
    <col min="710" max="710" width="23.19921875" bestFit="1" customWidth="1"/>
    <col min="711" max="711" width="25.796875" bestFit="1" customWidth="1"/>
    <col min="712" max="712" width="9.69921875" bestFit="1" customWidth="1"/>
    <col min="713" max="713" width="12.19921875" bestFit="1" customWidth="1"/>
    <col min="714" max="714" width="23" bestFit="1" customWidth="1"/>
    <col min="715" max="715" width="25.59765625" bestFit="1" customWidth="1"/>
    <col min="716" max="716" width="23.09765625" bestFit="1" customWidth="1"/>
    <col min="717" max="717" width="25.69921875" bestFit="1" customWidth="1"/>
    <col min="718" max="718" width="16.69921875" bestFit="1" customWidth="1"/>
    <col min="719" max="719" width="19.296875" bestFit="1" customWidth="1"/>
    <col min="720" max="720" width="17.09765625" bestFit="1" customWidth="1"/>
    <col min="721" max="721" width="19.796875" bestFit="1" customWidth="1"/>
    <col min="722" max="722" width="10.296875" bestFit="1" customWidth="1"/>
    <col min="723" max="723" width="12.8984375" bestFit="1" customWidth="1"/>
    <col min="724" max="724" width="12.296875" bestFit="1" customWidth="1"/>
    <col min="725" max="725" width="14.8984375" bestFit="1" customWidth="1"/>
    <col min="726" max="726" width="15.69921875" bestFit="1" customWidth="1"/>
    <col min="727" max="727" width="18.296875" bestFit="1" customWidth="1"/>
    <col min="728" max="728" width="10.8984375" bestFit="1" customWidth="1"/>
    <col min="729" max="729" width="13.5" bestFit="1" customWidth="1"/>
    <col min="730" max="730" width="11.3984375" bestFit="1" customWidth="1"/>
    <col min="731" max="731" width="14" bestFit="1" customWidth="1"/>
    <col min="732" max="732" width="13.09765625" bestFit="1" customWidth="1"/>
    <col min="733" max="733" width="15.796875" bestFit="1" customWidth="1"/>
    <col min="734" max="734" width="12.59765625" bestFit="1" customWidth="1"/>
    <col min="735" max="735" width="15.19921875" bestFit="1" customWidth="1"/>
    <col min="736" max="736" width="22" bestFit="1" customWidth="1"/>
    <col min="737" max="737" width="24.59765625" bestFit="1" customWidth="1"/>
    <col min="738" max="738" width="22.59765625" bestFit="1" customWidth="1"/>
    <col min="739" max="739" width="25.19921875" bestFit="1" customWidth="1"/>
    <col min="740" max="740" width="10.59765625" bestFit="1" customWidth="1"/>
    <col min="741" max="741" width="13.19921875" bestFit="1" customWidth="1"/>
    <col min="742" max="742" width="10.59765625" bestFit="1" customWidth="1"/>
    <col min="743" max="743" width="13.19921875" bestFit="1" customWidth="1"/>
    <col min="744" max="744" width="12.796875" bestFit="1" customWidth="1"/>
    <col min="745" max="745" width="15.3984375" bestFit="1" customWidth="1"/>
    <col min="746" max="746" width="16.3984375" bestFit="1" customWidth="1"/>
    <col min="747" max="747" width="19" bestFit="1" customWidth="1"/>
    <col min="748" max="748" width="12.09765625" bestFit="1" customWidth="1"/>
    <col min="749" max="749" width="14.69921875" bestFit="1" customWidth="1"/>
    <col min="750" max="750" width="14.59765625" bestFit="1" customWidth="1"/>
    <col min="751" max="751" width="17.09765625" bestFit="1" customWidth="1"/>
    <col min="752" max="752" width="14.8984375" bestFit="1" customWidth="1"/>
    <col min="753" max="753" width="17.3984375" bestFit="1" customWidth="1"/>
    <col min="754" max="754" width="8.796875" bestFit="1" customWidth="1"/>
    <col min="755" max="755" width="11.296875" bestFit="1" customWidth="1"/>
    <col min="756" max="756" width="22.5" bestFit="1" customWidth="1"/>
    <col min="757" max="757" width="25.09765625" bestFit="1" customWidth="1"/>
    <col min="758" max="758" width="23.3984375" bestFit="1" customWidth="1"/>
    <col min="759" max="759" width="26" bestFit="1" customWidth="1"/>
    <col min="760" max="760" width="13.59765625" bestFit="1" customWidth="1"/>
    <col min="761" max="761" width="16.296875" bestFit="1" customWidth="1"/>
    <col min="762" max="762" width="8.59765625" bestFit="1" customWidth="1"/>
    <col min="763" max="763" width="11.09765625" bestFit="1" customWidth="1"/>
    <col min="764" max="764" width="15" bestFit="1" customWidth="1"/>
    <col min="765" max="765" width="17.5" bestFit="1" customWidth="1"/>
    <col min="766" max="766" width="27.296875" bestFit="1" customWidth="1"/>
    <col min="767" max="767" width="29.8984375" bestFit="1" customWidth="1"/>
    <col min="768" max="768" width="18.19921875" bestFit="1" customWidth="1"/>
    <col min="769" max="769" width="20.796875" bestFit="1" customWidth="1"/>
    <col min="770" max="770" width="11.09765625" bestFit="1" customWidth="1"/>
    <col min="771" max="771" width="13.69921875" bestFit="1" customWidth="1"/>
    <col min="772" max="772" width="12" bestFit="1" customWidth="1"/>
    <col min="773" max="773" width="14.59765625" bestFit="1" customWidth="1"/>
    <col min="774" max="774" width="14.19921875" bestFit="1" customWidth="1"/>
    <col min="775" max="775" width="16.796875" bestFit="1" customWidth="1"/>
    <col min="776" max="776" width="22.796875" bestFit="1" customWidth="1"/>
    <col min="777" max="777" width="25.3984375" bestFit="1" customWidth="1"/>
    <col min="778" max="778" width="21.5" bestFit="1" customWidth="1"/>
    <col min="779" max="779" width="24.09765625" bestFit="1" customWidth="1"/>
    <col min="780" max="780" width="14.19921875" bestFit="1" customWidth="1"/>
    <col min="781" max="781" width="16.796875" bestFit="1" customWidth="1"/>
    <col min="782" max="782" width="16.296875" bestFit="1" customWidth="1"/>
    <col min="783" max="783" width="18.8984375" bestFit="1" customWidth="1"/>
    <col min="784" max="784" width="10.59765625" bestFit="1" customWidth="1"/>
    <col min="785" max="785" width="13.19921875" bestFit="1" customWidth="1"/>
    <col min="786" max="786" width="24.19921875" bestFit="1" customWidth="1"/>
    <col min="787" max="787" width="26.796875" bestFit="1" customWidth="1"/>
    <col min="788" max="788" width="18.09765625" bestFit="1" customWidth="1"/>
    <col min="789" max="789" width="20.69921875" bestFit="1" customWidth="1"/>
    <col min="790" max="790" width="13.09765625" bestFit="1" customWidth="1"/>
    <col min="791" max="791" width="15.796875" bestFit="1" customWidth="1"/>
    <col min="792" max="792" width="16.3984375" bestFit="1" customWidth="1"/>
    <col min="793" max="793" width="19" bestFit="1" customWidth="1"/>
    <col min="794" max="794" width="14.09765625" bestFit="1" customWidth="1"/>
    <col min="795" max="795" width="16.69921875" bestFit="1" customWidth="1"/>
    <col min="796" max="796" width="9.5" bestFit="1" customWidth="1"/>
    <col min="797" max="797" width="12" bestFit="1" customWidth="1"/>
    <col min="798" max="798" width="10.296875" bestFit="1" customWidth="1"/>
    <col min="799" max="799" width="12.8984375" bestFit="1" customWidth="1"/>
    <col min="800" max="800" width="8.8984375" bestFit="1" customWidth="1"/>
    <col min="801" max="801" width="11.3984375" bestFit="1" customWidth="1"/>
    <col min="802" max="802" width="12.69921875" bestFit="1" customWidth="1"/>
    <col min="803" max="803" width="15.296875" bestFit="1" customWidth="1"/>
    <col min="804" max="804" width="11.19921875" bestFit="1" customWidth="1"/>
    <col min="805" max="805" width="13.796875" bestFit="1" customWidth="1"/>
    <col min="806" max="806" width="12.09765625" bestFit="1" customWidth="1"/>
    <col min="807" max="807" width="14.69921875" bestFit="1" customWidth="1"/>
    <col min="808" max="808" width="22.5" bestFit="1" customWidth="1"/>
    <col min="809" max="809" width="25.09765625" bestFit="1" customWidth="1"/>
    <col min="810" max="810" width="10.69921875" bestFit="1" customWidth="1"/>
    <col min="811" max="811" width="13.296875" bestFit="1" customWidth="1"/>
    <col min="812" max="812" width="18" bestFit="1" customWidth="1"/>
    <col min="813" max="813" width="20.59765625" bestFit="1" customWidth="1"/>
    <col min="814" max="814" width="11" bestFit="1" customWidth="1"/>
    <col min="815" max="815" width="13.59765625" bestFit="1" customWidth="1"/>
    <col min="816" max="816" width="12.3984375" bestFit="1" customWidth="1"/>
    <col min="817" max="817" width="15" bestFit="1" customWidth="1"/>
    <col min="818" max="818" width="12.5" bestFit="1" customWidth="1"/>
    <col min="819" max="819" width="15.09765625" bestFit="1" customWidth="1"/>
    <col min="820" max="820" width="12.8984375" bestFit="1" customWidth="1"/>
    <col min="821" max="821" width="15.5" bestFit="1" customWidth="1"/>
    <col min="822" max="822" width="19.796875" bestFit="1" customWidth="1"/>
    <col min="823" max="823" width="22.296875" bestFit="1" customWidth="1"/>
    <col min="824" max="824" width="23.59765625" bestFit="1" customWidth="1"/>
    <col min="825" max="825" width="26.19921875" bestFit="1" customWidth="1"/>
    <col min="826" max="826" width="14.59765625" bestFit="1" customWidth="1"/>
    <col min="827" max="827" width="17.09765625" bestFit="1" customWidth="1"/>
    <col min="828" max="828" width="10" bestFit="1" customWidth="1"/>
    <col min="829" max="829" width="12.5" bestFit="1" customWidth="1"/>
    <col min="830" max="830" width="12.296875" bestFit="1" customWidth="1"/>
    <col min="831" max="831" width="14.8984375" bestFit="1" customWidth="1"/>
    <col min="832" max="832" width="23.796875" bestFit="1" customWidth="1"/>
    <col min="833" max="833" width="26.3984375" bestFit="1" customWidth="1"/>
    <col min="834" max="834" width="12.8984375" bestFit="1" customWidth="1"/>
    <col min="835" max="835" width="15.5" bestFit="1" customWidth="1"/>
    <col min="836" max="836" width="27.3984375" bestFit="1" customWidth="1"/>
    <col min="837" max="837" width="30" bestFit="1" customWidth="1"/>
    <col min="838" max="838" width="12.3984375" bestFit="1" customWidth="1"/>
    <col min="839" max="839" width="15" bestFit="1" customWidth="1"/>
    <col min="840" max="840" width="25.19921875" bestFit="1" customWidth="1"/>
    <col min="841" max="841" width="27.796875" bestFit="1" customWidth="1"/>
    <col min="842" max="842" width="25" bestFit="1" customWidth="1"/>
    <col min="843" max="843" width="27.69921875" bestFit="1" customWidth="1"/>
    <col min="844" max="844" width="11.5" bestFit="1" customWidth="1"/>
    <col min="845" max="845" width="14.09765625" bestFit="1" customWidth="1"/>
    <col min="846" max="846" width="12.09765625" bestFit="1" customWidth="1"/>
    <col min="847" max="847" width="14.69921875" bestFit="1" customWidth="1"/>
    <col min="848" max="848" width="10.69921875" bestFit="1" customWidth="1"/>
    <col min="849" max="849" width="13.296875" bestFit="1" customWidth="1"/>
    <col min="850" max="850" width="17.3984375" bestFit="1" customWidth="1"/>
    <col min="851" max="851" width="20.09765625" bestFit="1" customWidth="1"/>
    <col min="852" max="852" width="25" bestFit="1" customWidth="1"/>
    <col min="853" max="853" width="27.69921875" bestFit="1" customWidth="1"/>
    <col min="854" max="854" width="24.69921875" bestFit="1" customWidth="1"/>
    <col min="855" max="855" width="27.296875" bestFit="1" customWidth="1"/>
    <col min="856" max="856" width="10" bestFit="1" customWidth="1"/>
    <col min="857" max="857" width="12.5" bestFit="1" customWidth="1"/>
    <col min="858" max="858" width="9.69921875" bestFit="1" customWidth="1"/>
    <col min="859" max="859" width="12.19921875" bestFit="1" customWidth="1"/>
    <col min="860" max="860" width="21.69921875" bestFit="1" customWidth="1"/>
    <col min="861" max="861" width="24.296875" bestFit="1" customWidth="1"/>
    <col min="862" max="862" width="12.8984375" bestFit="1" customWidth="1"/>
    <col min="863" max="863" width="15.5" bestFit="1" customWidth="1"/>
    <col min="864" max="864" width="12.796875" bestFit="1" customWidth="1"/>
    <col min="865" max="865" width="15.3984375" bestFit="1" customWidth="1"/>
    <col min="866" max="866" width="10.3984375" bestFit="1" customWidth="1"/>
    <col min="867" max="867" width="13" bestFit="1" customWidth="1"/>
    <col min="868" max="868" width="24.796875" bestFit="1" customWidth="1"/>
    <col min="869" max="869" width="27.3984375" bestFit="1" customWidth="1"/>
    <col min="870" max="870" width="12.296875" bestFit="1" customWidth="1"/>
    <col min="871" max="871" width="14.8984375" bestFit="1" customWidth="1"/>
    <col min="872" max="872" width="14.09765625" bestFit="1" customWidth="1"/>
    <col min="873" max="873" width="16.69921875" bestFit="1" customWidth="1"/>
    <col min="874" max="874" width="12.8984375" bestFit="1" customWidth="1"/>
    <col min="875" max="875" width="15.5" bestFit="1" customWidth="1"/>
    <col min="876" max="876" width="22.796875" bestFit="1" customWidth="1"/>
    <col min="877" max="877" width="25.3984375" bestFit="1" customWidth="1"/>
    <col min="878" max="878" width="16.796875" bestFit="1" customWidth="1"/>
    <col min="879" max="879" width="19.3984375" bestFit="1" customWidth="1"/>
    <col min="880" max="880" width="13.796875" bestFit="1" customWidth="1"/>
    <col min="881" max="881" width="16.3984375" bestFit="1" customWidth="1"/>
    <col min="882" max="882" width="13.796875" bestFit="1" customWidth="1"/>
    <col min="883" max="883" width="8.3984375" bestFit="1" customWidth="1"/>
    <col min="884" max="884" width="16.3984375" bestFit="1" customWidth="1"/>
    <col min="885" max="885" width="18.5" bestFit="1" customWidth="1"/>
    <col min="886" max="886" width="21.09765625" bestFit="1" customWidth="1"/>
    <col min="887" max="887" width="10.796875" bestFit="1" customWidth="1"/>
    <col min="888" max="888" width="13.3984375" bestFit="1" customWidth="1"/>
    <col min="889" max="889" width="21.5" bestFit="1" customWidth="1"/>
    <col min="890" max="890" width="24.09765625" bestFit="1" customWidth="1"/>
    <col min="891" max="891" width="18.296875" bestFit="1" customWidth="1"/>
    <col min="892" max="892" width="20.8984375" bestFit="1" customWidth="1"/>
    <col min="893" max="893" width="14.296875" bestFit="1" customWidth="1"/>
    <col min="894" max="894" width="16.8984375" bestFit="1" customWidth="1"/>
    <col min="895" max="895" width="10" bestFit="1" customWidth="1"/>
    <col min="896" max="896" width="12.5" bestFit="1" customWidth="1"/>
    <col min="897" max="897" width="14" bestFit="1" customWidth="1"/>
    <col min="898" max="898" width="16.59765625" bestFit="1" customWidth="1"/>
    <col min="899" max="899" width="10.8984375" bestFit="1" customWidth="1"/>
    <col min="900" max="900" width="13.5" bestFit="1" customWidth="1"/>
    <col min="901" max="901" width="22" bestFit="1" customWidth="1"/>
    <col min="902" max="902" width="24.59765625" bestFit="1" customWidth="1"/>
    <col min="903" max="903" width="12.8984375" bestFit="1" customWidth="1"/>
    <col min="904" max="904" width="15.5" bestFit="1" customWidth="1"/>
    <col min="905" max="905" width="14.19921875" bestFit="1" customWidth="1"/>
    <col min="906" max="906" width="16.796875" bestFit="1" customWidth="1"/>
    <col min="907" max="907" width="13.5" bestFit="1" customWidth="1"/>
    <col min="908" max="908" width="16.19921875" bestFit="1" customWidth="1"/>
    <col min="909" max="909" width="25.8984375" bestFit="1" customWidth="1"/>
    <col min="910" max="910" width="28.5" bestFit="1" customWidth="1"/>
    <col min="911" max="911" width="11.8984375" bestFit="1" customWidth="1"/>
    <col min="912" max="912" width="14.5" bestFit="1" customWidth="1"/>
    <col min="913" max="913" width="16.296875" bestFit="1" customWidth="1"/>
    <col min="914" max="914" width="18.8984375" bestFit="1" customWidth="1"/>
    <col min="915" max="915" width="11.69921875" bestFit="1" customWidth="1"/>
    <col min="916" max="916" width="14.296875" bestFit="1" customWidth="1"/>
    <col min="917" max="917" width="10.09765625" bestFit="1" customWidth="1"/>
    <col min="918" max="918" width="12.69921875" bestFit="1" customWidth="1"/>
    <col min="919" max="919" width="22.69921875" bestFit="1" customWidth="1"/>
    <col min="920" max="920" width="25.296875" bestFit="1" customWidth="1"/>
    <col min="921" max="921" width="11.19921875" bestFit="1" customWidth="1"/>
    <col min="922" max="922" width="13.796875" bestFit="1" customWidth="1"/>
    <col min="923" max="923" width="21" bestFit="1" customWidth="1"/>
    <col min="924" max="924" width="23.69921875" bestFit="1" customWidth="1"/>
    <col min="925" max="925" width="24.19921875" bestFit="1" customWidth="1"/>
    <col min="926" max="926" width="26.796875" bestFit="1" customWidth="1"/>
    <col min="927" max="927" width="25" bestFit="1" customWidth="1"/>
    <col min="928" max="928" width="27.69921875" bestFit="1" customWidth="1"/>
    <col min="929" max="929" width="11.796875" bestFit="1" customWidth="1"/>
    <col min="930" max="930" width="14.3984375" bestFit="1" customWidth="1"/>
    <col min="931" max="931" width="11.59765625" bestFit="1" customWidth="1"/>
    <col min="932" max="932" width="14.19921875" bestFit="1" customWidth="1"/>
    <col min="933" max="933" width="15.19921875" bestFit="1" customWidth="1"/>
    <col min="934" max="934" width="17.796875" bestFit="1" customWidth="1"/>
    <col min="935" max="935" width="14.5" bestFit="1" customWidth="1"/>
    <col min="936" max="936" width="17" bestFit="1" customWidth="1"/>
    <col min="937" max="937" width="10.8984375" bestFit="1" customWidth="1"/>
    <col min="938" max="938" width="13.5" bestFit="1" customWidth="1"/>
    <col min="939" max="939" width="13.8984375" bestFit="1" customWidth="1"/>
    <col min="940" max="940" width="16.5" bestFit="1" customWidth="1"/>
    <col min="941" max="941" width="23.19921875" bestFit="1" customWidth="1"/>
    <col min="942" max="942" width="25.796875" bestFit="1" customWidth="1"/>
    <col min="943" max="943" width="23.19921875" bestFit="1" customWidth="1"/>
    <col min="944" max="944" width="25.796875" bestFit="1" customWidth="1"/>
    <col min="945" max="945" width="11.796875" bestFit="1" customWidth="1"/>
    <col min="946" max="946" width="14.3984375" bestFit="1" customWidth="1"/>
    <col min="947" max="947" width="13.8984375" bestFit="1" customWidth="1"/>
    <col min="948" max="948" width="16.5" bestFit="1" customWidth="1"/>
    <col min="949" max="949" width="13.5" bestFit="1" customWidth="1"/>
    <col min="950" max="950" width="16.19921875" bestFit="1" customWidth="1"/>
    <col min="951" max="951" width="10.59765625" bestFit="1" customWidth="1"/>
    <col min="952" max="952" width="13.19921875" bestFit="1" customWidth="1"/>
    <col min="953" max="953" width="14.796875" bestFit="1" customWidth="1"/>
    <col min="954" max="954" width="17.296875" bestFit="1" customWidth="1"/>
    <col min="955" max="955" width="14.19921875" bestFit="1" customWidth="1"/>
    <col min="956" max="956" width="16.796875" bestFit="1" customWidth="1"/>
    <col min="957" max="957" width="25" bestFit="1" customWidth="1"/>
    <col min="958" max="958" width="27.69921875" bestFit="1" customWidth="1"/>
    <col min="959" max="959" width="11.796875" bestFit="1" customWidth="1"/>
    <col min="960" max="960" width="14.3984375" bestFit="1" customWidth="1"/>
    <col min="961" max="961" width="9.69921875" bestFit="1" customWidth="1"/>
    <col min="962" max="962" width="12.19921875" bestFit="1" customWidth="1"/>
    <col min="963" max="963" width="12.5" bestFit="1" customWidth="1"/>
    <col min="964" max="964" width="15.09765625" bestFit="1" customWidth="1"/>
    <col min="965" max="965" width="13" bestFit="1" customWidth="1"/>
    <col min="966" max="966" width="15.59765625" bestFit="1" customWidth="1"/>
    <col min="967" max="967" width="13" bestFit="1" customWidth="1"/>
    <col min="968" max="968" width="15.59765625" bestFit="1" customWidth="1"/>
    <col min="969" max="969" width="14.5" bestFit="1" customWidth="1"/>
    <col min="970" max="970" width="17" bestFit="1" customWidth="1"/>
    <col min="971" max="971" width="14.5" bestFit="1" customWidth="1"/>
    <col min="972" max="972" width="17" bestFit="1" customWidth="1"/>
    <col min="973" max="973" width="15" bestFit="1" customWidth="1"/>
    <col min="974" max="974" width="17.5" bestFit="1" customWidth="1"/>
    <col min="975" max="975" width="11" bestFit="1" customWidth="1"/>
    <col min="976" max="976" width="13.59765625" bestFit="1" customWidth="1"/>
    <col min="977" max="977" width="24.69921875" bestFit="1" customWidth="1"/>
    <col min="978" max="978" width="27.296875" bestFit="1" customWidth="1"/>
    <col min="979" max="979" width="23.5" bestFit="1" customWidth="1"/>
    <col min="980" max="980" width="26.09765625" bestFit="1" customWidth="1"/>
    <col min="981" max="981" width="10.19921875" bestFit="1" customWidth="1"/>
    <col min="982" max="982" width="12.796875" bestFit="1" customWidth="1"/>
    <col min="983" max="983" width="15.19921875" bestFit="1" customWidth="1"/>
    <col min="984" max="984" width="17.796875" bestFit="1" customWidth="1"/>
    <col min="985" max="985" width="13.59765625" bestFit="1" customWidth="1"/>
    <col min="986" max="986" width="16.296875" bestFit="1" customWidth="1"/>
    <col min="987" max="987" width="14.19921875" bestFit="1" customWidth="1"/>
    <col min="988" max="988" width="16.796875" bestFit="1" customWidth="1"/>
    <col min="989" max="989" width="26" bestFit="1" customWidth="1"/>
    <col min="990" max="990" width="28.59765625" bestFit="1" customWidth="1"/>
    <col min="991" max="991" width="15.69921875" bestFit="1" customWidth="1"/>
    <col min="992" max="992" width="18.296875" bestFit="1" customWidth="1"/>
    <col min="993" max="993" width="11.3984375" bestFit="1" customWidth="1"/>
    <col min="994" max="994" width="14" bestFit="1" customWidth="1"/>
    <col min="995" max="995" width="23.8984375" bestFit="1" customWidth="1"/>
    <col min="996" max="996" width="26.5" bestFit="1" customWidth="1"/>
    <col min="997" max="997" width="32.5" bestFit="1" customWidth="1"/>
    <col min="998" max="998" width="35.19921875" bestFit="1" customWidth="1"/>
    <col min="999" max="999" width="8.19921875" bestFit="1" customWidth="1"/>
    <col min="1000" max="1000" width="10.69921875" bestFit="1" customWidth="1"/>
    <col min="1001" max="1001" width="11" bestFit="1" customWidth="1"/>
  </cols>
  <sheetData>
    <row r="1" spans="1:21" x14ac:dyDescent="0.25">
      <c r="G1" s="4"/>
      <c r="J1" s="4"/>
      <c r="U1" s="4" t="s">
        <v>7943</v>
      </c>
    </row>
    <row r="3" spans="1:21" x14ac:dyDescent="0.25">
      <c r="A3" s="2" t="s">
        <v>4034</v>
      </c>
      <c r="B3" s="2" t="s">
        <v>4039</v>
      </c>
    </row>
    <row r="4" spans="1:21" ht="14.4" thickBot="1" x14ac:dyDescent="0.3">
      <c r="A4" s="2" t="s">
        <v>4037</v>
      </c>
      <c r="B4" t="s">
        <v>3052</v>
      </c>
      <c r="C4" t="s">
        <v>3050</v>
      </c>
      <c r="D4" t="s">
        <v>3051</v>
      </c>
      <c r="E4" t="s">
        <v>4038</v>
      </c>
    </row>
    <row r="5" spans="1:21" ht="14.4" thickBot="1" x14ac:dyDescent="0.3">
      <c r="A5" s="81" t="s">
        <v>3054</v>
      </c>
      <c r="B5" s="82">
        <v>1148179.48</v>
      </c>
      <c r="C5" s="82">
        <v>1378296.6599999997</v>
      </c>
      <c r="D5" s="82">
        <v>1009883.3000000003</v>
      </c>
      <c r="E5" s="82">
        <v>3536359.44</v>
      </c>
    </row>
    <row r="6" spans="1:21" ht="14.4" thickBot="1" x14ac:dyDescent="0.3">
      <c r="A6" s="81" t="s">
        <v>3053</v>
      </c>
      <c r="B6" s="82">
        <v>1140732.1400000001</v>
      </c>
      <c r="C6" s="82">
        <v>1092987.48</v>
      </c>
      <c r="D6" s="82">
        <v>1055577.1400000001</v>
      </c>
      <c r="E6" s="82">
        <v>3289296.7600000002</v>
      </c>
    </row>
    <row r="7" spans="1:21" ht="14.4" thickBot="1" x14ac:dyDescent="0.3">
      <c r="A7" s="81" t="s">
        <v>3055</v>
      </c>
      <c r="B7" s="82">
        <v>980299.19000000006</v>
      </c>
      <c r="C7" s="82">
        <v>1077687.6400000001</v>
      </c>
      <c r="D7" s="82">
        <v>822173.5299999998</v>
      </c>
      <c r="E7" s="82">
        <v>2880160.36</v>
      </c>
    </row>
    <row r="8" spans="1:21" ht="14.4" thickBot="1" x14ac:dyDescent="0.3">
      <c r="A8" s="81" t="s">
        <v>1563</v>
      </c>
      <c r="B8" s="82">
        <v>1054913.1499999999</v>
      </c>
      <c r="C8" s="82">
        <v>988049.64000000025</v>
      </c>
      <c r="D8" s="82">
        <v>935080.68000000028</v>
      </c>
      <c r="E8" s="82">
        <v>2978043.47</v>
      </c>
    </row>
    <row r="9" spans="1:21" x14ac:dyDescent="0.25">
      <c r="A9" s="3" t="s">
        <v>4038</v>
      </c>
      <c r="B9">
        <v>4324123.96</v>
      </c>
      <c r="C9">
        <v>4537021.42</v>
      </c>
      <c r="D9">
        <v>3822714.6500000004</v>
      </c>
      <c r="E9">
        <v>12683860.030000001</v>
      </c>
    </row>
    <row r="23" spans="8:9" x14ac:dyDescent="0.25">
      <c r="H23" s="4" t="s">
        <v>7943</v>
      </c>
    </row>
    <row r="25" spans="8:9" x14ac:dyDescent="0.25">
      <c r="I25" s="4"/>
    </row>
  </sheetData>
  <hyperlinks>
    <hyperlink ref="U1" location="'index'!A1" display="'index'!A1" xr:uid="{66FC607A-E1DD-4F6D-8464-C52A0CB4FED2}"/>
    <hyperlink ref="H23" location="'Index'!A1" display="'Index'!A1" xr:uid="{D3C6C8C1-B189-4B65-9915-5EB92BC3D839}"/>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98D7-B8D9-4267-8BC0-B8022EAA3973}">
  <sheetPr codeName="Sheet12">
    <tabColor rgb="FFFFFF00"/>
  </sheetPr>
  <dimension ref="A1:J26"/>
  <sheetViews>
    <sheetView workbookViewId="0">
      <selection activeCell="G9" sqref="G9"/>
    </sheetView>
  </sheetViews>
  <sheetFormatPr defaultRowHeight="13.8" x14ac:dyDescent="0.25"/>
  <cols>
    <col min="2" max="2" width="8.796875" customWidth="1"/>
    <col min="3" max="3" width="18.09765625" customWidth="1"/>
    <col min="4" max="4" width="10.8984375" customWidth="1"/>
  </cols>
  <sheetData>
    <row r="1" spans="1:10" x14ac:dyDescent="0.25">
      <c r="A1" t="s">
        <v>8004</v>
      </c>
      <c r="J1" s="4"/>
    </row>
    <row r="2" spans="1:10" ht="14.4" thickBot="1" x14ac:dyDescent="0.3"/>
    <row r="3" spans="1:10" x14ac:dyDescent="0.25">
      <c r="A3" s="43" t="s">
        <v>8005</v>
      </c>
      <c r="B3" s="43"/>
    </row>
    <row r="4" spans="1:10" x14ac:dyDescent="0.25">
      <c r="A4" t="s">
        <v>8006</v>
      </c>
      <c r="B4">
        <v>7.0904447295636761E-2</v>
      </c>
    </row>
    <row r="5" spans="1:10" x14ac:dyDescent="0.25">
      <c r="A5" t="s">
        <v>8007</v>
      </c>
      <c r="B5">
        <v>5.0274406462997318E-3</v>
      </c>
    </row>
    <row r="6" spans="1:10" x14ac:dyDescent="0.25">
      <c r="A6" t="s">
        <v>8008</v>
      </c>
      <c r="B6">
        <v>3.0295037801276428E-3</v>
      </c>
    </row>
    <row r="7" spans="1:10" x14ac:dyDescent="0.25">
      <c r="A7" t="s">
        <v>8009</v>
      </c>
      <c r="B7">
        <v>14615.417170191853</v>
      </c>
    </row>
    <row r="8" spans="1:10" ht="14.4" thickBot="1" x14ac:dyDescent="0.3">
      <c r="A8" s="41" t="s">
        <v>8010</v>
      </c>
      <c r="B8" s="41">
        <v>500</v>
      </c>
    </row>
    <row r="10" spans="1:10" ht="14.4" thickBot="1" x14ac:dyDescent="0.3">
      <c r="A10" t="s">
        <v>8011</v>
      </c>
    </row>
    <row r="11" spans="1:10" x14ac:dyDescent="0.25">
      <c r="A11" s="42"/>
      <c r="B11" s="42" t="s">
        <v>8016</v>
      </c>
      <c r="C11" s="42" t="s">
        <v>8017</v>
      </c>
      <c r="D11" s="42" t="s">
        <v>8018</v>
      </c>
      <c r="E11" s="42" t="s">
        <v>8019</v>
      </c>
      <c r="F11" s="42" t="s">
        <v>8020</v>
      </c>
    </row>
    <row r="12" spans="1:10" x14ac:dyDescent="0.25">
      <c r="A12" t="s">
        <v>8012</v>
      </c>
      <c r="B12">
        <v>1</v>
      </c>
      <c r="C12">
        <v>537511330.52896118</v>
      </c>
      <c r="D12">
        <v>537511330.52896118</v>
      </c>
      <c r="E12">
        <v>2.516316071554336</v>
      </c>
      <c r="F12">
        <v>0.11330825540480692</v>
      </c>
    </row>
    <row r="13" spans="1:10" x14ac:dyDescent="0.25">
      <c r="A13" t="s">
        <v>8013</v>
      </c>
      <c r="B13">
        <v>498</v>
      </c>
      <c r="C13">
        <v>106377988691.25194</v>
      </c>
      <c r="D13">
        <v>213610419.05873883</v>
      </c>
    </row>
    <row r="14" spans="1:10" ht="14.4" thickBot="1" x14ac:dyDescent="0.3">
      <c r="A14" s="41" t="s">
        <v>8014</v>
      </c>
      <c r="B14" s="41">
        <v>499</v>
      </c>
      <c r="C14" s="41">
        <v>106915500021.7809</v>
      </c>
      <c r="D14" s="41"/>
      <c r="E14" s="41"/>
      <c r="F14" s="41"/>
    </row>
    <row r="15" spans="1:10" ht="14.4" thickBot="1" x14ac:dyDescent="0.3"/>
    <row r="16" spans="1:10" x14ac:dyDescent="0.25">
      <c r="A16" s="42"/>
      <c r="B16" s="42" t="s">
        <v>8021</v>
      </c>
      <c r="C16" s="42" t="s">
        <v>8009</v>
      </c>
      <c r="D16" s="42" t="s">
        <v>8022</v>
      </c>
      <c r="E16" s="42" t="s">
        <v>8023</v>
      </c>
      <c r="F16" s="42" t="s">
        <v>8024</v>
      </c>
      <c r="G16" s="42" t="s">
        <v>8025</v>
      </c>
      <c r="H16" s="42" t="s">
        <v>8026</v>
      </c>
      <c r="I16" s="42" t="s">
        <v>8027</v>
      </c>
    </row>
    <row r="17" spans="1:9" x14ac:dyDescent="0.25">
      <c r="A17" t="s">
        <v>8015</v>
      </c>
      <c r="B17">
        <v>23590.627389229168</v>
      </c>
      <c r="C17">
        <v>1297.0170787322299</v>
      </c>
      <c r="D17">
        <v>18.188370666859562</v>
      </c>
      <c r="E17">
        <v>4.6256191568032962E-57</v>
      </c>
      <c r="F17">
        <v>21042.327373069602</v>
      </c>
      <c r="G17">
        <v>26138.927405388735</v>
      </c>
      <c r="H17">
        <v>21042.327373069602</v>
      </c>
      <c r="I17">
        <v>26138.927405388735</v>
      </c>
    </row>
    <row r="18" spans="1:9" ht="14.4" thickBot="1" x14ac:dyDescent="0.3">
      <c r="A18" s="41" t="s">
        <v>8028</v>
      </c>
      <c r="B18" s="41">
        <v>4.3922999173746445E-2</v>
      </c>
      <c r="C18" s="41">
        <v>2.7689135174473876E-2</v>
      </c>
      <c r="D18" s="41">
        <v>1.5862900338699737</v>
      </c>
      <c r="E18" s="41">
        <v>0.1133082554047449</v>
      </c>
      <c r="F18" s="41">
        <v>-1.0478924108193184E-2</v>
      </c>
      <c r="G18" s="41">
        <v>9.8324922455686081E-2</v>
      </c>
      <c r="H18" s="41">
        <v>-1.0478924108193184E-2</v>
      </c>
      <c r="I18" s="41">
        <v>9.8324922455686081E-2</v>
      </c>
    </row>
    <row r="21" spans="1:9" x14ac:dyDescent="0.25">
      <c r="E21" s="4" t="s">
        <v>7943</v>
      </c>
    </row>
    <row r="26" spans="1:9" x14ac:dyDescent="0.25">
      <c r="G26" s="4"/>
    </row>
  </sheetData>
  <phoneticPr fontId="16" type="noConversion"/>
  <hyperlinks>
    <hyperlink ref="E21" location="'Index'!A1" display="'Index'!A1" xr:uid="{DC719591-EB8C-48A8-906D-DE49C6A58BC8}"/>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9847-D91E-48BE-8107-CF1DA8BE3221}">
  <sheetPr codeName="Sheet13">
    <tabColor rgb="FFFFFF00"/>
  </sheetPr>
  <dimension ref="A1:N501"/>
  <sheetViews>
    <sheetView topLeftCell="A7" workbookViewId="0">
      <selection activeCell="H25" sqref="H25"/>
    </sheetView>
  </sheetViews>
  <sheetFormatPr defaultRowHeight="13.8" x14ac:dyDescent="0.25"/>
  <cols>
    <col min="1" max="1" width="14.59765625" customWidth="1"/>
    <col min="2" max="2" width="15.09765625" customWidth="1"/>
  </cols>
  <sheetData>
    <row r="1" spans="1:10" ht="13.8" customHeight="1" thickBot="1" x14ac:dyDescent="0.3">
      <c r="A1" s="83" t="s">
        <v>16</v>
      </c>
      <c r="B1" s="83" t="s">
        <v>17</v>
      </c>
      <c r="J1" s="4" t="s">
        <v>7943</v>
      </c>
    </row>
    <row r="2" spans="1:10" ht="14.4" thickBot="1" x14ac:dyDescent="0.3">
      <c r="A2" s="82">
        <v>27878.6</v>
      </c>
      <c r="B2" s="82">
        <v>24225.77</v>
      </c>
    </row>
    <row r="3" spans="1:10" ht="14.4" thickBot="1" x14ac:dyDescent="0.3">
      <c r="A3" s="82">
        <v>33483.18</v>
      </c>
      <c r="B3" s="82">
        <v>54714.07</v>
      </c>
    </row>
    <row r="4" spans="1:10" ht="14.4" thickBot="1" x14ac:dyDescent="0.3">
      <c r="A4" s="82">
        <v>11719.02</v>
      </c>
      <c r="B4" s="82">
        <v>7082.42</v>
      </c>
    </row>
    <row r="5" spans="1:10" ht="14.4" thickBot="1" x14ac:dyDescent="0.3">
      <c r="A5" s="82">
        <v>12370.13</v>
      </c>
      <c r="B5" s="82">
        <v>68784.52</v>
      </c>
    </row>
    <row r="6" spans="1:10" ht="14.4" thickBot="1" x14ac:dyDescent="0.3">
      <c r="A6" s="82">
        <v>2729.94</v>
      </c>
      <c r="B6" s="82">
        <v>52526.75</v>
      </c>
    </row>
    <row r="7" spans="1:10" ht="14.4" thickBot="1" x14ac:dyDescent="0.3">
      <c r="A7" s="82">
        <v>3437.32</v>
      </c>
      <c r="B7" s="82">
        <v>8308.68</v>
      </c>
    </row>
    <row r="8" spans="1:10" ht="14.4" thickBot="1" x14ac:dyDescent="0.3">
      <c r="A8" s="82">
        <v>49080.38</v>
      </c>
      <c r="B8" s="82">
        <v>8937.23</v>
      </c>
    </row>
    <row r="9" spans="1:10" ht="14.4" thickBot="1" x14ac:dyDescent="0.3">
      <c r="A9" s="82">
        <v>23787.55</v>
      </c>
      <c r="B9" s="82">
        <v>4034.31</v>
      </c>
    </row>
    <row r="10" spans="1:10" ht="14.4" thickBot="1" x14ac:dyDescent="0.3">
      <c r="A10" s="82">
        <v>23797</v>
      </c>
      <c r="B10" s="82">
        <v>16196.76</v>
      </c>
    </row>
    <row r="11" spans="1:10" ht="14.4" thickBot="1" x14ac:dyDescent="0.3">
      <c r="A11" s="82">
        <v>5048.17</v>
      </c>
      <c r="B11" s="82">
        <v>43912.61</v>
      </c>
    </row>
    <row r="12" spans="1:10" ht="14.4" thickBot="1" x14ac:dyDescent="0.3">
      <c r="A12" s="82">
        <v>46594.05</v>
      </c>
      <c r="B12" s="82">
        <v>1929.99</v>
      </c>
    </row>
    <row r="13" spans="1:10" ht="14.4" thickBot="1" x14ac:dyDescent="0.3">
      <c r="A13" s="82">
        <v>46574.02</v>
      </c>
      <c r="B13" s="82">
        <v>79864.77</v>
      </c>
    </row>
    <row r="14" spans="1:10" ht="14.4" thickBot="1" x14ac:dyDescent="0.3">
      <c r="A14" s="82">
        <v>31680.84</v>
      </c>
      <c r="B14" s="82">
        <v>69681.34</v>
      </c>
    </row>
    <row r="15" spans="1:10" ht="14.4" thickBot="1" x14ac:dyDescent="0.3">
      <c r="A15" s="82">
        <v>27488.080000000002</v>
      </c>
      <c r="B15" s="82">
        <v>58392.59</v>
      </c>
    </row>
    <row r="16" spans="1:10" ht="14.4" thickBot="1" x14ac:dyDescent="0.3">
      <c r="A16" s="82">
        <v>23931.03</v>
      </c>
      <c r="B16" s="82">
        <v>10192.35</v>
      </c>
    </row>
    <row r="17" spans="1:14" ht="14.4" thickBot="1" x14ac:dyDescent="0.3">
      <c r="A17" s="82">
        <v>11934.02</v>
      </c>
      <c r="B17" s="82">
        <v>38340.519999999997</v>
      </c>
    </row>
    <row r="18" spans="1:14" ht="14.4" thickBot="1" x14ac:dyDescent="0.3">
      <c r="A18" s="82">
        <v>38937.370000000003</v>
      </c>
      <c r="B18" s="82">
        <v>79522.58</v>
      </c>
    </row>
    <row r="19" spans="1:14" ht="14.4" thickBot="1" x14ac:dyDescent="0.3">
      <c r="A19" s="82">
        <v>26311.39</v>
      </c>
      <c r="B19" s="82">
        <v>27226.36</v>
      </c>
    </row>
    <row r="20" spans="1:14" ht="14.4" thickBot="1" x14ac:dyDescent="0.3">
      <c r="A20" s="82">
        <v>28864.74</v>
      </c>
      <c r="B20" s="82">
        <v>58925.03</v>
      </c>
    </row>
    <row r="21" spans="1:14" ht="14.4" thickBot="1" x14ac:dyDescent="0.3">
      <c r="A21" s="82">
        <v>24971.74</v>
      </c>
      <c r="B21" s="82">
        <v>9612</v>
      </c>
    </row>
    <row r="22" spans="1:14" ht="14.4" thickBot="1" x14ac:dyDescent="0.3">
      <c r="A22" s="82">
        <v>25655.98</v>
      </c>
      <c r="B22" s="82">
        <v>36730.42</v>
      </c>
    </row>
    <row r="23" spans="1:14" ht="14.4" thickBot="1" x14ac:dyDescent="0.3">
      <c r="A23" s="82">
        <v>32275.21</v>
      </c>
      <c r="B23" s="82">
        <v>32160.86</v>
      </c>
    </row>
    <row r="24" spans="1:14" ht="14.4" thickBot="1" x14ac:dyDescent="0.3">
      <c r="A24" s="82">
        <v>24754.44</v>
      </c>
      <c r="B24" s="82">
        <v>53055.21</v>
      </c>
    </row>
    <row r="25" spans="1:14" ht="14.4" thickBot="1" x14ac:dyDescent="0.3">
      <c r="A25" s="82">
        <v>9153.01</v>
      </c>
      <c r="B25" s="82">
        <v>25813.34</v>
      </c>
      <c r="E25" s="4" t="s">
        <v>7943</v>
      </c>
      <c r="L25" s="42"/>
      <c r="M25" s="42" t="s">
        <v>16</v>
      </c>
      <c r="N25" s="42" t="s">
        <v>17</v>
      </c>
    </row>
    <row r="26" spans="1:14" ht="14.4" thickBot="1" x14ac:dyDescent="0.3">
      <c r="A26" s="82">
        <v>3025.87</v>
      </c>
      <c r="B26" s="82">
        <v>10467.93</v>
      </c>
      <c r="J26" t="s">
        <v>8117</v>
      </c>
      <c r="L26" t="s">
        <v>16</v>
      </c>
      <c r="M26">
        <v>1</v>
      </c>
    </row>
    <row r="27" spans="1:14" ht="14.4" thickBot="1" x14ac:dyDescent="0.3">
      <c r="A27" s="82">
        <v>25568.52</v>
      </c>
      <c r="B27" s="82">
        <v>64472.52</v>
      </c>
      <c r="G27" s="4"/>
      <c r="L27" s="41" t="s">
        <v>17</v>
      </c>
      <c r="M27" s="41">
        <v>7.0904447295649042E-2</v>
      </c>
      <c r="N27" s="41">
        <v>1</v>
      </c>
    </row>
    <row r="28" spans="1:14" ht="14.4" thickBot="1" x14ac:dyDescent="0.3">
      <c r="A28" s="82">
        <v>29545.27</v>
      </c>
      <c r="B28" s="82">
        <v>19896.400000000001</v>
      </c>
    </row>
    <row r="29" spans="1:14" ht="14.4" thickBot="1" x14ac:dyDescent="0.3">
      <c r="A29" s="82">
        <v>12809.49</v>
      </c>
      <c r="B29" s="82">
        <v>64242.33</v>
      </c>
    </row>
    <row r="30" spans="1:14" ht="14.4" thickBot="1" x14ac:dyDescent="0.3">
      <c r="A30" s="82">
        <v>6135.73</v>
      </c>
      <c r="B30" s="82">
        <v>4837.93</v>
      </c>
    </row>
    <row r="31" spans="1:14" ht="14.4" thickBot="1" x14ac:dyDescent="0.3">
      <c r="A31" s="82">
        <v>15262.97</v>
      </c>
      <c r="B31" s="82">
        <v>47919.64</v>
      </c>
    </row>
    <row r="32" spans="1:14" ht="14.4" thickBot="1" x14ac:dyDescent="0.3">
      <c r="A32" s="82">
        <v>10302.36</v>
      </c>
      <c r="B32" s="82">
        <v>37973.040000000001</v>
      </c>
    </row>
    <row r="33" spans="1:2" ht="14.4" thickBot="1" x14ac:dyDescent="0.3">
      <c r="A33" s="82">
        <v>15702.34</v>
      </c>
      <c r="B33" s="82">
        <v>11433.21</v>
      </c>
    </row>
    <row r="34" spans="1:2" ht="14.4" thickBot="1" x14ac:dyDescent="0.3">
      <c r="A34" s="82">
        <v>46378.559999999998</v>
      </c>
      <c r="B34" s="82">
        <v>14275.58</v>
      </c>
    </row>
    <row r="35" spans="1:2" ht="14.4" thickBot="1" x14ac:dyDescent="0.3">
      <c r="A35" s="82">
        <v>26069.38</v>
      </c>
      <c r="B35" s="82">
        <v>68010.19</v>
      </c>
    </row>
    <row r="36" spans="1:2" ht="14.4" thickBot="1" x14ac:dyDescent="0.3">
      <c r="A36" s="82">
        <v>2703.33</v>
      </c>
      <c r="B36" s="82">
        <v>13109.03</v>
      </c>
    </row>
    <row r="37" spans="1:2" ht="14.4" thickBot="1" x14ac:dyDescent="0.3">
      <c r="A37" s="82">
        <v>48403.42</v>
      </c>
      <c r="B37" s="82">
        <v>20483.05</v>
      </c>
    </row>
    <row r="38" spans="1:2" ht="14.4" thickBot="1" x14ac:dyDescent="0.3">
      <c r="A38" s="82">
        <v>23514.31</v>
      </c>
      <c r="B38" s="82">
        <v>31598.65</v>
      </c>
    </row>
    <row r="39" spans="1:2" ht="14.4" thickBot="1" x14ac:dyDescent="0.3">
      <c r="A39" s="82">
        <v>4826.5</v>
      </c>
      <c r="B39" s="82">
        <v>37126.480000000003</v>
      </c>
    </row>
    <row r="40" spans="1:2" ht="14.4" thickBot="1" x14ac:dyDescent="0.3">
      <c r="A40" s="82">
        <v>38403.379999999997</v>
      </c>
      <c r="B40" s="82">
        <v>16611.57</v>
      </c>
    </row>
    <row r="41" spans="1:2" ht="14.4" thickBot="1" x14ac:dyDescent="0.3">
      <c r="A41" s="82">
        <v>30402.33</v>
      </c>
      <c r="B41" s="82">
        <v>8760.07</v>
      </c>
    </row>
    <row r="42" spans="1:2" ht="14.4" thickBot="1" x14ac:dyDescent="0.3">
      <c r="A42" s="82">
        <v>42645.18</v>
      </c>
      <c r="B42" s="82">
        <v>77677.22</v>
      </c>
    </row>
    <row r="43" spans="1:2" ht="14.4" thickBot="1" x14ac:dyDescent="0.3">
      <c r="A43" s="82">
        <v>24682.33</v>
      </c>
      <c r="B43" s="82">
        <v>56741.41</v>
      </c>
    </row>
    <row r="44" spans="1:2" ht="14.4" thickBot="1" x14ac:dyDescent="0.3">
      <c r="A44" s="82">
        <v>20569.45</v>
      </c>
      <c r="B44" s="82">
        <v>59613.73</v>
      </c>
    </row>
    <row r="45" spans="1:2" ht="14.4" thickBot="1" x14ac:dyDescent="0.3">
      <c r="A45" s="82">
        <v>3522.77</v>
      </c>
      <c r="B45" s="82">
        <v>3756.24</v>
      </c>
    </row>
    <row r="46" spans="1:2" ht="14.4" thickBot="1" x14ac:dyDescent="0.3">
      <c r="A46" s="82">
        <v>44609.52</v>
      </c>
      <c r="B46" s="82">
        <v>7776.58</v>
      </c>
    </row>
    <row r="47" spans="1:2" ht="14.4" thickBot="1" x14ac:dyDescent="0.3">
      <c r="A47" s="82">
        <v>37982.730000000003</v>
      </c>
      <c r="B47" s="82">
        <v>41960.67</v>
      </c>
    </row>
    <row r="48" spans="1:2" ht="14.4" thickBot="1" x14ac:dyDescent="0.3">
      <c r="A48" s="82">
        <v>49982.07</v>
      </c>
      <c r="B48" s="82">
        <v>72719.53</v>
      </c>
    </row>
    <row r="49" spans="1:2" ht="14.4" thickBot="1" x14ac:dyDescent="0.3">
      <c r="A49" s="82">
        <v>28083.46</v>
      </c>
      <c r="B49" s="82">
        <v>16041.17</v>
      </c>
    </row>
    <row r="50" spans="1:2" ht="14.4" thickBot="1" x14ac:dyDescent="0.3">
      <c r="A50" s="82">
        <v>11125.79</v>
      </c>
      <c r="B50" s="82">
        <v>64195.83</v>
      </c>
    </row>
    <row r="51" spans="1:2" ht="14.4" thickBot="1" x14ac:dyDescent="0.3">
      <c r="A51" s="82">
        <v>48606.59</v>
      </c>
      <c r="B51" s="82">
        <v>18559.45</v>
      </c>
    </row>
    <row r="52" spans="1:2" ht="14.4" thickBot="1" x14ac:dyDescent="0.3">
      <c r="A52" s="82">
        <v>45834.05</v>
      </c>
      <c r="B52" s="82">
        <v>32514.49</v>
      </c>
    </row>
    <row r="53" spans="1:2" ht="14.4" thickBot="1" x14ac:dyDescent="0.3">
      <c r="A53" s="82">
        <v>40280.019999999997</v>
      </c>
      <c r="B53" s="82">
        <v>19323.54</v>
      </c>
    </row>
    <row r="54" spans="1:2" ht="14.4" thickBot="1" x14ac:dyDescent="0.3">
      <c r="A54" s="82">
        <v>27079.4</v>
      </c>
      <c r="B54" s="82">
        <v>38677.58</v>
      </c>
    </row>
    <row r="55" spans="1:2" ht="14.4" thickBot="1" x14ac:dyDescent="0.3">
      <c r="A55" s="82">
        <v>9566.07</v>
      </c>
      <c r="B55" s="82">
        <v>5007.16</v>
      </c>
    </row>
    <row r="56" spans="1:2" ht="14.4" thickBot="1" x14ac:dyDescent="0.3">
      <c r="A56" s="82">
        <v>28921.03</v>
      </c>
      <c r="B56" s="82">
        <v>41153.53</v>
      </c>
    </row>
    <row r="57" spans="1:2" ht="14.4" thickBot="1" x14ac:dyDescent="0.3">
      <c r="A57" s="82">
        <v>10957.18</v>
      </c>
      <c r="B57" s="82">
        <v>16745</v>
      </c>
    </row>
    <row r="58" spans="1:2" ht="14.4" thickBot="1" x14ac:dyDescent="0.3">
      <c r="A58" s="82">
        <v>26791.74</v>
      </c>
      <c r="B58" s="82">
        <v>27561.35</v>
      </c>
    </row>
    <row r="59" spans="1:2" ht="14.4" thickBot="1" x14ac:dyDescent="0.3">
      <c r="A59" s="82">
        <v>41210.85</v>
      </c>
      <c r="B59" s="82">
        <v>25731.39</v>
      </c>
    </row>
    <row r="60" spans="1:2" ht="14.4" thickBot="1" x14ac:dyDescent="0.3">
      <c r="A60" s="82">
        <v>26175.33</v>
      </c>
      <c r="B60" s="82">
        <v>67869.279999999999</v>
      </c>
    </row>
    <row r="61" spans="1:2" ht="14.4" thickBot="1" x14ac:dyDescent="0.3">
      <c r="A61" s="82">
        <v>20478.38</v>
      </c>
      <c r="B61" s="82">
        <v>6406.06</v>
      </c>
    </row>
    <row r="62" spans="1:2" ht="14.4" thickBot="1" x14ac:dyDescent="0.3">
      <c r="A62" s="82">
        <v>40089.57</v>
      </c>
      <c r="B62" s="82">
        <v>10812.07</v>
      </c>
    </row>
    <row r="63" spans="1:2" ht="14.4" thickBot="1" x14ac:dyDescent="0.3">
      <c r="A63" s="82">
        <v>26828.09</v>
      </c>
      <c r="B63" s="82">
        <v>37103.81</v>
      </c>
    </row>
    <row r="64" spans="1:2" ht="14.4" thickBot="1" x14ac:dyDescent="0.3">
      <c r="A64" s="82">
        <v>11297.31</v>
      </c>
      <c r="B64" s="82">
        <v>17463.7</v>
      </c>
    </row>
    <row r="65" spans="1:2" ht="14.4" thickBot="1" x14ac:dyDescent="0.3">
      <c r="A65" s="82">
        <v>38819.4</v>
      </c>
      <c r="B65" s="82">
        <v>17101.060000000001</v>
      </c>
    </row>
    <row r="66" spans="1:2" ht="14.4" thickBot="1" x14ac:dyDescent="0.3">
      <c r="A66" s="82">
        <v>7973.62</v>
      </c>
      <c r="B66" s="82">
        <v>1248.23</v>
      </c>
    </row>
    <row r="67" spans="1:2" ht="14.4" thickBot="1" x14ac:dyDescent="0.3">
      <c r="A67" s="82">
        <v>32968.589999999997</v>
      </c>
      <c r="B67" s="82">
        <v>59190.1</v>
      </c>
    </row>
    <row r="68" spans="1:2" ht="14.4" thickBot="1" x14ac:dyDescent="0.3">
      <c r="A68" s="82">
        <v>4466.5200000000004</v>
      </c>
      <c r="B68" s="82">
        <v>66384.31</v>
      </c>
    </row>
    <row r="69" spans="1:2" ht="14.4" thickBot="1" x14ac:dyDescent="0.3">
      <c r="A69" s="82">
        <v>35924.85</v>
      </c>
      <c r="B69" s="82">
        <v>75726.92</v>
      </c>
    </row>
    <row r="70" spans="1:2" ht="14.4" thickBot="1" x14ac:dyDescent="0.3">
      <c r="A70" s="82">
        <v>17077.09</v>
      </c>
      <c r="B70" s="82">
        <v>59628.89</v>
      </c>
    </row>
    <row r="71" spans="1:2" ht="14.4" thickBot="1" x14ac:dyDescent="0.3">
      <c r="A71" s="82">
        <v>4720.3500000000004</v>
      </c>
      <c r="B71" s="82">
        <v>11596.2</v>
      </c>
    </row>
    <row r="72" spans="1:2" ht="14.4" thickBot="1" x14ac:dyDescent="0.3">
      <c r="A72" s="82">
        <v>4471.47</v>
      </c>
      <c r="B72" s="82">
        <v>14061.05</v>
      </c>
    </row>
    <row r="73" spans="1:2" ht="14.4" thickBot="1" x14ac:dyDescent="0.3">
      <c r="A73" s="82">
        <v>5601.69</v>
      </c>
      <c r="B73" s="82">
        <v>20531.27</v>
      </c>
    </row>
    <row r="74" spans="1:2" ht="14.4" thickBot="1" x14ac:dyDescent="0.3">
      <c r="A74" s="82">
        <v>13919.48</v>
      </c>
      <c r="B74" s="82">
        <v>66912.98</v>
      </c>
    </row>
    <row r="75" spans="1:2" ht="14.4" thickBot="1" x14ac:dyDescent="0.3">
      <c r="A75" s="82">
        <v>46841.120000000003</v>
      </c>
      <c r="B75" s="82">
        <v>54747.63</v>
      </c>
    </row>
    <row r="76" spans="1:2" ht="14.4" thickBot="1" x14ac:dyDescent="0.3">
      <c r="A76" s="82">
        <v>32364.82</v>
      </c>
      <c r="B76" s="82">
        <v>56344.9</v>
      </c>
    </row>
    <row r="77" spans="1:2" ht="14.4" thickBot="1" x14ac:dyDescent="0.3">
      <c r="A77" s="82">
        <v>6099.69</v>
      </c>
      <c r="B77" s="82">
        <v>75284.679999999993</v>
      </c>
    </row>
    <row r="78" spans="1:2" ht="14.4" thickBot="1" x14ac:dyDescent="0.3">
      <c r="A78" s="82">
        <v>20484.07</v>
      </c>
      <c r="B78" s="82">
        <v>22736.61</v>
      </c>
    </row>
    <row r="79" spans="1:2" ht="14.4" thickBot="1" x14ac:dyDescent="0.3">
      <c r="A79" s="82">
        <v>20247.47</v>
      </c>
      <c r="B79" s="82">
        <v>70217.960000000006</v>
      </c>
    </row>
    <row r="80" spans="1:2" ht="14.4" thickBot="1" x14ac:dyDescent="0.3">
      <c r="A80" s="82">
        <v>33990.019999999997</v>
      </c>
      <c r="B80" s="82">
        <v>55282.77</v>
      </c>
    </row>
    <row r="81" spans="1:2" ht="14.4" thickBot="1" x14ac:dyDescent="0.3">
      <c r="A81" s="82">
        <v>38447.760000000002</v>
      </c>
      <c r="B81" s="82">
        <v>54398.1</v>
      </c>
    </row>
    <row r="82" spans="1:2" ht="14.4" thickBot="1" x14ac:dyDescent="0.3">
      <c r="A82" s="82">
        <v>35964.92</v>
      </c>
      <c r="B82" s="82">
        <v>73799.86</v>
      </c>
    </row>
    <row r="83" spans="1:2" ht="14.4" thickBot="1" x14ac:dyDescent="0.3">
      <c r="A83" s="82">
        <v>18871.12</v>
      </c>
      <c r="B83" s="82">
        <v>65567.8</v>
      </c>
    </row>
    <row r="84" spans="1:2" ht="14.4" thickBot="1" x14ac:dyDescent="0.3">
      <c r="A84" s="82">
        <v>13439.21</v>
      </c>
      <c r="B84" s="82">
        <v>34741.83</v>
      </c>
    </row>
    <row r="85" spans="1:2" ht="14.4" thickBot="1" x14ac:dyDescent="0.3">
      <c r="A85" s="82">
        <v>7820.44</v>
      </c>
      <c r="B85" s="82">
        <v>16403.03</v>
      </c>
    </row>
    <row r="86" spans="1:2" ht="14.4" thickBot="1" x14ac:dyDescent="0.3">
      <c r="A86" s="82">
        <v>5505.33</v>
      </c>
      <c r="B86" s="82">
        <v>15467.8</v>
      </c>
    </row>
    <row r="87" spans="1:2" ht="14.4" thickBot="1" x14ac:dyDescent="0.3">
      <c r="A87" s="82">
        <v>3799.5</v>
      </c>
      <c r="B87" s="82">
        <v>78939.62</v>
      </c>
    </row>
    <row r="88" spans="1:2" ht="14.4" thickBot="1" x14ac:dyDescent="0.3">
      <c r="A88" s="82">
        <v>34866.120000000003</v>
      </c>
      <c r="B88" s="82">
        <v>74157.22</v>
      </c>
    </row>
    <row r="89" spans="1:2" ht="14.4" thickBot="1" x14ac:dyDescent="0.3">
      <c r="A89" s="82">
        <v>31579.7</v>
      </c>
      <c r="B89" s="82">
        <v>27770.94</v>
      </c>
    </row>
    <row r="90" spans="1:2" ht="14.4" thickBot="1" x14ac:dyDescent="0.3">
      <c r="A90" s="82">
        <v>35178.46</v>
      </c>
      <c r="B90" s="82">
        <v>45319.26</v>
      </c>
    </row>
    <row r="91" spans="1:2" ht="14.4" thickBot="1" x14ac:dyDescent="0.3">
      <c r="A91" s="82">
        <v>17990.009999999998</v>
      </c>
      <c r="B91" s="82">
        <v>46966.59</v>
      </c>
    </row>
    <row r="92" spans="1:2" ht="14.4" thickBot="1" x14ac:dyDescent="0.3">
      <c r="A92" s="82">
        <v>32886.129999999997</v>
      </c>
      <c r="B92" s="82">
        <v>46482.42</v>
      </c>
    </row>
    <row r="93" spans="1:2" ht="14.4" thickBot="1" x14ac:dyDescent="0.3">
      <c r="A93" s="82">
        <v>15205.33</v>
      </c>
      <c r="B93" s="82">
        <v>70685.81</v>
      </c>
    </row>
    <row r="94" spans="1:2" ht="14.4" thickBot="1" x14ac:dyDescent="0.3">
      <c r="A94" s="82">
        <v>47556.58</v>
      </c>
      <c r="B94" s="82">
        <v>33834.31</v>
      </c>
    </row>
    <row r="95" spans="1:2" ht="14.4" thickBot="1" x14ac:dyDescent="0.3">
      <c r="A95" s="82">
        <v>2431.29</v>
      </c>
      <c r="B95" s="82">
        <v>47492.99</v>
      </c>
    </row>
    <row r="96" spans="1:2" ht="14.4" thickBot="1" x14ac:dyDescent="0.3">
      <c r="A96" s="82">
        <v>30991.96</v>
      </c>
      <c r="B96" s="82">
        <v>27375.54</v>
      </c>
    </row>
    <row r="97" spans="1:2" ht="14.4" thickBot="1" x14ac:dyDescent="0.3">
      <c r="A97" s="82">
        <v>13908.92</v>
      </c>
      <c r="B97" s="82">
        <v>3279.26</v>
      </c>
    </row>
    <row r="98" spans="1:2" ht="14.4" thickBot="1" x14ac:dyDescent="0.3">
      <c r="A98" s="82">
        <v>9162.1</v>
      </c>
      <c r="B98" s="82">
        <v>17505.009999999998</v>
      </c>
    </row>
    <row r="99" spans="1:2" ht="14.4" thickBot="1" x14ac:dyDescent="0.3">
      <c r="A99" s="82">
        <v>5262.6</v>
      </c>
      <c r="B99" s="82">
        <v>34449.49</v>
      </c>
    </row>
    <row r="100" spans="1:2" ht="14.4" thickBot="1" x14ac:dyDescent="0.3">
      <c r="A100" s="82">
        <v>1012.14</v>
      </c>
      <c r="B100" s="82">
        <v>5255.44</v>
      </c>
    </row>
    <row r="101" spans="1:2" ht="14.4" thickBot="1" x14ac:dyDescent="0.3">
      <c r="A101" s="82">
        <v>43788.3</v>
      </c>
      <c r="B101" s="82">
        <v>60197.23</v>
      </c>
    </row>
    <row r="102" spans="1:2" ht="14.4" thickBot="1" x14ac:dyDescent="0.3">
      <c r="A102" s="82">
        <v>27282.95</v>
      </c>
      <c r="B102" s="82">
        <v>26393.59</v>
      </c>
    </row>
    <row r="103" spans="1:2" ht="14.4" thickBot="1" x14ac:dyDescent="0.3">
      <c r="A103" s="82">
        <v>18302.59</v>
      </c>
      <c r="B103" s="82">
        <v>45812.53</v>
      </c>
    </row>
    <row r="104" spans="1:2" ht="14.4" thickBot="1" x14ac:dyDescent="0.3">
      <c r="A104" s="82">
        <v>41209.75</v>
      </c>
      <c r="B104" s="82">
        <v>40487.68</v>
      </c>
    </row>
    <row r="105" spans="1:2" ht="14.4" thickBot="1" x14ac:dyDescent="0.3">
      <c r="A105" s="82">
        <v>38485.64</v>
      </c>
      <c r="B105" s="82">
        <v>28948.82</v>
      </c>
    </row>
    <row r="106" spans="1:2" ht="14.4" thickBot="1" x14ac:dyDescent="0.3">
      <c r="A106" s="82">
        <v>39463.800000000003</v>
      </c>
      <c r="B106" s="82">
        <v>23112.83</v>
      </c>
    </row>
    <row r="107" spans="1:2" ht="14.4" thickBot="1" x14ac:dyDescent="0.3">
      <c r="A107" s="82">
        <v>32848.720000000001</v>
      </c>
      <c r="B107" s="82">
        <v>4466.95</v>
      </c>
    </row>
    <row r="108" spans="1:2" ht="14.4" thickBot="1" x14ac:dyDescent="0.3">
      <c r="A108" s="82">
        <v>36956.53</v>
      </c>
      <c r="B108" s="82">
        <v>33975.83</v>
      </c>
    </row>
    <row r="109" spans="1:2" ht="14.4" thickBot="1" x14ac:dyDescent="0.3">
      <c r="A109" s="82">
        <v>3756.31</v>
      </c>
      <c r="B109" s="82">
        <v>61275.28</v>
      </c>
    </row>
    <row r="110" spans="1:2" ht="14.4" thickBot="1" x14ac:dyDescent="0.3">
      <c r="A110" s="82">
        <v>44064.95</v>
      </c>
      <c r="B110" s="82">
        <v>7137.59</v>
      </c>
    </row>
    <row r="111" spans="1:2" ht="14.4" thickBot="1" x14ac:dyDescent="0.3">
      <c r="A111" s="82">
        <v>48128.33</v>
      </c>
      <c r="B111" s="82">
        <v>20945.259999999998</v>
      </c>
    </row>
    <row r="112" spans="1:2" ht="14.4" thickBot="1" x14ac:dyDescent="0.3">
      <c r="A112" s="82">
        <v>9270.92</v>
      </c>
      <c r="B112" s="82">
        <v>15411.94</v>
      </c>
    </row>
    <row r="113" spans="1:2" ht="14.4" thickBot="1" x14ac:dyDescent="0.3">
      <c r="A113" s="82">
        <v>34804.82</v>
      </c>
      <c r="B113" s="82">
        <v>39549.82</v>
      </c>
    </row>
    <row r="114" spans="1:2" ht="14.4" thickBot="1" x14ac:dyDescent="0.3">
      <c r="A114" s="82">
        <v>15456.23</v>
      </c>
      <c r="B114" s="82">
        <v>78253.11</v>
      </c>
    </row>
    <row r="115" spans="1:2" ht="14.4" thickBot="1" x14ac:dyDescent="0.3">
      <c r="A115" s="82">
        <v>42530.38</v>
      </c>
      <c r="B115" s="82">
        <v>10579.76</v>
      </c>
    </row>
    <row r="116" spans="1:2" ht="14.4" thickBot="1" x14ac:dyDescent="0.3">
      <c r="A116" s="82">
        <v>35639.89</v>
      </c>
      <c r="B116" s="82">
        <v>10129.34</v>
      </c>
    </row>
    <row r="117" spans="1:2" ht="14.4" thickBot="1" x14ac:dyDescent="0.3">
      <c r="A117" s="82">
        <v>43519.62</v>
      </c>
      <c r="B117" s="82">
        <v>16428.53</v>
      </c>
    </row>
    <row r="118" spans="1:2" ht="14.4" thickBot="1" x14ac:dyDescent="0.3">
      <c r="A118" s="82">
        <v>24272.37</v>
      </c>
      <c r="B118" s="82">
        <v>58342.05</v>
      </c>
    </row>
    <row r="119" spans="1:2" ht="14.4" thickBot="1" x14ac:dyDescent="0.3">
      <c r="A119" s="82">
        <v>15853.25</v>
      </c>
      <c r="B119" s="82">
        <v>7659.29</v>
      </c>
    </row>
    <row r="120" spans="1:2" ht="14.4" thickBot="1" x14ac:dyDescent="0.3">
      <c r="A120" s="82">
        <v>1661.79</v>
      </c>
      <c r="B120" s="82">
        <v>19527.43</v>
      </c>
    </row>
    <row r="121" spans="1:2" ht="14.4" thickBot="1" x14ac:dyDescent="0.3">
      <c r="A121" s="82">
        <v>42901.79</v>
      </c>
      <c r="B121" s="82">
        <v>70319.08</v>
      </c>
    </row>
    <row r="122" spans="1:2" ht="14.4" thickBot="1" x14ac:dyDescent="0.3">
      <c r="A122" s="82">
        <v>12777.58</v>
      </c>
      <c r="B122" s="82">
        <v>24466.19</v>
      </c>
    </row>
    <row r="123" spans="1:2" ht="14.4" thickBot="1" x14ac:dyDescent="0.3">
      <c r="A123" s="82">
        <v>1498.65</v>
      </c>
      <c r="B123" s="82">
        <v>3299.48</v>
      </c>
    </row>
    <row r="124" spans="1:2" ht="14.4" thickBot="1" x14ac:dyDescent="0.3">
      <c r="A124" s="82">
        <v>8449.83</v>
      </c>
      <c r="B124" s="82">
        <v>60570.01</v>
      </c>
    </row>
    <row r="125" spans="1:2" ht="14.4" thickBot="1" x14ac:dyDescent="0.3">
      <c r="A125" s="82">
        <v>36493.74</v>
      </c>
      <c r="B125" s="82">
        <v>77070.03</v>
      </c>
    </row>
    <row r="126" spans="1:2" ht="14.4" thickBot="1" x14ac:dyDescent="0.3">
      <c r="A126" s="82">
        <v>27010.28</v>
      </c>
      <c r="B126" s="82">
        <v>6708</v>
      </c>
    </row>
    <row r="127" spans="1:2" ht="14.4" thickBot="1" x14ac:dyDescent="0.3">
      <c r="A127" s="82">
        <v>30915.83</v>
      </c>
      <c r="B127" s="82">
        <v>77896.23</v>
      </c>
    </row>
    <row r="128" spans="1:2" ht="14.4" thickBot="1" x14ac:dyDescent="0.3">
      <c r="A128" s="82">
        <v>37742.75</v>
      </c>
      <c r="B128" s="82">
        <v>77320.66</v>
      </c>
    </row>
    <row r="129" spans="1:2" ht="14.4" thickBot="1" x14ac:dyDescent="0.3">
      <c r="A129" s="82">
        <v>39013.129999999997</v>
      </c>
      <c r="B129" s="82">
        <v>9801.31</v>
      </c>
    </row>
    <row r="130" spans="1:2" ht="14.4" thickBot="1" x14ac:dyDescent="0.3">
      <c r="A130" s="82">
        <v>19630.830000000002</v>
      </c>
      <c r="B130" s="82">
        <v>41827.21</v>
      </c>
    </row>
    <row r="131" spans="1:2" ht="14.4" thickBot="1" x14ac:dyDescent="0.3">
      <c r="A131" s="82">
        <v>12120.53</v>
      </c>
      <c r="B131" s="82">
        <v>47467.27</v>
      </c>
    </row>
    <row r="132" spans="1:2" ht="14.4" thickBot="1" x14ac:dyDescent="0.3">
      <c r="A132" s="82">
        <v>12458.45</v>
      </c>
      <c r="B132" s="82">
        <v>38209.5</v>
      </c>
    </row>
    <row r="133" spans="1:2" ht="14.4" thickBot="1" x14ac:dyDescent="0.3">
      <c r="A133" s="82">
        <v>36617.370000000003</v>
      </c>
      <c r="B133" s="82">
        <v>29264.68</v>
      </c>
    </row>
    <row r="134" spans="1:2" ht="14.4" thickBot="1" x14ac:dyDescent="0.3">
      <c r="A134" s="82">
        <v>23882.02</v>
      </c>
      <c r="B134" s="82">
        <v>37087.629999999997</v>
      </c>
    </row>
    <row r="135" spans="1:2" ht="14.4" thickBot="1" x14ac:dyDescent="0.3">
      <c r="A135" s="82">
        <v>15940.83</v>
      </c>
      <c r="B135" s="82">
        <v>69035.31</v>
      </c>
    </row>
    <row r="136" spans="1:2" ht="14.4" thickBot="1" x14ac:dyDescent="0.3">
      <c r="A136" s="82">
        <v>5319.82</v>
      </c>
      <c r="B136" s="82">
        <v>45748.26</v>
      </c>
    </row>
    <row r="137" spans="1:2" ht="14.4" thickBot="1" x14ac:dyDescent="0.3">
      <c r="A137" s="82">
        <v>34297.96</v>
      </c>
      <c r="B137" s="82">
        <v>11174.52</v>
      </c>
    </row>
    <row r="138" spans="1:2" ht="14.4" thickBot="1" x14ac:dyDescent="0.3">
      <c r="A138" s="82">
        <v>34671.85</v>
      </c>
      <c r="B138" s="82">
        <v>29204.65</v>
      </c>
    </row>
    <row r="139" spans="1:2" ht="14.4" thickBot="1" x14ac:dyDescent="0.3">
      <c r="A139" s="82">
        <v>42412</v>
      </c>
      <c r="B139" s="82">
        <v>9568.25</v>
      </c>
    </row>
    <row r="140" spans="1:2" ht="14.4" thickBot="1" x14ac:dyDescent="0.3">
      <c r="A140" s="82">
        <v>13560.02</v>
      </c>
      <c r="B140" s="82">
        <v>13174.44</v>
      </c>
    </row>
    <row r="141" spans="1:2" ht="14.4" thickBot="1" x14ac:dyDescent="0.3">
      <c r="A141" s="82">
        <v>31652.7</v>
      </c>
      <c r="B141" s="82">
        <v>2161.66</v>
      </c>
    </row>
    <row r="142" spans="1:2" ht="14.4" thickBot="1" x14ac:dyDescent="0.3">
      <c r="A142" s="82">
        <v>998.54</v>
      </c>
      <c r="B142" s="82">
        <v>76741.14</v>
      </c>
    </row>
    <row r="143" spans="1:2" ht="14.4" thickBot="1" x14ac:dyDescent="0.3">
      <c r="A143" s="82">
        <v>17750.16</v>
      </c>
      <c r="B143" s="82">
        <v>71651.17</v>
      </c>
    </row>
    <row r="144" spans="1:2" ht="14.4" thickBot="1" x14ac:dyDescent="0.3">
      <c r="A144" s="82">
        <v>1803.95</v>
      </c>
      <c r="B144" s="82">
        <v>44836.87</v>
      </c>
    </row>
    <row r="145" spans="1:2" ht="14.4" thickBot="1" x14ac:dyDescent="0.3">
      <c r="A145" s="82">
        <v>22013.18</v>
      </c>
      <c r="B145" s="82">
        <v>49934.69</v>
      </c>
    </row>
    <row r="146" spans="1:2" ht="14.4" thickBot="1" x14ac:dyDescent="0.3">
      <c r="A146" s="82">
        <v>27382.79</v>
      </c>
      <c r="B146" s="82">
        <v>26967.31</v>
      </c>
    </row>
    <row r="147" spans="1:2" ht="14.4" thickBot="1" x14ac:dyDescent="0.3">
      <c r="A147" s="82">
        <v>9047.7900000000009</v>
      </c>
      <c r="B147" s="82">
        <v>48663.82</v>
      </c>
    </row>
    <row r="148" spans="1:2" ht="14.4" thickBot="1" x14ac:dyDescent="0.3">
      <c r="A148" s="82">
        <v>46227.71</v>
      </c>
      <c r="B148" s="82">
        <v>66413.89</v>
      </c>
    </row>
    <row r="149" spans="1:2" ht="14.4" thickBot="1" x14ac:dyDescent="0.3">
      <c r="A149" s="82">
        <v>9771.26</v>
      </c>
      <c r="B149" s="82">
        <v>29959.1</v>
      </c>
    </row>
    <row r="150" spans="1:2" ht="14.4" thickBot="1" x14ac:dyDescent="0.3">
      <c r="A150" s="82">
        <v>10621.63</v>
      </c>
      <c r="B150" s="82">
        <v>1485.24</v>
      </c>
    </row>
    <row r="151" spans="1:2" ht="14.4" thickBot="1" x14ac:dyDescent="0.3">
      <c r="A151" s="82">
        <v>4680.67</v>
      </c>
      <c r="B151" s="82">
        <v>49528.63</v>
      </c>
    </row>
    <row r="152" spans="1:2" ht="14.4" thickBot="1" x14ac:dyDescent="0.3">
      <c r="A152" s="82">
        <v>46606.8</v>
      </c>
      <c r="B152" s="82">
        <v>26956.75</v>
      </c>
    </row>
    <row r="153" spans="1:2" ht="14.4" thickBot="1" x14ac:dyDescent="0.3">
      <c r="A153" s="82">
        <v>49480.36</v>
      </c>
      <c r="B153" s="82">
        <v>47616.72</v>
      </c>
    </row>
    <row r="154" spans="1:2" ht="14.4" thickBot="1" x14ac:dyDescent="0.3">
      <c r="A154" s="82">
        <v>36606.550000000003</v>
      </c>
      <c r="B154" s="82">
        <v>16876.95</v>
      </c>
    </row>
    <row r="155" spans="1:2" ht="14.4" thickBot="1" x14ac:dyDescent="0.3">
      <c r="A155" s="82">
        <v>15609.81</v>
      </c>
      <c r="B155" s="82">
        <v>3958.84</v>
      </c>
    </row>
    <row r="156" spans="1:2" ht="14.4" thickBot="1" x14ac:dyDescent="0.3">
      <c r="A156" s="82">
        <v>21990.28</v>
      </c>
      <c r="B156" s="82">
        <v>72710.05</v>
      </c>
    </row>
    <row r="157" spans="1:2" ht="14.4" thickBot="1" x14ac:dyDescent="0.3">
      <c r="A157" s="82">
        <v>15196.03</v>
      </c>
      <c r="B157" s="82">
        <v>62136.38</v>
      </c>
    </row>
    <row r="158" spans="1:2" ht="14.4" thickBot="1" x14ac:dyDescent="0.3">
      <c r="A158" s="82">
        <v>46091.74</v>
      </c>
      <c r="B158" s="82">
        <v>17449.37</v>
      </c>
    </row>
    <row r="159" spans="1:2" ht="14.4" thickBot="1" x14ac:dyDescent="0.3">
      <c r="A159" s="82">
        <v>16102.33</v>
      </c>
      <c r="B159" s="82">
        <v>52697.21</v>
      </c>
    </row>
    <row r="160" spans="1:2" ht="14.4" thickBot="1" x14ac:dyDescent="0.3">
      <c r="A160" s="82">
        <v>28098.74</v>
      </c>
      <c r="B160" s="82">
        <v>61870.89</v>
      </c>
    </row>
    <row r="161" spans="1:2" ht="14.4" thickBot="1" x14ac:dyDescent="0.3">
      <c r="A161" s="82">
        <v>13764.07</v>
      </c>
      <c r="B161" s="82">
        <v>62855.17</v>
      </c>
    </row>
    <row r="162" spans="1:2" ht="14.4" thickBot="1" x14ac:dyDescent="0.3">
      <c r="A162" s="82">
        <v>33276.379999999997</v>
      </c>
      <c r="B162" s="82">
        <v>45498.37</v>
      </c>
    </row>
    <row r="163" spans="1:2" ht="14.4" thickBot="1" x14ac:dyDescent="0.3">
      <c r="A163" s="82">
        <v>12418</v>
      </c>
      <c r="B163" s="82">
        <v>11905.82</v>
      </c>
    </row>
    <row r="164" spans="1:2" ht="14.4" thickBot="1" x14ac:dyDescent="0.3">
      <c r="A164" s="82">
        <v>37088.800000000003</v>
      </c>
      <c r="B164" s="82">
        <v>53212.33</v>
      </c>
    </row>
    <row r="165" spans="1:2" ht="14.4" thickBot="1" x14ac:dyDescent="0.3">
      <c r="A165" s="82">
        <v>30747.5</v>
      </c>
      <c r="B165" s="82">
        <v>71742</v>
      </c>
    </row>
    <row r="166" spans="1:2" ht="14.4" thickBot="1" x14ac:dyDescent="0.3">
      <c r="A166" s="82">
        <v>10445.75</v>
      </c>
      <c r="B166" s="82">
        <v>19314.84</v>
      </c>
    </row>
    <row r="167" spans="1:2" ht="14.4" thickBot="1" x14ac:dyDescent="0.3">
      <c r="A167" s="82">
        <v>9391.89</v>
      </c>
      <c r="B167" s="82">
        <v>31215.62</v>
      </c>
    </row>
    <row r="168" spans="1:2" ht="14.4" thickBot="1" x14ac:dyDescent="0.3">
      <c r="A168" s="82">
        <v>2602.94</v>
      </c>
      <c r="B168" s="82">
        <v>62845.75</v>
      </c>
    </row>
    <row r="169" spans="1:2" ht="14.4" thickBot="1" x14ac:dyDescent="0.3">
      <c r="A169" s="82">
        <v>34899.29</v>
      </c>
      <c r="B169" s="82">
        <v>45830.92</v>
      </c>
    </row>
    <row r="170" spans="1:2" ht="14.4" thickBot="1" x14ac:dyDescent="0.3">
      <c r="A170" s="82">
        <v>2007.37</v>
      </c>
      <c r="B170" s="82">
        <v>49591.76</v>
      </c>
    </row>
    <row r="171" spans="1:2" ht="14.4" thickBot="1" x14ac:dyDescent="0.3">
      <c r="A171" s="82">
        <v>13867.12</v>
      </c>
      <c r="B171" s="82">
        <v>22229.77</v>
      </c>
    </row>
    <row r="172" spans="1:2" ht="14.4" thickBot="1" x14ac:dyDescent="0.3">
      <c r="A172" s="82">
        <v>32008.67</v>
      </c>
      <c r="B172" s="82">
        <v>1146.24</v>
      </c>
    </row>
    <row r="173" spans="1:2" ht="14.4" thickBot="1" x14ac:dyDescent="0.3">
      <c r="A173" s="82">
        <v>19981.830000000002</v>
      </c>
      <c r="B173" s="82">
        <v>62405.77</v>
      </c>
    </row>
    <row r="174" spans="1:2" ht="14.4" thickBot="1" x14ac:dyDescent="0.3">
      <c r="A174" s="82">
        <v>46499.64</v>
      </c>
      <c r="B174" s="82">
        <v>55250.51</v>
      </c>
    </row>
    <row r="175" spans="1:2" ht="14.4" thickBot="1" x14ac:dyDescent="0.3">
      <c r="A175" s="82">
        <v>20372.509999999998</v>
      </c>
      <c r="B175" s="82">
        <v>2846.89</v>
      </c>
    </row>
    <row r="176" spans="1:2" ht="14.4" thickBot="1" x14ac:dyDescent="0.3">
      <c r="A176" s="82">
        <v>45244.78</v>
      </c>
      <c r="B176" s="82">
        <v>76016</v>
      </c>
    </row>
    <row r="177" spans="1:2" ht="14.4" thickBot="1" x14ac:dyDescent="0.3">
      <c r="A177" s="82">
        <v>11036.78</v>
      </c>
      <c r="B177" s="82">
        <v>61733.72</v>
      </c>
    </row>
    <row r="178" spans="1:2" ht="14.4" thickBot="1" x14ac:dyDescent="0.3">
      <c r="A178" s="82">
        <v>18084.53</v>
      </c>
      <c r="B178" s="82">
        <v>56879.03</v>
      </c>
    </row>
    <row r="179" spans="1:2" ht="14.4" thickBot="1" x14ac:dyDescent="0.3">
      <c r="A179" s="82">
        <v>46247.29</v>
      </c>
      <c r="B179" s="82">
        <v>39624.47</v>
      </c>
    </row>
    <row r="180" spans="1:2" ht="14.4" thickBot="1" x14ac:dyDescent="0.3">
      <c r="A180" s="82">
        <v>6521.92</v>
      </c>
      <c r="B180" s="82">
        <v>7155.45</v>
      </c>
    </row>
    <row r="181" spans="1:2" ht="14.4" thickBot="1" x14ac:dyDescent="0.3">
      <c r="A181" s="82">
        <v>1988.49</v>
      </c>
      <c r="B181" s="82">
        <v>59379.360000000001</v>
      </c>
    </row>
    <row r="182" spans="1:2" ht="14.4" thickBot="1" x14ac:dyDescent="0.3">
      <c r="A182" s="82">
        <v>31460.9</v>
      </c>
      <c r="B182" s="82">
        <v>75626.850000000006</v>
      </c>
    </row>
    <row r="183" spans="1:2" ht="14.4" thickBot="1" x14ac:dyDescent="0.3">
      <c r="A183" s="82">
        <v>25540.59</v>
      </c>
      <c r="B183" s="82">
        <v>39085.57</v>
      </c>
    </row>
    <row r="184" spans="1:2" ht="14.4" thickBot="1" x14ac:dyDescent="0.3">
      <c r="A184" s="82">
        <v>23509.94</v>
      </c>
      <c r="B184" s="82">
        <v>38566.129999999997</v>
      </c>
    </row>
    <row r="185" spans="1:2" ht="14.4" thickBot="1" x14ac:dyDescent="0.3">
      <c r="A185" s="82">
        <v>21557.27</v>
      </c>
      <c r="B185" s="82">
        <v>67976.759999999995</v>
      </c>
    </row>
    <row r="186" spans="1:2" ht="14.4" thickBot="1" x14ac:dyDescent="0.3">
      <c r="A186" s="82">
        <v>24610.52</v>
      </c>
      <c r="B186" s="82">
        <v>10390.43</v>
      </c>
    </row>
    <row r="187" spans="1:2" ht="14.4" thickBot="1" x14ac:dyDescent="0.3">
      <c r="A187" s="82">
        <v>21758.17</v>
      </c>
      <c r="B187" s="82">
        <v>56228.77</v>
      </c>
    </row>
    <row r="188" spans="1:2" ht="14.4" thickBot="1" x14ac:dyDescent="0.3">
      <c r="A188" s="82">
        <v>28750.22</v>
      </c>
      <c r="B188" s="82">
        <v>58242.04</v>
      </c>
    </row>
    <row r="189" spans="1:2" ht="14.4" thickBot="1" x14ac:dyDescent="0.3">
      <c r="A189" s="82">
        <v>33980.019999999997</v>
      </c>
      <c r="B189" s="82">
        <v>59671.11</v>
      </c>
    </row>
    <row r="190" spans="1:2" ht="14.4" thickBot="1" x14ac:dyDescent="0.3">
      <c r="A190" s="82">
        <v>16519.740000000002</v>
      </c>
      <c r="B190" s="82">
        <v>56880.63</v>
      </c>
    </row>
    <row r="191" spans="1:2" ht="14.4" thickBot="1" x14ac:dyDescent="0.3">
      <c r="A191" s="82">
        <v>24941.200000000001</v>
      </c>
      <c r="B191" s="82">
        <v>16969.87</v>
      </c>
    </row>
    <row r="192" spans="1:2" ht="14.4" thickBot="1" x14ac:dyDescent="0.3">
      <c r="A192" s="82">
        <v>21998.53</v>
      </c>
      <c r="B192" s="82">
        <v>79724.23</v>
      </c>
    </row>
    <row r="193" spans="1:2" ht="14.4" thickBot="1" x14ac:dyDescent="0.3">
      <c r="A193" s="82">
        <v>43382.07</v>
      </c>
      <c r="B193" s="82">
        <v>73833.17</v>
      </c>
    </row>
    <row r="194" spans="1:2" ht="14.4" thickBot="1" x14ac:dyDescent="0.3">
      <c r="A194" s="82">
        <v>47066.95</v>
      </c>
      <c r="B194" s="82">
        <v>62766.28</v>
      </c>
    </row>
    <row r="195" spans="1:2" ht="14.4" thickBot="1" x14ac:dyDescent="0.3">
      <c r="A195" s="82">
        <v>46502.8</v>
      </c>
      <c r="B195" s="82">
        <v>68160.3</v>
      </c>
    </row>
    <row r="196" spans="1:2" ht="14.4" thickBot="1" x14ac:dyDescent="0.3">
      <c r="A196" s="82">
        <v>25284.21</v>
      </c>
      <c r="B196" s="82">
        <v>2207.61</v>
      </c>
    </row>
    <row r="197" spans="1:2" ht="14.4" thickBot="1" x14ac:dyDescent="0.3">
      <c r="A197" s="82">
        <v>9657.68</v>
      </c>
      <c r="B197" s="82">
        <v>38427.040000000001</v>
      </c>
    </row>
    <row r="198" spans="1:2" ht="14.4" thickBot="1" x14ac:dyDescent="0.3">
      <c r="A198" s="82">
        <v>39884.33</v>
      </c>
      <c r="B198" s="82">
        <v>71545.929999999993</v>
      </c>
    </row>
    <row r="199" spans="1:2" ht="14.4" thickBot="1" x14ac:dyDescent="0.3">
      <c r="A199" s="82">
        <v>40993.32</v>
      </c>
      <c r="B199" s="82">
        <v>36267.85</v>
      </c>
    </row>
    <row r="200" spans="1:2" ht="14.4" thickBot="1" x14ac:dyDescent="0.3">
      <c r="A200" s="82">
        <v>8230.3799999999992</v>
      </c>
      <c r="B200" s="82">
        <v>49119.15</v>
      </c>
    </row>
    <row r="201" spans="1:2" ht="14.4" thickBot="1" x14ac:dyDescent="0.3">
      <c r="A201" s="82">
        <v>32921.01</v>
      </c>
      <c r="B201" s="82">
        <v>74776.679999999993</v>
      </c>
    </row>
    <row r="202" spans="1:2" ht="14.4" thickBot="1" x14ac:dyDescent="0.3">
      <c r="A202" s="82">
        <v>44153.38</v>
      </c>
      <c r="B202" s="82">
        <v>56216.38</v>
      </c>
    </row>
    <row r="203" spans="1:2" ht="14.4" thickBot="1" x14ac:dyDescent="0.3">
      <c r="A203" s="82">
        <v>13441.58</v>
      </c>
      <c r="B203" s="82">
        <v>68533.710000000006</v>
      </c>
    </row>
    <row r="204" spans="1:2" ht="14.4" thickBot="1" x14ac:dyDescent="0.3">
      <c r="A204" s="82">
        <v>12324.12</v>
      </c>
      <c r="B204" s="82">
        <v>13858.34</v>
      </c>
    </row>
    <row r="205" spans="1:2" ht="14.4" thickBot="1" x14ac:dyDescent="0.3">
      <c r="A205" s="82">
        <v>32443.24</v>
      </c>
      <c r="B205" s="82">
        <v>66951.77</v>
      </c>
    </row>
    <row r="206" spans="1:2" ht="14.4" thickBot="1" x14ac:dyDescent="0.3">
      <c r="A206" s="82">
        <v>42184.84</v>
      </c>
      <c r="B206" s="82">
        <v>77721.210000000006</v>
      </c>
    </row>
    <row r="207" spans="1:2" ht="14.4" thickBot="1" x14ac:dyDescent="0.3">
      <c r="A207" s="82">
        <v>28464.83</v>
      </c>
      <c r="B207" s="82">
        <v>50637.61</v>
      </c>
    </row>
    <row r="208" spans="1:2" ht="14.4" thickBot="1" x14ac:dyDescent="0.3">
      <c r="A208" s="82">
        <v>2897.77</v>
      </c>
      <c r="B208" s="82">
        <v>32707.360000000001</v>
      </c>
    </row>
    <row r="209" spans="1:2" ht="14.4" thickBot="1" x14ac:dyDescent="0.3">
      <c r="A209" s="82">
        <v>29947.53</v>
      </c>
      <c r="B209" s="82">
        <v>77331.100000000006</v>
      </c>
    </row>
    <row r="210" spans="1:2" ht="14.4" thickBot="1" x14ac:dyDescent="0.3">
      <c r="A210" s="82">
        <v>20409.71</v>
      </c>
      <c r="B210" s="82">
        <v>25425.64</v>
      </c>
    </row>
    <row r="211" spans="1:2" ht="14.4" thickBot="1" x14ac:dyDescent="0.3">
      <c r="A211" s="82">
        <v>43815.63</v>
      </c>
      <c r="B211" s="82">
        <v>21208.26</v>
      </c>
    </row>
    <row r="212" spans="1:2" ht="14.4" thickBot="1" x14ac:dyDescent="0.3">
      <c r="A212" s="82">
        <v>11842.64</v>
      </c>
      <c r="B212" s="82">
        <v>23563.93</v>
      </c>
    </row>
    <row r="213" spans="1:2" ht="14.4" thickBot="1" x14ac:dyDescent="0.3">
      <c r="A213" s="82">
        <v>5718.88</v>
      </c>
      <c r="B213" s="82">
        <v>53549.33</v>
      </c>
    </row>
    <row r="214" spans="1:2" ht="14.4" thickBot="1" x14ac:dyDescent="0.3">
      <c r="A214" s="82">
        <v>44763.79</v>
      </c>
      <c r="B214" s="82">
        <v>17454.46</v>
      </c>
    </row>
    <row r="215" spans="1:2" ht="14.4" thickBot="1" x14ac:dyDescent="0.3">
      <c r="A215" s="82">
        <v>29619.54</v>
      </c>
      <c r="B215" s="82">
        <v>74714.98</v>
      </c>
    </row>
    <row r="216" spans="1:2" ht="14.4" thickBot="1" x14ac:dyDescent="0.3">
      <c r="A216" s="82">
        <v>33324.300000000003</v>
      </c>
      <c r="B216" s="82">
        <v>57106.47</v>
      </c>
    </row>
    <row r="217" spans="1:2" ht="14.4" thickBot="1" x14ac:dyDescent="0.3">
      <c r="A217" s="82">
        <v>6480.87</v>
      </c>
      <c r="B217" s="82">
        <v>51436.37</v>
      </c>
    </row>
    <row r="218" spans="1:2" ht="14.4" thickBot="1" x14ac:dyDescent="0.3">
      <c r="A218" s="82">
        <v>48656.34</v>
      </c>
      <c r="B218" s="82">
        <v>14318.43</v>
      </c>
    </row>
    <row r="219" spans="1:2" ht="14.4" thickBot="1" x14ac:dyDescent="0.3">
      <c r="A219" s="82">
        <v>41148.910000000003</v>
      </c>
      <c r="B219" s="82">
        <v>65557.37</v>
      </c>
    </row>
    <row r="220" spans="1:2" ht="14.4" thickBot="1" x14ac:dyDescent="0.3">
      <c r="A220" s="82">
        <v>16283.57</v>
      </c>
      <c r="B220" s="82">
        <v>44137.81</v>
      </c>
    </row>
    <row r="221" spans="1:2" ht="14.4" thickBot="1" x14ac:dyDescent="0.3">
      <c r="A221" s="82">
        <v>44935.87</v>
      </c>
      <c r="B221" s="82">
        <v>65894.03</v>
      </c>
    </row>
    <row r="222" spans="1:2" ht="14.4" thickBot="1" x14ac:dyDescent="0.3">
      <c r="A222" s="82">
        <v>14098.25</v>
      </c>
      <c r="B222" s="82">
        <v>29466.82</v>
      </c>
    </row>
    <row r="223" spans="1:2" ht="14.4" thickBot="1" x14ac:dyDescent="0.3">
      <c r="A223" s="82">
        <v>42273.32</v>
      </c>
      <c r="B223" s="82">
        <v>74877.97</v>
      </c>
    </row>
    <row r="224" spans="1:2" ht="14.4" thickBot="1" x14ac:dyDescent="0.3">
      <c r="A224" s="82">
        <v>10733.12</v>
      </c>
      <c r="B224" s="82">
        <v>34412.980000000003</v>
      </c>
    </row>
    <row r="225" spans="1:2" ht="14.4" thickBot="1" x14ac:dyDescent="0.3">
      <c r="A225" s="82">
        <v>3743.44</v>
      </c>
      <c r="B225" s="82">
        <v>7895.65</v>
      </c>
    </row>
    <row r="226" spans="1:2" ht="14.4" thickBot="1" x14ac:dyDescent="0.3">
      <c r="A226" s="82">
        <v>36175.47</v>
      </c>
      <c r="B226" s="82">
        <v>41872.31</v>
      </c>
    </row>
    <row r="227" spans="1:2" ht="14.4" thickBot="1" x14ac:dyDescent="0.3">
      <c r="A227" s="82">
        <v>3428.87</v>
      </c>
      <c r="B227" s="82">
        <v>47011.33</v>
      </c>
    </row>
    <row r="228" spans="1:2" ht="14.4" thickBot="1" x14ac:dyDescent="0.3">
      <c r="A228" s="82">
        <v>1317.67</v>
      </c>
      <c r="B228" s="82">
        <v>78284.59</v>
      </c>
    </row>
    <row r="229" spans="1:2" ht="14.4" thickBot="1" x14ac:dyDescent="0.3">
      <c r="A229" s="82">
        <v>14344.59</v>
      </c>
      <c r="B229" s="82">
        <v>29853.61</v>
      </c>
    </row>
    <row r="230" spans="1:2" ht="14.4" thickBot="1" x14ac:dyDescent="0.3">
      <c r="A230" s="82">
        <v>28012.720000000001</v>
      </c>
      <c r="B230" s="82">
        <v>14487.89</v>
      </c>
    </row>
    <row r="231" spans="1:2" ht="14.4" thickBot="1" x14ac:dyDescent="0.3">
      <c r="A231" s="82">
        <v>26743.32</v>
      </c>
      <c r="B231" s="82">
        <v>5662.87</v>
      </c>
    </row>
    <row r="232" spans="1:2" ht="14.4" thickBot="1" x14ac:dyDescent="0.3">
      <c r="A232" s="82">
        <v>48416.9</v>
      </c>
      <c r="B232" s="82">
        <v>71776.92</v>
      </c>
    </row>
    <row r="233" spans="1:2" ht="14.4" thickBot="1" x14ac:dyDescent="0.3">
      <c r="A233" s="82">
        <v>19306.169999999998</v>
      </c>
      <c r="B233" s="82">
        <v>62065.74</v>
      </c>
    </row>
    <row r="234" spans="1:2" ht="14.4" thickBot="1" x14ac:dyDescent="0.3">
      <c r="A234" s="82">
        <v>48731.71</v>
      </c>
      <c r="B234" s="82">
        <v>74026.12</v>
      </c>
    </row>
    <row r="235" spans="1:2" ht="14.4" thickBot="1" x14ac:dyDescent="0.3">
      <c r="A235" s="82">
        <v>42407.34</v>
      </c>
      <c r="B235" s="82">
        <v>60319.64</v>
      </c>
    </row>
    <row r="236" spans="1:2" ht="14.4" thickBot="1" x14ac:dyDescent="0.3">
      <c r="A236" s="82">
        <v>10075.99</v>
      </c>
      <c r="B236" s="82">
        <v>51685.74</v>
      </c>
    </row>
    <row r="237" spans="1:2" ht="14.4" thickBot="1" x14ac:dyDescent="0.3">
      <c r="A237" s="82">
        <v>42686.93</v>
      </c>
      <c r="B237" s="82">
        <v>65794.63</v>
      </c>
    </row>
    <row r="238" spans="1:2" ht="14.4" thickBot="1" x14ac:dyDescent="0.3">
      <c r="A238" s="82">
        <v>18762.14</v>
      </c>
      <c r="B238" s="82">
        <v>41575.519999999997</v>
      </c>
    </row>
    <row r="239" spans="1:2" ht="14.4" thickBot="1" x14ac:dyDescent="0.3">
      <c r="A239" s="82">
        <v>17868.13</v>
      </c>
      <c r="B239" s="82">
        <v>19517.82</v>
      </c>
    </row>
    <row r="240" spans="1:2" ht="14.4" thickBot="1" x14ac:dyDescent="0.3">
      <c r="A240" s="82">
        <v>11070.36</v>
      </c>
      <c r="B240" s="82">
        <v>22085.56</v>
      </c>
    </row>
    <row r="241" spans="1:2" ht="14.4" thickBot="1" x14ac:dyDescent="0.3">
      <c r="A241" s="82">
        <v>45655.63</v>
      </c>
      <c r="B241" s="82">
        <v>76770.95</v>
      </c>
    </row>
    <row r="242" spans="1:2" ht="14.4" thickBot="1" x14ac:dyDescent="0.3">
      <c r="A242" s="82">
        <v>38453.769999999997</v>
      </c>
      <c r="B242" s="82">
        <v>20703.740000000002</v>
      </c>
    </row>
    <row r="243" spans="1:2" ht="14.4" thickBot="1" x14ac:dyDescent="0.3">
      <c r="A243" s="82">
        <v>47899.7</v>
      </c>
      <c r="B243" s="82">
        <v>62050.43</v>
      </c>
    </row>
    <row r="244" spans="1:2" ht="14.4" thickBot="1" x14ac:dyDescent="0.3">
      <c r="A244" s="82">
        <v>33514.35</v>
      </c>
      <c r="B244" s="82">
        <v>8614.2199999999993</v>
      </c>
    </row>
    <row r="245" spans="1:2" ht="14.4" thickBot="1" x14ac:dyDescent="0.3">
      <c r="A245" s="82">
        <v>7260</v>
      </c>
      <c r="B245" s="82">
        <v>49619.360000000001</v>
      </c>
    </row>
    <row r="246" spans="1:2" ht="14.4" thickBot="1" x14ac:dyDescent="0.3">
      <c r="A246" s="82">
        <v>34609.120000000003</v>
      </c>
      <c r="B246" s="82">
        <v>70778.95</v>
      </c>
    </row>
    <row r="247" spans="1:2" ht="14.4" thickBot="1" x14ac:dyDescent="0.3">
      <c r="A247" s="82">
        <v>19031.75</v>
      </c>
      <c r="B247" s="82">
        <v>29124.400000000001</v>
      </c>
    </row>
    <row r="248" spans="1:2" ht="14.4" thickBot="1" x14ac:dyDescent="0.3">
      <c r="A248" s="82">
        <v>40272.26</v>
      </c>
      <c r="B248" s="82">
        <v>5380.63</v>
      </c>
    </row>
    <row r="249" spans="1:2" ht="14.4" thickBot="1" x14ac:dyDescent="0.3">
      <c r="A249" s="82">
        <v>24368.63</v>
      </c>
      <c r="B249" s="82">
        <v>44111</v>
      </c>
    </row>
    <row r="250" spans="1:2" ht="14.4" thickBot="1" x14ac:dyDescent="0.3">
      <c r="A250" s="82">
        <v>37310.019999999997</v>
      </c>
      <c r="B250" s="82">
        <v>67417.77</v>
      </c>
    </row>
    <row r="251" spans="1:2" ht="14.4" thickBot="1" x14ac:dyDescent="0.3">
      <c r="A251" s="82">
        <v>46278.19</v>
      </c>
      <c r="B251" s="82">
        <v>1959.79</v>
      </c>
    </row>
    <row r="252" spans="1:2" ht="14.4" thickBot="1" x14ac:dyDescent="0.3">
      <c r="A252" s="82">
        <v>5303.94</v>
      </c>
      <c r="B252" s="82">
        <v>59120.38</v>
      </c>
    </row>
    <row r="253" spans="1:2" ht="14.4" thickBot="1" x14ac:dyDescent="0.3">
      <c r="A253" s="82">
        <v>21751.99</v>
      </c>
      <c r="B253" s="82">
        <v>38598.49</v>
      </c>
    </row>
    <row r="254" spans="1:2" ht="14.4" thickBot="1" x14ac:dyDescent="0.3">
      <c r="A254" s="82">
        <v>35452.89</v>
      </c>
      <c r="B254" s="82">
        <v>40498.76</v>
      </c>
    </row>
    <row r="255" spans="1:2" ht="14.4" thickBot="1" x14ac:dyDescent="0.3">
      <c r="A255" s="82">
        <v>24006.38</v>
      </c>
      <c r="B255" s="82">
        <v>64072.160000000003</v>
      </c>
    </row>
    <row r="256" spans="1:2" ht="14.4" thickBot="1" x14ac:dyDescent="0.3">
      <c r="A256" s="82">
        <v>34911.69</v>
      </c>
      <c r="B256" s="82">
        <v>45788.12</v>
      </c>
    </row>
    <row r="257" spans="1:2" ht="14.4" thickBot="1" x14ac:dyDescent="0.3">
      <c r="A257" s="82">
        <v>49892.87</v>
      </c>
      <c r="B257" s="82">
        <v>70140.42</v>
      </c>
    </row>
    <row r="258" spans="1:2" ht="14.4" thickBot="1" x14ac:dyDescent="0.3">
      <c r="A258" s="82">
        <v>46422.62</v>
      </c>
      <c r="B258" s="82">
        <v>69012.490000000005</v>
      </c>
    </row>
    <row r="259" spans="1:2" ht="14.4" thickBot="1" x14ac:dyDescent="0.3">
      <c r="A259" s="82">
        <v>32895.25</v>
      </c>
      <c r="B259" s="82">
        <v>22067.51</v>
      </c>
    </row>
    <row r="260" spans="1:2" ht="14.4" thickBot="1" x14ac:dyDescent="0.3">
      <c r="A260" s="82">
        <v>4204.99</v>
      </c>
      <c r="B260" s="82">
        <v>77358.27</v>
      </c>
    </row>
    <row r="261" spans="1:2" ht="14.4" thickBot="1" x14ac:dyDescent="0.3">
      <c r="A261" s="82">
        <v>3459.7</v>
      </c>
      <c r="B261" s="82">
        <v>6952.92</v>
      </c>
    </row>
    <row r="262" spans="1:2" ht="14.4" thickBot="1" x14ac:dyDescent="0.3">
      <c r="A262" s="82">
        <v>29039.42</v>
      </c>
      <c r="B262" s="82">
        <v>72588.25</v>
      </c>
    </row>
    <row r="263" spans="1:2" ht="14.4" thickBot="1" x14ac:dyDescent="0.3">
      <c r="A263" s="82">
        <v>9993.1200000000008</v>
      </c>
      <c r="B263" s="82">
        <v>55204.71</v>
      </c>
    </row>
    <row r="264" spans="1:2" ht="14.4" thickBot="1" x14ac:dyDescent="0.3">
      <c r="A264" s="82">
        <v>33157.26</v>
      </c>
      <c r="B264" s="82">
        <v>18776.060000000001</v>
      </c>
    </row>
    <row r="265" spans="1:2" ht="14.4" thickBot="1" x14ac:dyDescent="0.3">
      <c r="A265" s="82">
        <v>25839.96</v>
      </c>
      <c r="B265" s="82">
        <v>76850.55</v>
      </c>
    </row>
    <row r="266" spans="1:2" ht="14.4" thickBot="1" x14ac:dyDescent="0.3">
      <c r="A266" s="82">
        <v>2655.64</v>
      </c>
      <c r="B266" s="82">
        <v>34644.660000000003</v>
      </c>
    </row>
    <row r="267" spans="1:2" ht="14.4" thickBot="1" x14ac:dyDescent="0.3">
      <c r="A267" s="82">
        <v>16140.63</v>
      </c>
      <c r="B267" s="82">
        <v>14363.16</v>
      </c>
    </row>
    <row r="268" spans="1:2" ht="14.4" thickBot="1" x14ac:dyDescent="0.3">
      <c r="A268" s="82">
        <v>4784.59</v>
      </c>
      <c r="B268" s="82">
        <v>49162.12</v>
      </c>
    </row>
    <row r="269" spans="1:2" ht="14.4" thickBot="1" x14ac:dyDescent="0.3">
      <c r="A269" s="82">
        <v>4990.17</v>
      </c>
      <c r="B269" s="82">
        <v>18732.46</v>
      </c>
    </row>
    <row r="270" spans="1:2" ht="14.4" thickBot="1" x14ac:dyDescent="0.3">
      <c r="A270" s="82">
        <v>36492.339999999997</v>
      </c>
      <c r="B270" s="82">
        <v>57797.04</v>
      </c>
    </row>
    <row r="271" spans="1:2" ht="14.4" thickBot="1" x14ac:dyDescent="0.3">
      <c r="A271" s="82">
        <v>7849.39</v>
      </c>
      <c r="B271" s="82">
        <v>50148.13</v>
      </c>
    </row>
    <row r="272" spans="1:2" ht="14.4" thickBot="1" x14ac:dyDescent="0.3">
      <c r="A272" s="82">
        <v>49448.46</v>
      </c>
      <c r="B272" s="82">
        <v>2129.02</v>
      </c>
    </row>
    <row r="273" spans="1:2" ht="14.4" thickBot="1" x14ac:dyDescent="0.3">
      <c r="A273" s="82">
        <v>48009.48</v>
      </c>
      <c r="B273" s="82">
        <v>37877.050000000003</v>
      </c>
    </row>
    <row r="274" spans="1:2" ht="14.4" thickBot="1" x14ac:dyDescent="0.3">
      <c r="A274" s="82">
        <v>38958.089999999997</v>
      </c>
      <c r="B274" s="82">
        <v>25011.27</v>
      </c>
    </row>
    <row r="275" spans="1:2" ht="14.4" thickBot="1" x14ac:dyDescent="0.3">
      <c r="A275" s="82">
        <v>3654.65</v>
      </c>
      <c r="B275" s="82">
        <v>10963.05</v>
      </c>
    </row>
    <row r="276" spans="1:2" ht="14.4" thickBot="1" x14ac:dyDescent="0.3">
      <c r="A276" s="82">
        <v>14767.5</v>
      </c>
      <c r="B276" s="82">
        <v>51223.7</v>
      </c>
    </row>
    <row r="277" spans="1:2" ht="14.4" thickBot="1" x14ac:dyDescent="0.3">
      <c r="A277" s="82">
        <v>29291.21</v>
      </c>
      <c r="B277" s="82">
        <v>11470.91</v>
      </c>
    </row>
    <row r="278" spans="1:2" ht="14.4" thickBot="1" x14ac:dyDescent="0.3">
      <c r="A278" s="82">
        <v>19760.63</v>
      </c>
      <c r="B278" s="82">
        <v>44824.02</v>
      </c>
    </row>
    <row r="279" spans="1:2" ht="14.4" thickBot="1" x14ac:dyDescent="0.3">
      <c r="A279" s="82">
        <v>48475.26</v>
      </c>
      <c r="B279" s="82">
        <v>75018.61</v>
      </c>
    </row>
    <row r="280" spans="1:2" ht="14.4" thickBot="1" x14ac:dyDescent="0.3">
      <c r="A280" s="82">
        <v>15016.14</v>
      </c>
      <c r="B280" s="82">
        <v>4244.8999999999996</v>
      </c>
    </row>
    <row r="281" spans="1:2" ht="14.4" thickBot="1" x14ac:dyDescent="0.3">
      <c r="A281" s="82">
        <v>31030.89</v>
      </c>
      <c r="B281" s="82">
        <v>53746.21</v>
      </c>
    </row>
    <row r="282" spans="1:2" ht="14.4" thickBot="1" x14ac:dyDescent="0.3">
      <c r="A282" s="82">
        <v>10996.56</v>
      </c>
      <c r="B282" s="82">
        <v>71789.350000000006</v>
      </c>
    </row>
    <row r="283" spans="1:2" ht="14.4" thickBot="1" x14ac:dyDescent="0.3">
      <c r="A283" s="82">
        <v>11124.5</v>
      </c>
      <c r="B283" s="82">
        <v>55919.18</v>
      </c>
    </row>
    <row r="284" spans="1:2" ht="14.4" thickBot="1" x14ac:dyDescent="0.3">
      <c r="A284" s="82">
        <v>37636.730000000003</v>
      </c>
      <c r="B284" s="82">
        <v>17293.18</v>
      </c>
    </row>
    <row r="285" spans="1:2" ht="14.4" thickBot="1" x14ac:dyDescent="0.3">
      <c r="A285" s="82">
        <v>32541.14</v>
      </c>
      <c r="B285" s="82">
        <v>45601.41</v>
      </c>
    </row>
    <row r="286" spans="1:2" ht="14.4" thickBot="1" x14ac:dyDescent="0.3">
      <c r="A286" s="82">
        <v>23820.49</v>
      </c>
      <c r="B286" s="82">
        <v>13847.68</v>
      </c>
    </row>
    <row r="287" spans="1:2" ht="14.4" thickBot="1" x14ac:dyDescent="0.3">
      <c r="A287" s="82">
        <v>47511.42</v>
      </c>
      <c r="B287" s="82">
        <v>67531.649999999994</v>
      </c>
    </row>
    <row r="288" spans="1:2" ht="14.4" thickBot="1" x14ac:dyDescent="0.3">
      <c r="A288" s="82">
        <v>22342.58</v>
      </c>
      <c r="B288" s="82">
        <v>17403.07</v>
      </c>
    </row>
    <row r="289" spans="1:2" ht="14.4" thickBot="1" x14ac:dyDescent="0.3">
      <c r="A289" s="82">
        <v>26299.29</v>
      </c>
      <c r="B289" s="82">
        <v>26692.14</v>
      </c>
    </row>
    <row r="290" spans="1:2" ht="14.4" thickBot="1" x14ac:dyDescent="0.3">
      <c r="A290" s="82">
        <v>6089.99</v>
      </c>
      <c r="B290" s="82">
        <v>50547.17</v>
      </c>
    </row>
    <row r="291" spans="1:2" ht="14.4" thickBot="1" x14ac:dyDescent="0.3">
      <c r="A291" s="82">
        <v>48394.65</v>
      </c>
      <c r="B291" s="82">
        <v>35905.870000000003</v>
      </c>
    </row>
    <row r="292" spans="1:2" ht="14.4" thickBot="1" x14ac:dyDescent="0.3">
      <c r="A292" s="82">
        <v>7232.44</v>
      </c>
      <c r="B292" s="82">
        <v>55995.82</v>
      </c>
    </row>
    <row r="293" spans="1:2" ht="14.4" thickBot="1" x14ac:dyDescent="0.3">
      <c r="A293" s="82">
        <v>5769.83</v>
      </c>
      <c r="B293" s="82">
        <v>24716.3</v>
      </c>
    </row>
    <row r="294" spans="1:2" ht="14.4" thickBot="1" x14ac:dyDescent="0.3">
      <c r="A294" s="82">
        <v>7026.04</v>
      </c>
      <c r="B294" s="82">
        <v>49600.58</v>
      </c>
    </row>
    <row r="295" spans="1:2" ht="14.4" thickBot="1" x14ac:dyDescent="0.3">
      <c r="A295" s="82">
        <v>10990.55</v>
      </c>
      <c r="B295" s="82">
        <v>27923.29</v>
      </c>
    </row>
    <row r="296" spans="1:2" ht="14.4" thickBot="1" x14ac:dyDescent="0.3">
      <c r="A296" s="82">
        <v>26543.94</v>
      </c>
      <c r="B296" s="82">
        <v>29329.84</v>
      </c>
    </row>
    <row r="297" spans="1:2" ht="14.4" thickBot="1" x14ac:dyDescent="0.3">
      <c r="A297" s="82">
        <v>42774.83</v>
      </c>
      <c r="B297" s="82">
        <v>72910</v>
      </c>
    </row>
    <row r="298" spans="1:2" ht="14.4" thickBot="1" x14ac:dyDescent="0.3">
      <c r="A298" s="82">
        <v>25527.96</v>
      </c>
      <c r="B298" s="82">
        <v>69844.92</v>
      </c>
    </row>
    <row r="299" spans="1:2" ht="14.4" thickBot="1" x14ac:dyDescent="0.3">
      <c r="A299" s="82">
        <v>18917.599999999999</v>
      </c>
      <c r="B299" s="82">
        <v>52727.33</v>
      </c>
    </row>
    <row r="300" spans="1:2" ht="14.4" thickBot="1" x14ac:dyDescent="0.3">
      <c r="A300" s="82">
        <v>31086.959999999999</v>
      </c>
      <c r="B300" s="82">
        <v>40926.379999999997</v>
      </c>
    </row>
    <row r="301" spans="1:2" ht="14.4" thickBot="1" x14ac:dyDescent="0.3">
      <c r="A301" s="82">
        <v>14810.23</v>
      </c>
      <c r="B301" s="82">
        <v>12531.01</v>
      </c>
    </row>
    <row r="302" spans="1:2" ht="14.4" thickBot="1" x14ac:dyDescent="0.3">
      <c r="A302" s="82">
        <v>12354.53</v>
      </c>
      <c r="B302" s="82">
        <v>4463.83</v>
      </c>
    </row>
    <row r="303" spans="1:2" ht="14.4" thickBot="1" x14ac:dyDescent="0.3">
      <c r="A303" s="82">
        <v>4375.18</v>
      </c>
      <c r="B303" s="82">
        <v>75400.08</v>
      </c>
    </row>
    <row r="304" spans="1:2" ht="14.4" thickBot="1" x14ac:dyDescent="0.3">
      <c r="A304" s="82">
        <v>46772.7</v>
      </c>
      <c r="B304" s="82">
        <v>33409.94</v>
      </c>
    </row>
    <row r="305" spans="1:2" ht="14.4" thickBot="1" x14ac:dyDescent="0.3">
      <c r="A305" s="82">
        <v>5144.28</v>
      </c>
      <c r="B305" s="82">
        <v>47028.44</v>
      </c>
    </row>
    <row r="306" spans="1:2" ht="14.4" thickBot="1" x14ac:dyDescent="0.3">
      <c r="A306" s="82">
        <v>9126.52</v>
      </c>
      <c r="B306" s="82">
        <v>40147.19</v>
      </c>
    </row>
    <row r="307" spans="1:2" ht="14.4" thickBot="1" x14ac:dyDescent="0.3">
      <c r="A307" s="82">
        <v>11760.04</v>
      </c>
      <c r="B307" s="82">
        <v>7112.7</v>
      </c>
    </row>
    <row r="308" spans="1:2" ht="14.4" thickBot="1" x14ac:dyDescent="0.3">
      <c r="A308" s="82">
        <v>18941.52</v>
      </c>
      <c r="B308" s="82">
        <v>46904.92</v>
      </c>
    </row>
    <row r="309" spans="1:2" ht="14.4" thickBot="1" x14ac:dyDescent="0.3">
      <c r="A309" s="82">
        <v>31720.560000000001</v>
      </c>
      <c r="B309" s="82">
        <v>19585.54</v>
      </c>
    </row>
    <row r="310" spans="1:2" ht="14.4" thickBot="1" x14ac:dyDescent="0.3">
      <c r="A310" s="82">
        <v>41038.93</v>
      </c>
      <c r="B310" s="82">
        <v>46983.85</v>
      </c>
    </row>
    <row r="311" spans="1:2" ht="14.4" thickBot="1" x14ac:dyDescent="0.3">
      <c r="A311" s="82">
        <v>43044.38</v>
      </c>
      <c r="B311" s="82">
        <v>54806.22</v>
      </c>
    </row>
    <row r="312" spans="1:2" ht="14.4" thickBot="1" x14ac:dyDescent="0.3">
      <c r="A312" s="82">
        <v>48143.53</v>
      </c>
      <c r="B312" s="82">
        <v>22205.19</v>
      </c>
    </row>
    <row r="313" spans="1:2" ht="14.4" thickBot="1" x14ac:dyDescent="0.3">
      <c r="A313" s="82">
        <v>7849.37</v>
      </c>
      <c r="B313" s="82">
        <v>32232.5</v>
      </c>
    </row>
    <row r="314" spans="1:2" ht="14.4" thickBot="1" x14ac:dyDescent="0.3">
      <c r="A314" s="82">
        <v>13333.38</v>
      </c>
      <c r="B314" s="82">
        <v>73036.240000000005</v>
      </c>
    </row>
    <row r="315" spans="1:2" ht="14.4" thickBot="1" x14ac:dyDescent="0.3">
      <c r="A315" s="82">
        <v>34239.79</v>
      </c>
      <c r="B315" s="82">
        <v>57008.35</v>
      </c>
    </row>
    <row r="316" spans="1:2" ht="14.4" thickBot="1" x14ac:dyDescent="0.3">
      <c r="A316" s="82">
        <v>24891.34</v>
      </c>
      <c r="B316" s="82">
        <v>5779.69</v>
      </c>
    </row>
    <row r="317" spans="1:2" ht="14.4" thickBot="1" x14ac:dyDescent="0.3">
      <c r="A317" s="82">
        <v>16946.64</v>
      </c>
      <c r="B317" s="82">
        <v>70810.11</v>
      </c>
    </row>
    <row r="318" spans="1:2" ht="14.4" thickBot="1" x14ac:dyDescent="0.3">
      <c r="A318" s="82">
        <v>44835.01</v>
      </c>
      <c r="B318" s="82">
        <v>70871.899999999994</v>
      </c>
    </row>
    <row r="319" spans="1:2" ht="14.4" thickBot="1" x14ac:dyDescent="0.3">
      <c r="A319" s="82">
        <v>37476.06</v>
      </c>
      <c r="B319" s="82">
        <v>10522.93</v>
      </c>
    </row>
    <row r="320" spans="1:2" ht="14.4" thickBot="1" x14ac:dyDescent="0.3">
      <c r="A320" s="82">
        <v>49713.82</v>
      </c>
      <c r="B320" s="82">
        <v>36301.81</v>
      </c>
    </row>
    <row r="321" spans="1:2" ht="14.4" thickBot="1" x14ac:dyDescent="0.3">
      <c r="A321" s="82">
        <v>7982.94</v>
      </c>
      <c r="B321" s="82">
        <v>7626.03</v>
      </c>
    </row>
    <row r="322" spans="1:2" ht="14.4" thickBot="1" x14ac:dyDescent="0.3">
      <c r="A322" s="82">
        <v>22201.75</v>
      </c>
      <c r="B322" s="82">
        <v>79302.399999999994</v>
      </c>
    </row>
    <row r="323" spans="1:2" ht="14.4" thickBot="1" x14ac:dyDescent="0.3">
      <c r="A323" s="82">
        <v>10726.07</v>
      </c>
      <c r="B323" s="82">
        <v>3210.94</v>
      </c>
    </row>
    <row r="324" spans="1:2" ht="14.4" thickBot="1" x14ac:dyDescent="0.3">
      <c r="A324" s="82">
        <v>28614.06</v>
      </c>
      <c r="B324" s="82">
        <v>11399.4</v>
      </c>
    </row>
    <row r="325" spans="1:2" ht="14.4" thickBot="1" x14ac:dyDescent="0.3">
      <c r="A325" s="82">
        <v>36369.06</v>
      </c>
      <c r="B325" s="82">
        <v>50057.31</v>
      </c>
    </row>
    <row r="326" spans="1:2" ht="14.4" thickBot="1" x14ac:dyDescent="0.3">
      <c r="A326" s="82">
        <v>48576.29</v>
      </c>
      <c r="B326" s="82">
        <v>17148.96</v>
      </c>
    </row>
    <row r="327" spans="1:2" ht="14.4" thickBot="1" x14ac:dyDescent="0.3">
      <c r="A327" s="82">
        <v>14422.22</v>
      </c>
      <c r="B327" s="82">
        <v>57674.51</v>
      </c>
    </row>
    <row r="328" spans="1:2" ht="14.4" thickBot="1" x14ac:dyDescent="0.3">
      <c r="A328" s="82">
        <v>46581.599999999999</v>
      </c>
      <c r="B328" s="82">
        <v>18756.740000000002</v>
      </c>
    </row>
    <row r="329" spans="1:2" ht="14.4" thickBot="1" x14ac:dyDescent="0.3">
      <c r="A329" s="82">
        <v>16715.36</v>
      </c>
      <c r="B329" s="82">
        <v>44147.29</v>
      </c>
    </row>
    <row r="330" spans="1:2" ht="14.4" thickBot="1" x14ac:dyDescent="0.3">
      <c r="A330" s="82">
        <v>38359.47</v>
      </c>
      <c r="B330" s="82">
        <v>64269.33</v>
      </c>
    </row>
    <row r="331" spans="1:2" ht="14.4" thickBot="1" x14ac:dyDescent="0.3">
      <c r="A331" s="82">
        <v>13588.86</v>
      </c>
      <c r="B331" s="82">
        <v>62934.86</v>
      </c>
    </row>
    <row r="332" spans="1:2" ht="14.4" thickBot="1" x14ac:dyDescent="0.3">
      <c r="A332" s="82">
        <v>47308.86</v>
      </c>
      <c r="B332" s="82">
        <v>59207.3</v>
      </c>
    </row>
    <row r="333" spans="1:2" ht="14.4" thickBot="1" x14ac:dyDescent="0.3">
      <c r="A333" s="82">
        <v>537.4</v>
      </c>
      <c r="B333" s="82">
        <v>71468.649999999994</v>
      </c>
    </row>
    <row r="334" spans="1:2" ht="14.4" thickBot="1" x14ac:dyDescent="0.3">
      <c r="A334" s="82">
        <v>39694.36</v>
      </c>
      <c r="B334" s="82">
        <v>36164.33</v>
      </c>
    </row>
    <row r="335" spans="1:2" ht="14.4" thickBot="1" x14ac:dyDescent="0.3">
      <c r="A335" s="82">
        <v>39563.96</v>
      </c>
      <c r="B335" s="82">
        <v>46239.73</v>
      </c>
    </row>
    <row r="336" spans="1:2" ht="14.4" thickBot="1" x14ac:dyDescent="0.3">
      <c r="A336" s="82">
        <v>18881.32</v>
      </c>
      <c r="B336" s="82">
        <v>58028.55</v>
      </c>
    </row>
    <row r="337" spans="1:2" ht="14.4" thickBot="1" x14ac:dyDescent="0.3">
      <c r="A337" s="82">
        <v>16987.650000000001</v>
      </c>
      <c r="B337" s="82">
        <v>20926.62</v>
      </c>
    </row>
    <row r="338" spans="1:2" ht="14.4" thickBot="1" x14ac:dyDescent="0.3">
      <c r="A338" s="82">
        <v>33460.910000000003</v>
      </c>
      <c r="B338" s="82">
        <v>64406.080000000002</v>
      </c>
    </row>
    <row r="339" spans="1:2" ht="14.4" thickBot="1" x14ac:dyDescent="0.3">
      <c r="A339" s="82">
        <v>49395.62</v>
      </c>
      <c r="B339" s="82">
        <v>3709.75</v>
      </c>
    </row>
    <row r="340" spans="1:2" ht="14.4" thickBot="1" x14ac:dyDescent="0.3">
      <c r="A340" s="82">
        <v>39033.29</v>
      </c>
      <c r="B340" s="82">
        <v>5632.84</v>
      </c>
    </row>
    <row r="341" spans="1:2" ht="14.4" thickBot="1" x14ac:dyDescent="0.3">
      <c r="A341" s="82">
        <v>11161.73</v>
      </c>
      <c r="B341" s="82">
        <v>64996.87</v>
      </c>
    </row>
    <row r="342" spans="1:2" ht="14.4" thickBot="1" x14ac:dyDescent="0.3">
      <c r="A342" s="82">
        <v>37200.33</v>
      </c>
      <c r="B342" s="82">
        <v>73906.210000000006</v>
      </c>
    </row>
    <row r="343" spans="1:2" ht="14.4" thickBot="1" x14ac:dyDescent="0.3">
      <c r="A343" s="82">
        <v>45107.8</v>
      </c>
      <c r="B343" s="82">
        <v>29259.26</v>
      </c>
    </row>
    <row r="344" spans="1:2" ht="14.4" thickBot="1" x14ac:dyDescent="0.3">
      <c r="A344" s="82">
        <v>28177.99</v>
      </c>
      <c r="B344" s="82">
        <v>74249.58</v>
      </c>
    </row>
    <row r="345" spans="1:2" ht="14.4" thickBot="1" x14ac:dyDescent="0.3">
      <c r="A345" s="82">
        <v>40019.19</v>
      </c>
      <c r="B345" s="82">
        <v>59861.69</v>
      </c>
    </row>
    <row r="346" spans="1:2" ht="14.4" thickBot="1" x14ac:dyDescent="0.3">
      <c r="A346" s="82">
        <v>38022.06</v>
      </c>
      <c r="B346" s="82">
        <v>6769.69</v>
      </c>
    </row>
    <row r="347" spans="1:2" ht="14.4" thickBot="1" x14ac:dyDescent="0.3">
      <c r="A347" s="82">
        <v>48378.76</v>
      </c>
      <c r="B347" s="82">
        <v>72824.820000000007</v>
      </c>
    </row>
    <row r="348" spans="1:2" ht="14.4" thickBot="1" x14ac:dyDescent="0.3">
      <c r="A348" s="82">
        <v>19576.66</v>
      </c>
      <c r="B348" s="82">
        <v>42246.77</v>
      </c>
    </row>
    <row r="349" spans="1:2" ht="14.4" thickBot="1" x14ac:dyDescent="0.3">
      <c r="A349" s="82">
        <v>5839.89</v>
      </c>
      <c r="B349" s="82">
        <v>16358.21</v>
      </c>
    </row>
    <row r="350" spans="1:2" ht="14.4" thickBot="1" x14ac:dyDescent="0.3">
      <c r="A350" s="82">
        <v>17256.93</v>
      </c>
      <c r="B350" s="82">
        <v>13710.13</v>
      </c>
    </row>
    <row r="351" spans="1:2" ht="14.4" thickBot="1" x14ac:dyDescent="0.3">
      <c r="A351" s="82">
        <v>23027.27</v>
      </c>
      <c r="B351" s="82">
        <v>9164.42</v>
      </c>
    </row>
    <row r="352" spans="1:2" ht="14.4" thickBot="1" x14ac:dyDescent="0.3">
      <c r="A352" s="82">
        <v>28070.9</v>
      </c>
      <c r="B352" s="82">
        <v>62607.05</v>
      </c>
    </row>
    <row r="353" spans="1:2" ht="14.4" thickBot="1" x14ac:dyDescent="0.3">
      <c r="A353" s="82">
        <v>37440.26</v>
      </c>
      <c r="B353" s="82">
        <v>40921.22</v>
      </c>
    </row>
    <row r="354" spans="1:2" ht="14.4" thickBot="1" x14ac:dyDescent="0.3">
      <c r="A354" s="82">
        <v>41267.199999999997</v>
      </c>
      <c r="B354" s="82">
        <v>6226.98</v>
      </c>
    </row>
    <row r="355" spans="1:2" ht="14.4" thickBot="1" x14ac:dyDescent="0.3">
      <c r="A355" s="82">
        <v>35889.550000000003</v>
      </c>
      <c r="B355" s="82">
        <v>55153.39</v>
      </c>
    </row>
    <row r="356" spans="1:2" ht="14.4" thickBot="1" x14ac:dyDescent="0.3">
      <c r="A356" s="82">
        <v>34356.22</v>
      </c>
      <c r="B356" s="82">
        <v>69850.25</v>
      </c>
    </row>
    <row r="357" spans="1:2" ht="14.4" thickBot="1" x14ac:dyDescent="0.3">
      <c r="A357" s="82">
        <v>44037</v>
      </c>
      <c r="B357" s="82">
        <v>53094.43</v>
      </c>
    </row>
    <row r="358" spans="1:2" ht="14.4" thickBot="1" x14ac:dyDescent="0.3">
      <c r="A358" s="82">
        <v>1519.25</v>
      </c>
      <c r="B358" s="82">
        <v>3103.9</v>
      </c>
    </row>
    <row r="359" spans="1:2" ht="14.4" thickBot="1" x14ac:dyDescent="0.3">
      <c r="A359" s="82">
        <v>23385.19</v>
      </c>
      <c r="B359" s="82">
        <v>25572.76</v>
      </c>
    </row>
    <row r="360" spans="1:2" ht="14.4" thickBot="1" x14ac:dyDescent="0.3">
      <c r="A360" s="82">
        <v>46410.94</v>
      </c>
      <c r="B360" s="82">
        <v>24323.18</v>
      </c>
    </row>
    <row r="361" spans="1:2" ht="14.4" thickBot="1" x14ac:dyDescent="0.3">
      <c r="A361" s="82">
        <v>38423.21</v>
      </c>
      <c r="B361" s="82">
        <v>59562.98</v>
      </c>
    </row>
    <row r="362" spans="1:2" ht="14.4" thickBot="1" x14ac:dyDescent="0.3">
      <c r="A362" s="82">
        <v>48979.199999999997</v>
      </c>
      <c r="B362" s="82">
        <v>37005.440000000002</v>
      </c>
    </row>
    <row r="363" spans="1:2" ht="14.4" thickBot="1" x14ac:dyDescent="0.3">
      <c r="A363" s="82">
        <v>47647.3</v>
      </c>
      <c r="B363" s="82">
        <v>45216.79</v>
      </c>
    </row>
    <row r="364" spans="1:2" ht="14.4" thickBot="1" x14ac:dyDescent="0.3">
      <c r="A364" s="82">
        <v>29923.46</v>
      </c>
      <c r="B364" s="82">
        <v>73324</v>
      </c>
    </row>
    <row r="365" spans="1:2" ht="14.4" thickBot="1" x14ac:dyDescent="0.3">
      <c r="A365" s="82">
        <v>41952.68</v>
      </c>
      <c r="B365" s="82">
        <v>42872.36</v>
      </c>
    </row>
    <row r="366" spans="1:2" ht="14.4" thickBot="1" x14ac:dyDescent="0.3">
      <c r="A366" s="82">
        <v>43114.27</v>
      </c>
      <c r="B366" s="82">
        <v>31638.1</v>
      </c>
    </row>
    <row r="367" spans="1:2" ht="14.4" thickBot="1" x14ac:dyDescent="0.3">
      <c r="A367" s="82">
        <v>36002.25</v>
      </c>
      <c r="B367" s="82">
        <v>62615.47</v>
      </c>
    </row>
    <row r="368" spans="1:2" ht="14.4" thickBot="1" x14ac:dyDescent="0.3">
      <c r="A368" s="82">
        <v>26205.119999999999</v>
      </c>
      <c r="B368" s="82">
        <v>24505.08</v>
      </c>
    </row>
    <row r="369" spans="1:2" ht="14.4" thickBot="1" x14ac:dyDescent="0.3">
      <c r="A369" s="82">
        <v>25138.51</v>
      </c>
      <c r="B369" s="82">
        <v>25324.02</v>
      </c>
    </row>
    <row r="370" spans="1:2" ht="14.4" thickBot="1" x14ac:dyDescent="0.3">
      <c r="A370" s="82">
        <v>1289.33</v>
      </c>
      <c r="B370" s="82">
        <v>31468.400000000001</v>
      </c>
    </row>
    <row r="371" spans="1:2" ht="14.4" thickBot="1" x14ac:dyDescent="0.3">
      <c r="A371" s="82">
        <v>41104.54</v>
      </c>
      <c r="B371" s="82">
        <v>31956.05</v>
      </c>
    </row>
    <row r="372" spans="1:2" ht="14.4" thickBot="1" x14ac:dyDescent="0.3">
      <c r="A372" s="82">
        <v>12495.36</v>
      </c>
      <c r="B372" s="82">
        <v>6977.32</v>
      </c>
    </row>
    <row r="373" spans="1:2" ht="14.4" thickBot="1" x14ac:dyDescent="0.3">
      <c r="A373" s="82">
        <v>1568.96</v>
      </c>
      <c r="B373" s="82">
        <v>2879.32</v>
      </c>
    </row>
    <row r="374" spans="1:2" ht="14.4" thickBot="1" x14ac:dyDescent="0.3">
      <c r="A374" s="82">
        <v>17831.21</v>
      </c>
      <c r="B374" s="82">
        <v>2231.4299999999998</v>
      </c>
    </row>
    <row r="375" spans="1:2" ht="14.4" thickBot="1" x14ac:dyDescent="0.3">
      <c r="A375" s="82">
        <v>39668.199999999997</v>
      </c>
      <c r="B375" s="82">
        <v>66955.12</v>
      </c>
    </row>
    <row r="376" spans="1:2" ht="14.4" thickBot="1" x14ac:dyDescent="0.3">
      <c r="A376" s="82">
        <v>27938.76</v>
      </c>
      <c r="B376" s="82">
        <v>68395.3</v>
      </c>
    </row>
    <row r="377" spans="1:2" ht="14.4" thickBot="1" x14ac:dyDescent="0.3">
      <c r="A377" s="82">
        <v>16790.87</v>
      </c>
      <c r="B377" s="82">
        <v>66541.789999999994</v>
      </c>
    </row>
    <row r="378" spans="1:2" ht="14.4" thickBot="1" x14ac:dyDescent="0.3">
      <c r="A378" s="82">
        <v>21264.84</v>
      </c>
      <c r="B378" s="82">
        <v>57524.97</v>
      </c>
    </row>
    <row r="379" spans="1:2" ht="14.4" thickBot="1" x14ac:dyDescent="0.3">
      <c r="A379" s="82">
        <v>41489.96</v>
      </c>
      <c r="B379" s="82">
        <v>43352.04</v>
      </c>
    </row>
    <row r="380" spans="1:2" ht="14.4" thickBot="1" x14ac:dyDescent="0.3">
      <c r="A380" s="82">
        <v>38615.54</v>
      </c>
      <c r="B380" s="82">
        <v>38028.76</v>
      </c>
    </row>
    <row r="381" spans="1:2" ht="14.4" thickBot="1" x14ac:dyDescent="0.3">
      <c r="A381" s="82">
        <v>49245.71</v>
      </c>
      <c r="B381" s="82">
        <v>38590.839999999997</v>
      </c>
    </row>
    <row r="382" spans="1:2" ht="14.4" thickBot="1" x14ac:dyDescent="0.3">
      <c r="A382" s="82">
        <v>37393.56</v>
      </c>
      <c r="B382" s="82">
        <v>7464.52</v>
      </c>
    </row>
    <row r="383" spans="1:2" ht="14.4" thickBot="1" x14ac:dyDescent="0.3">
      <c r="A383" s="82">
        <v>25821.439999999999</v>
      </c>
      <c r="B383" s="82">
        <v>76940.25</v>
      </c>
    </row>
    <row r="384" spans="1:2" ht="14.4" thickBot="1" x14ac:dyDescent="0.3">
      <c r="A384" s="82">
        <v>21518.83</v>
      </c>
      <c r="B384" s="82">
        <v>47316.61</v>
      </c>
    </row>
    <row r="385" spans="1:2" ht="14.4" thickBot="1" x14ac:dyDescent="0.3">
      <c r="A385" s="82">
        <v>47078.86</v>
      </c>
      <c r="B385" s="82">
        <v>31287.85</v>
      </c>
    </row>
    <row r="386" spans="1:2" ht="14.4" thickBot="1" x14ac:dyDescent="0.3">
      <c r="A386" s="82">
        <v>31447.53</v>
      </c>
      <c r="B386" s="82">
        <v>24197.84</v>
      </c>
    </row>
    <row r="387" spans="1:2" ht="14.4" thickBot="1" x14ac:dyDescent="0.3">
      <c r="A387" s="82">
        <v>3502.01</v>
      </c>
      <c r="B387" s="82">
        <v>71611.66</v>
      </c>
    </row>
    <row r="388" spans="1:2" ht="14.4" thickBot="1" x14ac:dyDescent="0.3">
      <c r="A388" s="82">
        <v>27237.54</v>
      </c>
      <c r="B388" s="82">
        <v>71710.69</v>
      </c>
    </row>
    <row r="389" spans="1:2" ht="14.4" thickBot="1" x14ac:dyDescent="0.3">
      <c r="A389" s="82">
        <v>47977.85</v>
      </c>
      <c r="B389" s="82">
        <v>35272.870000000003</v>
      </c>
    </row>
    <row r="390" spans="1:2" ht="14.4" thickBot="1" x14ac:dyDescent="0.3">
      <c r="A390" s="82">
        <v>5447.61</v>
      </c>
      <c r="B390" s="82">
        <v>78380.14</v>
      </c>
    </row>
    <row r="391" spans="1:2" ht="14.4" thickBot="1" x14ac:dyDescent="0.3">
      <c r="A391" s="82">
        <v>5290.22</v>
      </c>
      <c r="B391" s="82">
        <v>26514.54</v>
      </c>
    </row>
    <row r="392" spans="1:2" ht="14.4" thickBot="1" x14ac:dyDescent="0.3">
      <c r="A392" s="82">
        <v>28067.3</v>
      </c>
      <c r="B392" s="82">
        <v>17461.509999999998</v>
      </c>
    </row>
    <row r="393" spans="1:2" ht="14.4" thickBot="1" x14ac:dyDescent="0.3">
      <c r="A393" s="82">
        <v>42411.71</v>
      </c>
      <c r="B393" s="82">
        <v>12361.61</v>
      </c>
    </row>
    <row r="394" spans="1:2" ht="14.4" thickBot="1" x14ac:dyDescent="0.3">
      <c r="A394" s="82">
        <v>18962.34</v>
      </c>
      <c r="B394" s="82">
        <v>60557.16</v>
      </c>
    </row>
    <row r="395" spans="1:2" ht="14.4" thickBot="1" x14ac:dyDescent="0.3">
      <c r="A395" s="82">
        <v>12542.58</v>
      </c>
      <c r="B395" s="82">
        <v>57010.89</v>
      </c>
    </row>
    <row r="396" spans="1:2" ht="14.4" thickBot="1" x14ac:dyDescent="0.3">
      <c r="A396" s="82">
        <v>42357.93</v>
      </c>
      <c r="B396" s="82">
        <v>3043.25</v>
      </c>
    </row>
    <row r="397" spans="1:2" ht="14.4" thickBot="1" x14ac:dyDescent="0.3">
      <c r="A397" s="82">
        <v>29088.11</v>
      </c>
      <c r="B397" s="82">
        <v>30376.91</v>
      </c>
    </row>
    <row r="398" spans="1:2" ht="14.4" thickBot="1" x14ac:dyDescent="0.3">
      <c r="A398" s="82">
        <v>9002.7800000000007</v>
      </c>
      <c r="B398" s="82">
        <v>38978.980000000003</v>
      </c>
    </row>
    <row r="399" spans="1:2" ht="14.4" thickBot="1" x14ac:dyDescent="0.3">
      <c r="A399" s="82">
        <v>7874.02</v>
      </c>
      <c r="B399" s="82">
        <v>22173.24</v>
      </c>
    </row>
    <row r="400" spans="1:2" ht="14.4" thickBot="1" x14ac:dyDescent="0.3">
      <c r="A400" s="82">
        <v>3890.05</v>
      </c>
      <c r="B400" s="82">
        <v>24496.98</v>
      </c>
    </row>
    <row r="401" spans="1:2" ht="14.4" thickBot="1" x14ac:dyDescent="0.3">
      <c r="A401" s="82">
        <v>1492.54</v>
      </c>
      <c r="B401" s="82">
        <v>37536.6</v>
      </c>
    </row>
    <row r="402" spans="1:2" ht="14.4" thickBot="1" x14ac:dyDescent="0.3">
      <c r="A402" s="82">
        <v>8223.2999999999993</v>
      </c>
      <c r="B402" s="82">
        <v>30534.6</v>
      </c>
    </row>
    <row r="403" spans="1:2" ht="14.4" thickBot="1" x14ac:dyDescent="0.3">
      <c r="A403" s="82">
        <v>15790.95</v>
      </c>
      <c r="B403" s="82">
        <v>64933.48</v>
      </c>
    </row>
    <row r="404" spans="1:2" ht="14.4" thickBot="1" x14ac:dyDescent="0.3">
      <c r="A404" s="82">
        <v>48757.17</v>
      </c>
      <c r="B404" s="82">
        <v>21869.27</v>
      </c>
    </row>
    <row r="405" spans="1:2" ht="14.4" thickBot="1" x14ac:dyDescent="0.3">
      <c r="A405" s="82">
        <v>7307.53</v>
      </c>
      <c r="B405" s="82">
        <v>26938.34</v>
      </c>
    </row>
    <row r="406" spans="1:2" ht="14.4" thickBot="1" x14ac:dyDescent="0.3">
      <c r="A406" s="82">
        <v>33373.879999999997</v>
      </c>
      <c r="B406" s="82">
        <v>55263.08</v>
      </c>
    </row>
    <row r="407" spans="1:2" ht="14.4" thickBot="1" x14ac:dyDescent="0.3">
      <c r="A407" s="82">
        <v>10258.82</v>
      </c>
      <c r="B407" s="82">
        <v>2110.89</v>
      </c>
    </row>
    <row r="408" spans="1:2" ht="14.4" thickBot="1" x14ac:dyDescent="0.3">
      <c r="A408" s="82">
        <v>12304.97</v>
      </c>
      <c r="B408" s="82">
        <v>65272.38</v>
      </c>
    </row>
    <row r="409" spans="1:2" ht="14.4" thickBot="1" x14ac:dyDescent="0.3">
      <c r="A409" s="82">
        <v>31028.52</v>
      </c>
      <c r="B409" s="82">
        <v>30070.84</v>
      </c>
    </row>
    <row r="410" spans="1:2" ht="14.4" thickBot="1" x14ac:dyDescent="0.3">
      <c r="A410" s="82">
        <v>15213.05</v>
      </c>
      <c r="B410" s="82">
        <v>13827.41</v>
      </c>
    </row>
    <row r="411" spans="1:2" ht="14.4" thickBot="1" x14ac:dyDescent="0.3">
      <c r="A411" s="82">
        <v>37975.86</v>
      </c>
      <c r="B411" s="82">
        <v>48348.23</v>
      </c>
    </row>
    <row r="412" spans="1:2" ht="14.4" thickBot="1" x14ac:dyDescent="0.3">
      <c r="A412" s="82">
        <v>40451.67</v>
      </c>
      <c r="B412" s="82">
        <v>57269.440000000002</v>
      </c>
    </row>
    <row r="413" spans="1:2" ht="14.4" thickBot="1" x14ac:dyDescent="0.3">
      <c r="A413" s="82">
        <v>33535.72</v>
      </c>
      <c r="B413" s="82">
        <v>73759.19</v>
      </c>
    </row>
    <row r="414" spans="1:2" ht="14.4" thickBot="1" x14ac:dyDescent="0.3">
      <c r="A414" s="82">
        <v>14603.42</v>
      </c>
      <c r="B414" s="82">
        <v>18058.27</v>
      </c>
    </row>
    <row r="415" spans="1:2" ht="14.4" thickBot="1" x14ac:dyDescent="0.3">
      <c r="A415" s="82">
        <v>20560.98</v>
      </c>
      <c r="B415" s="82">
        <v>74183.77</v>
      </c>
    </row>
    <row r="416" spans="1:2" ht="14.4" thickBot="1" x14ac:dyDescent="0.3">
      <c r="A416" s="82">
        <v>31819.66</v>
      </c>
      <c r="B416" s="82">
        <v>46442.07</v>
      </c>
    </row>
    <row r="417" spans="1:2" ht="14.4" thickBot="1" x14ac:dyDescent="0.3">
      <c r="A417" s="82">
        <v>36597.800000000003</v>
      </c>
      <c r="B417" s="82">
        <v>56598.76</v>
      </c>
    </row>
    <row r="418" spans="1:2" ht="14.4" thickBot="1" x14ac:dyDescent="0.3">
      <c r="A418" s="82">
        <v>33680.04</v>
      </c>
      <c r="B418" s="82">
        <v>60852.67</v>
      </c>
    </row>
    <row r="419" spans="1:2" ht="14.4" thickBot="1" x14ac:dyDescent="0.3">
      <c r="A419" s="82">
        <v>28256.75</v>
      </c>
      <c r="B419" s="82">
        <v>11270.09</v>
      </c>
    </row>
    <row r="420" spans="1:2" ht="14.4" thickBot="1" x14ac:dyDescent="0.3">
      <c r="A420" s="82">
        <v>14058.32</v>
      </c>
      <c r="B420" s="82">
        <v>33883.39</v>
      </c>
    </row>
    <row r="421" spans="1:2" ht="14.4" thickBot="1" x14ac:dyDescent="0.3">
      <c r="A421" s="82">
        <v>24426.12</v>
      </c>
      <c r="B421" s="82">
        <v>63529.58</v>
      </c>
    </row>
    <row r="422" spans="1:2" ht="14.4" thickBot="1" x14ac:dyDescent="0.3">
      <c r="A422" s="82">
        <v>48410.81</v>
      </c>
      <c r="B422" s="82">
        <v>75522.64</v>
      </c>
    </row>
    <row r="423" spans="1:2" ht="14.4" thickBot="1" x14ac:dyDescent="0.3">
      <c r="A423" s="82">
        <v>17093.89</v>
      </c>
      <c r="B423" s="82">
        <v>57567.1</v>
      </c>
    </row>
    <row r="424" spans="1:2" ht="14.4" thickBot="1" x14ac:dyDescent="0.3">
      <c r="A424" s="82">
        <v>10836.79</v>
      </c>
      <c r="B424" s="82">
        <v>24997.82</v>
      </c>
    </row>
    <row r="425" spans="1:2" ht="14.4" thickBot="1" x14ac:dyDescent="0.3">
      <c r="A425" s="82">
        <v>2263.38</v>
      </c>
      <c r="B425" s="82">
        <v>75078.100000000006</v>
      </c>
    </row>
    <row r="426" spans="1:2" ht="14.4" thickBot="1" x14ac:dyDescent="0.3">
      <c r="A426" s="82">
        <v>22691.11</v>
      </c>
      <c r="B426" s="82">
        <v>68191.62</v>
      </c>
    </row>
    <row r="427" spans="1:2" ht="14.4" thickBot="1" x14ac:dyDescent="0.3">
      <c r="A427" s="82">
        <v>13469.95</v>
      </c>
      <c r="B427" s="82">
        <v>24087.040000000001</v>
      </c>
    </row>
    <row r="428" spans="1:2" ht="14.4" thickBot="1" x14ac:dyDescent="0.3">
      <c r="A428" s="82">
        <v>48012.98</v>
      </c>
      <c r="B428" s="82">
        <v>11147.61</v>
      </c>
    </row>
    <row r="429" spans="1:2" ht="14.4" thickBot="1" x14ac:dyDescent="0.3">
      <c r="A429" s="82">
        <v>46362.37</v>
      </c>
      <c r="B429" s="82">
        <v>55695.57</v>
      </c>
    </row>
    <row r="430" spans="1:2" ht="14.4" thickBot="1" x14ac:dyDescent="0.3">
      <c r="A430" s="82">
        <v>23617.41</v>
      </c>
      <c r="B430" s="82">
        <v>37564.35</v>
      </c>
    </row>
    <row r="431" spans="1:2" ht="14.4" thickBot="1" x14ac:dyDescent="0.3">
      <c r="A431" s="82">
        <v>43617.55</v>
      </c>
      <c r="B431" s="82">
        <v>62431.43</v>
      </c>
    </row>
    <row r="432" spans="1:2" ht="14.4" thickBot="1" x14ac:dyDescent="0.3">
      <c r="A432" s="82">
        <v>7177.79</v>
      </c>
      <c r="B432" s="82">
        <v>63286.8</v>
      </c>
    </row>
    <row r="433" spans="1:2" ht="14.4" thickBot="1" x14ac:dyDescent="0.3">
      <c r="A433" s="82">
        <v>11079.45</v>
      </c>
      <c r="B433" s="82">
        <v>61177.75</v>
      </c>
    </row>
    <row r="434" spans="1:2" ht="14.4" thickBot="1" x14ac:dyDescent="0.3">
      <c r="A434" s="82">
        <v>33212.61</v>
      </c>
      <c r="B434" s="82">
        <v>79465.5</v>
      </c>
    </row>
    <row r="435" spans="1:2" ht="14.4" thickBot="1" x14ac:dyDescent="0.3">
      <c r="A435" s="82">
        <v>4578.68</v>
      </c>
      <c r="B435" s="82">
        <v>72022.7</v>
      </c>
    </row>
    <row r="436" spans="1:2" ht="14.4" thickBot="1" x14ac:dyDescent="0.3">
      <c r="A436" s="82">
        <v>18320.310000000001</v>
      </c>
      <c r="B436" s="82">
        <v>26619.38</v>
      </c>
    </row>
    <row r="437" spans="1:2" ht="14.4" thickBot="1" x14ac:dyDescent="0.3">
      <c r="A437" s="82">
        <v>49506.63</v>
      </c>
      <c r="B437" s="82">
        <v>18674.7</v>
      </c>
    </row>
    <row r="438" spans="1:2" ht="14.4" thickBot="1" x14ac:dyDescent="0.3">
      <c r="A438" s="82">
        <v>17489.87</v>
      </c>
      <c r="B438" s="82">
        <v>67172.67</v>
      </c>
    </row>
    <row r="439" spans="1:2" ht="14.4" thickBot="1" x14ac:dyDescent="0.3">
      <c r="A439" s="82">
        <v>9916.3700000000008</v>
      </c>
      <c r="B439" s="82">
        <v>43711</v>
      </c>
    </row>
    <row r="440" spans="1:2" ht="14.4" thickBot="1" x14ac:dyDescent="0.3">
      <c r="A440" s="82">
        <v>44826.77</v>
      </c>
      <c r="B440" s="82">
        <v>28060.14</v>
      </c>
    </row>
    <row r="441" spans="1:2" ht="14.4" thickBot="1" x14ac:dyDescent="0.3">
      <c r="A441" s="82">
        <v>21531.9</v>
      </c>
      <c r="B441" s="82">
        <v>79109.53</v>
      </c>
    </row>
    <row r="442" spans="1:2" ht="14.4" thickBot="1" x14ac:dyDescent="0.3">
      <c r="A442" s="82">
        <v>44335.56</v>
      </c>
      <c r="B442" s="82">
        <v>1847.38</v>
      </c>
    </row>
    <row r="443" spans="1:2" ht="14.4" thickBot="1" x14ac:dyDescent="0.3">
      <c r="A443" s="82">
        <v>13747.35</v>
      </c>
      <c r="B443" s="82">
        <v>6607.43</v>
      </c>
    </row>
    <row r="444" spans="1:2" ht="14.4" thickBot="1" x14ac:dyDescent="0.3">
      <c r="A444" s="82">
        <v>35254.769999999997</v>
      </c>
      <c r="B444" s="82">
        <v>45008.93</v>
      </c>
    </row>
    <row r="445" spans="1:2" ht="14.4" thickBot="1" x14ac:dyDescent="0.3">
      <c r="A445" s="82">
        <v>23285.09</v>
      </c>
      <c r="B445" s="82">
        <v>18613.669999999998</v>
      </c>
    </row>
    <row r="446" spans="1:2" ht="14.4" thickBot="1" x14ac:dyDescent="0.3">
      <c r="A446" s="82">
        <v>36508.129999999997</v>
      </c>
      <c r="B446" s="82">
        <v>27826.99</v>
      </c>
    </row>
    <row r="447" spans="1:2" ht="14.4" thickBot="1" x14ac:dyDescent="0.3">
      <c r="A447" s="82">
        <v>28005.21</v>
      </c>
      <c r="B447" s="82">
        <v>75718.14</v>
      </c>
    </row>
    <row r="448" spans="1:2" ht="14.4" thickBot="1" x14ac:dyDescent="0.3">
      <c r="A448" s="82">
        <v>29756.93</v>
      </c>
      <c r="B448" s="82">
        <v>71351.27</v>
      </c>
    </row>
    <row r="449" spans="1:2" ht="14.4" thickBot="1" x14ac:dyDescent="0.3">
      <c r="A449" s="82">
        <v>23263.200000000001</v>
      </c>
      <c r="B449" s="82">
        <v>14168.86</v>
      </c>
    </row>
    <row r="450" spans="1:2" ht="14.4" thickBot="1" x14ac:dyDescent="0.3">
      <c r="A450" s="82">
        <v>9152.0300000000007</v>
      </c>
      <c r="B450" s="82">
        <v>10199.76</v>
      </c>
    </row>
    <row r="451" spans="1:2" ht="14.4" thickBot="1" x14ac:dyDescent="0.3">
      <c r="A451" s="82">
        <v>29315.32</v>
      </c>
      <c r="B451" s="82">
        <v>61062.49</v>
      </c>
    </row>
    <row r="452" spans="1:2" ht="14.4" thickBot="1" x14ac:dyDescent="0.3">
      <c r="A452" s="82">
        <v>6191.17</v>
      </c>
      <c r="B452" s="82">
        <v>33449.599999999999</v>
      </c>
    </row>
    <row r="453" spans="1:2" ht="14.4" thickBot="1" x14ac:dyDescent="0.3">
      <c r="A453" s="82">
        <v>40210.019999999997</v>
      </c>
      <c r="B453" s="82">
        <v>7654.08</v>
      </c>
    </row>
    <row r="454" spans="1:2" ht="14.4" thickBot="1" x14ac:dyDescent="0.3">
      <c r="A454" s="82">
        <v>9472.0400000000009</v>
      </c>
      <c r="B454" s="82">
        <v>45923.1</v>
      </c>
    </row>
    <row r="455" spans="1:2" ht="14.4" thickBot="1" x14ac:dyDescent="0.3">
      <c r="A455" s="82">
        <v>46458.99</v>
      </c>
      <c r="B455" s="82">
        <v>55495.07</v>
      </c>
    </row>
    <row r="456" spans="1:2" ht="14.4" thickBot="1" x14ac:dyDescent="0.3">
      <c r="A456" s="82">
        <v>29719.24</v>
      </c>
      <c r="B456" s="82">
        <v>9491.33</v>
      </c>
    </row>
    <row r="457" spans="1:2" ht="14.4" thickBot="1" x14ac:dyDescent="0.3">
      <c r="A457" s="82">
        <v>46969.83</v>
      </c>
      <c r="B457" s="82">
        <v>52393.49</v>
      </c>
    </row>
    <row r="458" spans="1:2" ht="14.4" thickBot="1" x14ac:dyDescent="0.3">
      <c r="A458" s="82">
        <v>30671.24</v>
      </c>
      <c r="B458" s="82">
        <v>27711.02</v>
      </c>
    </row>
    <row r="459" spans="1:2" ht="14.4" thickBot="1" x14ac:dyDescent="0.3">
      <c r="A459" s="82">
        <v>3429.15</v>
      </c>
      <c r="B459" s="82">
        <v>29779.45</v>
      </c>
    </row>
    <row r="460" spans="1:2" ht="14.4" thickBot="1" x14ac:dyDescent="0.3">
      <c r="A460" s="82">
        <v>23618.47</v>
      </c>
      <c r="B460" s="82">
        <v>69546.05</v>
      </c>
    </row>
    <row r="461" spans="1:2" ht="14.4" thickBot="1" x14ac:dyDescent="0.3">
      <c r="A461" s="82">
        <v>2094.41</v>
      </c>
      <c r="B461" s="82">
        <v>30036.18</v>
      </c>
    </row>
    <row r="462" spans="1:2" ht="14.4" thickBot="1" x14ac:dyDescent="0.3">
      <c r="A462" s="82">
        <v>25729.16</v>
      </c>
      <c r="B462" s="82">
        <v>13766.88</v>
      </c>
    </row>
    <row r="463" spans="1:2" ht="14.4" thickBot="1" x14ac:dyDescent="0.3">
      <c r="A463" s="82">
        <v>10773.12</v>
      </c>
      <c r="B463" s="82">
        <v>17851.349999999999</v>
      </c>
    </row>
    <row r="464" spans="1:2" ht="14.4" thickBot="1" x14ac:dyDescent="0.3">
      <c r="A464" s="82">
        <v>18981.419999999998</v>
      </c>
      <c r="B464" s="82">
        <v>63357.95</v>
      </c>
    </row>
    <row r="465" spans="1:2" ht="14.4" thickBot="1" x14ac:dyDescent="0.3">
      <c r="A465" s="82">
        <v>6875.65</v>
      </c>
      <c r="B465" s="82">
        <v>1012.61</v>
      </c>
    </row>
    <row r="466" spans="1:2" ht="14.4" thickBot="1" x14ac:dyDescent="0.3">
      <c r="A466" s="82">
        <v>30449.14</v>
      </c>
      <c r="B466" s="82">
        <v>20509.810000000001</v>
      </c>
    </row>
    <row r="467" spans="1:2" ht="14.4" thickBot="1" x14ac:dyDescent="0.3">
      <c r="A467" s="82">
        <v>28081.55</v>
      </c>
      <c r="B467" s="82">
        <v>69590.080000000002</v>
      </c>
    </row>
    <row r="468" spans="1:2" ht="14.4" thickBot="1" x14ac:dyDescent="0.3">
      <c r="A468" s="82">
        <v>29902.27</v>
      </c>
      <c r="B468" s="82">
        <v>53564.52</v>
      </c>
    </row>
    <row r="469" spans="1:2" ht="14.4" thickBot="1" x14ac:dyDescent="0.3">
      <c r="A469" s="82">
        <v>550.45000000000005</v>
      </c>
      <c r="B469" s="82">
        <v>19619.490000000002</v>
      </c>
    </row>
    <row r="470" spans="1:2" ht="14.4" thickBot="1" x14ac:dyDescent="0.3">
      <c r="A470" s="82">
        <v>40756.76</v>
      </c>
      <c r="B470" s="82">
        <v>1787.84</v>
      </c>
    </row>
    <row r="471" spans="1:2" ht="14.4" thickBot="1" x14ac:dyDescent="0.3">
      <c r="A471" s="82">
        <v>19933.21</v>
      </c>
      <c r="B471" s="82">
        <v>57637.89</v>
      </c>
    </row>
    <row r="472" spans="1:2" ht="14.4" thickBot="1" x14ac:dyDescent="0.3">
      <c r="A472" s="82">
        <v>33009.480000000003</v>
      </c>
      <c r="B472" s="82">
        <v>20939.23</v>
      </c>
    </row>
    <row r="473" spans="1:2" ht="14.4" thickBot="1" x14ac:dyDescent="0.3">
      <c r="A473" s="82">
        <v>30598.74</v>
      </c>
      <c r="B473" s="82">
        <v>21282.32</v>
      </c>
    </row>
    <row r="474" spans="1:2" ht="14.4" thickBot="1" x14ac:dyDescent="0.3">
      <c r="A474" s="82">
        <v>26156.54</v>
      </c>
      <c r="B474" s="82">
        <v>25177.5</v>
      </c>
    </row>
    <row r="475" spans="1:2" ht="14.4" thickBot="1" x14ac:dyDescent="0.3">
      <c r="A475" s="82">
        <v>21629.89</v>
      </c>
      <c r="B475" s="82">
        <v>73013.570000000007</v>
      </c>
    </row>
    <row r="476" spans="1:2" ht="14.4" thickBot="1" x14ac:dyDescent="0.3">
      <c r="A476" s="82">
        <v>31817.95</v>
      </c>
      <c r="B476" s="82">
        <v>57792.21</v>
      </c>
    </row>
    <row r="477" spans="1:2" ht="14.4" thickBot="1" x14ac:dyDescent="0.3">
      <c r="A477" s="82">
        <v>41968.67</v>
      </c>
      <c r="B477" s="82">
        <v>57239.55</v>
      </c>
    </row>
    <row r="478" spans="1:2" ht="14.4" thickBot="1" x14ac:dyDescent="0.3">
      <c r="A478" s="82">
        <v>8254.14</v>
      </c>
      <c r="B478" s="82">
        <v>5844.61</v>
      </c>
    </row>
    <row r="479" spans="1:2" ht="14.4" thickBot="1" x14ac:dyDescent="0.3">
      <c r="A479" s="82">
        <v>3887.42</v>
      </c>
      <c r="B479" s="82">
        <v>63928.93</v>
      </c>
    </row>
    <row r="480" spans="1:2" ht="14.4" thickBot="1" x14ac:dyDescent="0.3">
      <c r="A480" s="82">
        <v>33905.58</v>
      </c>
      <c r="B480" s="82">
        <v>68129.570000000007</v>
      </c>
    </row>
    <row r="481" spans="1:2" ht="14.4" thickBot="1" x14ac:dyDescent="0.3">
      <c r="A481" s="82">
        <v>7708.12</v>
      </c>
      <c r="B481" s="82">
        <v>46187.32</v>
      </c>
    </row>
    <row r="482" spans="1:2" ht="14.4" thickBot="1" x14ac:dyDescent="0.3">
      <c r="A482" s="82">
        <v>24750.09</v>
      </c>
      <c r="B482" s="82">
        <v>32172.51</v>
      </c>
    </row>
    <row r="483" spans="1:2" ht="14.4" thickBot="1" x14ac:dyDescent="0.3">
      <c r="A483" s="82">
        <v>44236.21</v>
      </c>
      <c r="B483" s="82">
        <v>50639.94</v>
      </c>
    </row>
    <row r="484" spans="1:2" ht="14.4" thickBot="1" x14ac:dyDescent="0.3">
      <c r="A484" s="82">
        <v>29434.27</v>
      </c>
      <c r="B484" s="82">
        <v>6750.31</v>
      </c>
    </row>
    <row r="485" spans="1:2" ht="14.4" thickBot="1" x14ac:dyDescent="0.3">
      <c r="A485" s="82">
        <v>48626.19</v>
      </c>
      <c r="B485" s="82">
        <v>64563.57</v>
      </c>
    </row>
    <row r="486" spans="1:2" ht="14.4" thickBot="1" x14ac:dyDescent="0.3">
      <c r="A486" s="82">
        <v>45887.13</v>
      </c>
      <c r="B486" s="82">
        <v>71852.820000000007</v>
      </c>
    </row>
    <row r="487" spans="1:2" ht="14.4" thickBot="1" x14ac:dyDescent="0.3">
      <c r="A487" s="82">
        <v>21093.54</v>
      </c>
      <c r="B487" s="82">
        <v>6921.48</v>
      </c>
    </row>
    <row r="488" spans="1:2" ht="14.4" thickBot="1" x14ac:dyDescent="0.3">
      <c r="A488" s="82">
        <v>46160.66</v>
      </c>
      <c r="B488" s="82">
        <v>20581.78</v>
      </c>
    </row>
    <row r="489" spans="1:2" ht="14.4" thickBot="1" x14ac:dyDescent="0.3">
      <c r="A489" s="82">
        <v>5012.43</v>
      </c>
      <c r="B489" s="82">
        <v>74729.58</v>
      </c>
    </row>
    <row r="490" spans="1:2" ht="14.4" thickBot="1" x14ac:dyDescent="0.3">
      <c r="A490" s="82">
        <v>1808.23</v>
      </c>
      <c r="B490" s="82">
        <v>19807.05</v>
      </c>
    </row>
    <row r="491" spans="1:2" ht="14.4" thickBot="1" x14ac:dyDescent="0.3">
      <c r="A491" s="82">
        <v>21708.1</v>
      </c>
      <c r="B491" s="82">
        <v>19510.29</v>
      </c>
    </row>
    <row r="492" spans="1:2" ht="14.4" thickBot="1" x14ac:dyDescent="0.3">
      <c r="A492" s="82">
        <v>4310.2700000000004</v>
      </c>
      <c r="B492" s="82">
        <v>15590.37</v>
      </c>
    </row>
    <row r="493" spans="1:2" ht="14.4" thickBot="1" x14ac:dyDescent="0.3">
      <c r="A493" s="82">
        <v>1946.87</v>
      </c>
      <c r="B493" s="82">
        <v>56423.47</v>
      </c>
    </row>
    <row r="494" spans="1:2" ht="14.4" thickBot="1" x14ac:dyDescent="0.3">
      <c r="A494" s="82">
        <v>10116.549999999999</v>
      </c>
      <c r="B494" s="82">
        <v>32690.02</v>
      </c>
    </row>
    <row r="495" spans="1:2" ht="14.4" thickBot="1" x14ac:dyDescent="0.3">
      <c r="A495" s="82">
        <v>33094.47</v>
      </c>
      <c r="B495" s="82">
        <v>57987.39</v>
      </c>
    </row>
    <row r="496" spans="1:2" ht="14.4" thickBot="1" x14ac:dyDescent="0.3">
      <c r="A496" s="82">
        <v>691.94</v>
      </c>
      <c r="B496" s="82">
        <v>56796.39</v>
      </c>
    </row>
    <row r="497" spans="1:2" ht="14.4" thickBot="1" x14ac:dyDescent="0.3">
      <c r="A497" s="82">
        <v>39487.019999999997</v>
      </c>
      <c r="B497" s="82">
        <v>23336.28</v>
      </c>
    </row>
    <row r="498" spans="1:2" ht="14.4" thickBot="1" x14ac:dyDescent="0.3">
      <c r="A498" s="82">
        <v>39205.629999999997</v>
      </c>
      <c r="B498" s="82">
        <v>16994.650000000001</v>
      </c>
    </row>
    <row r="499" spans="1:2" ht="14.4" thickBot="1" x14ac:dyDescent="0.3">
      <c r="A499" s="82">
        <v>11838.87</v>
      </c>
      <c r="B499" s="82">
        <v>68878.880000000005</v>
      </c>
    </row>
    <row r="500" spans="1:2" ht="14.4" thickBot="1" x14ac:dyDescent="0.3">
      <c r="A500" s="82">
        <v>45387.94</v>
      </c>
      <c r="B500" s="82">
        <v>54690.71</v>
      </c>
    </row>
    <row r="501" spans="1:2" ht="14.4" thickBot="1" x14ac:dyDescent="0.3">
      <c r="A501" s="82">
        <v>43174.57</v>
      </c>
      <c r="B501" s="82">
        <v>34971.1</v>
      </c>
    </row>
  </sheetData>
  <autoFilter ref="A1:B1" xr:uid="{62DA9847-D91E-48BE-8107-CF1DA8BE3221}"/>
  <hyperlinks>
    <hyperlink ref="J1" location="'Index'!A1" display="'Index'!A1" xr:uid="{1A73A15F-501C-409E-B81E-01D9560BFE3B}"/>
    <hyperlink ref="E25" location="'Index'!A1" display="'Index'!A1" xr:uid="{4B1D8623-DA62-48CA-9C38-5844D91FA156}"/>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51B6D-8947-4B71-B789-1389C5037D0E}">
  <sheetPr codeName="Sheet4">
    <tabColor rgb="FFFFFF00"/>
  </sheetPr>
  <dimension ref="A1:U30"/>
  <sheetViews>
    <sheetView workbookViewId="0">
      <selection activeCell="L7" sqref="L7"/>
    </sheetView>
  </sheetViews>
  <sheetFormatPr defaultRowHeight="13.8" x14ac:dyDescent="0.25"/>
  <cols>
    <col min="1" max="1" width="12.3984375" customWidth="1"/>
    <col min="2" max="2" width="18.09765625" customWidth="1"/>
    <col min="3" max="3" width="19" customWidth="1"/>
    <col min="4" max="4" width="14.296875" customWidth="1"/>
    <col min="8" max="8" width="24.09765625" customWidth="1"/>
    <col min="9" max="9" width="9.796875" customWidth="1"/>
  </cols>
  <sheetData>
    <row r="1" spans="1:21" ht="24" x14ac:dyDescent="0.55000000000000004">
      <c r="H1" s="9" t="s">
        <v>7950</v>
      </c>
      <c r="J1" s="4"/>
      <c r="U1" s="4" t="s">
        <v>7943</v>
      </c>
    </row>
    <row r="3" spans="1:21" ht="14.4" thickBot="1" x14ac:dyDescent="0.3">
      <c r="A3" s="2" t="s">
        <v>4037</v>
      </c>
      <c r="B3" t="s">
        <v>4034</v>
      </c>
      <c r="C3" t="s">
        <v>4035</v>
      </c>
      <c r="D3" t="s">
        <v>4036</v>
      </c>
      <c r="H3" s="6" t="s">
        <v>7947</v>
      </c>
    </row>
    <row r="4" spans="1:21" ht="14.4" thickBot="1" x14ac:dyDescent="0.3">
      <c r="A4" s="81" t="s">
        <v>3054</v>
      </c>
      <c r="B4" s="82">
        <v>3536359.44</v>
      </c>
      <c r="C4" s="82">
        <v>5403733.9399999995</v>
      </c>
      <c r="D4" s="82">
        <v>42290.510000000009</v>
      </c>
      <c r="H4" s="7" t="s">
        <v>7948</v>
      </c>
    </row>
    <row r="5" spans="1:21" ht="14.4" thickBot="1" x14ac:dyDescent="0.3">
      <c r="A5" s="81" t="s">
        <v>3053</v>
      </c>
      <c r="B5" s="82">
        <v>3289296.7600000007</v>
      </c>
      <c r="C5" s="82">
        <v>4773946.16</v>
      </c>
      <c r="D5" s="82">
        <v>38336.6</v>
      </c>
      <c r="H5" s="8" t="s">
        <v>7949</v>
      </c>
    </row>
    <row r="6" spans="1:21" ht="14.4" thickBot="1" x14ac:dyDescent="0.3">
      <c r="A6" s="81" t="s">
        <v>3055</v>
      </c>
      <c r="B6" s="82">
        <v>2880160.3600000003</v>
      </c>
      <c r="C6" s="82">
        <v>5018590.1800000016</v>
      </c>
      <c r="D6" s="82">
        <v>-12731.180000000011</v>
      </c>
    </row>
    <row r="7" spans="1:21" ht="14.4" thickBot="1" x14ac:dyDescent="0.3">
      <c r="A7" s="81" t="s">
        <v>1563</v>
      </c>
      <c r="B7" s="82">
        <v>2978043.4699999988</v>
      </c>
      <c r="C7" s="82">
        <v>5033366.8599999947</v>
      </c>
      <c r="D7" s="82">
        <v>32022.560000000009</v>
      </c>
    </row>
    <row r="8" spans="1:21" ht="14.4" thickBot="1" x14ac:dyDescent="0.3">
      <c r="A8" s="81" t="s">
        <v>4038</v>
      </c>
      <c r="B8" s="82">
        <v>12683860.030000001</v>
      </c>
      <c r="C8" s="82">
        <v>20229637.139999997</v>
      </c>
      <c r="D8" s="82">
        <v>99918.49000000002</v>
      </c>
    </row>
    <row r="11" spans="1:21" x14ac:dyDescent="0.25">
      <c r="J11" s="4" t="s">
        <v>7943</v>
      </c>
    </row>
    <row r="30" spans="9:9" x14ac:dyDescent="0.25">
      <c r="I30" s="4"/>
    </row>
  </sheetData>
  <conditionalFormatting pivot="1" sqref="B4:D8">
    <cfRule type="cellIs" dxfId="153" priority="6" operator="equal">
      <formula>$B$8</formula>
    </cfRule>
  </conditionalFormatting>
  <conditionalFormatting pivot="1" sqref="B4:D8">
    <cfRule type="cellIs" dxfId="152" priority="5" operator="greaterThan">
      <formula>$B$8</formula>
    </cfRule>
  </conditionalFormatting>
  <conditionalFormatting pivot="1" sqref="B4:D8">
    <cfRule type="cellIs" dxfId="151" priority="4" operator="lessThan">
      <formula>"10108452.98$B$8"</formula>
    </cfRule>
  </conditionalFormatting>
  <conditionalFormatting pivot="1" sqref="B4:D8">
    <cfRule type="cellIs" dxfId="150" priority="3" operator="greaterThan">
      <formula>$B$8</formula>
    </cfRule>
  </conditionalFormatting>
  <conditionalFormatting pivot="1" sqref="B4:D8">
    <cfRule type="cellIs" dxfId="149" priority="2" operator="lessThan">
      <formula>$B$8</formula>
    </cfRule>
  </conditionalFormatting>
  <conditionalFormatting pivot="1" sqref="B4:D8">
    <cfRule type="cellIs" dxfId="148" priority="1" operator="equal">
      <formula>$B$8</formula>
    </cfRule>
  </conditionalFormatting>
  <hyperlinks>
    <hyperlink ref="U1" location="'index'!A1" display="'index'!A1" xr:uid="{3E27ABB9-3E2A-4F41-A077-349C311FCEF8}"/>
    <hyperlink ref="J11" location="'Index'!A1" display="'Index'!A1" xr:uid="{DC647208-FB25-4DA3-86E1-EF1F1A61BAD2}"/>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A160-9AA3-465F-BCD2-5487D0F69EB6}">
  <sheetPr codeName="Sheet6">
    <tabColor rgb="FFFFFF00"/>
  </sheetPr>
  <dimension ref="A1:U29"/>
  <sheetViews>
    <sheetView workbookViewId="0">
      <selection activeCell="H26" sqref="H26"/>
    </sheetView>
  </sheetViews>
  <sheetFormatPr defaultRowHeight="13.8" x14ac:dyDescent="0.25"/>
  <cols>
    <col min="1" max="1" width="14.8984375" customWidth="1"/>
    <col min="2" max="2" width="18.09765625" customWidth="1"/>
    <col min="3" max="3" width="20" customWidth="1"/>
    <col min="4" max="4" width="10.8984375" customWidth="1"/>
    <col min="5" max="5" width="11.8984375" customWidth="1"/>
    <col min="6" max="6" width="10.69921875" customWidth="1"/>
  </cols>
  <sheetData>
    <row r="1" spans="1:21" x14ac:dyDescent="0.25">
      <c r="J1" s="4" t="s">
        <v>7943</v>
      </c>
      <c r="U1" s="4" t="s">
        <v>7943</v>
      </c>
    </row>
    <row r="3" spans="1:21" ht="14.4" thickBot="1" x14ac:dyDescent="0.3">
      <c r="A3" s="2" t="s">
        <v>7945</v>
      </c>
      <c r="B3" t="s">
        <v>4034</v>
      </c>
      <c r="C3" t="s">
        <v>4040</v>
      </c>
    </row>
    <row r="4" spans="1:21" ht="14.4" thickBot="1" x14ac:dyDescent="0.3">
      <c r="A4" s="81" t="s">
        <v>1565</v>
      </c>
      <c r="B4" s="82">
        <v>997142.68</v>
      </c>
      <c r="C4" s="82">
        <v>2147394.27</v>
      </c>
    </row>
    <row r="5" spans="1:21" ht="14.4" thickBot="1" x14ac:dyDescent="0.3">
      <c r="A5" s="81" t="s">
        <v>1564</v>
      </c>
      <c r="B5" s="82">
        <v>809525.21999999974</v>
      </c>
      <c r="C5" s="82">
        <v>1746039.6400000001</v>
      </c>
    </row>
    <row r="6" spans="1:21" ht="14.4" thickBot="1" x14ac:dyDescent="0.3">
      <c r="A6" s="81" t="s">
        <v>1567</v>
      </c>
      <c r="B6" s="82">
        <v>722470.15</v>
      </c>
      <c r="C6" s="82">
        <v>1706252.3900000001</v>
      </c>
    </row>
    <row r="7" spans="1:21" ht="14.4" thickBot="1" x14ac:dyDescent="0.3">
      <c r="A7" s="81" t="s">
        <v>1566</v>
      </c>
      <c r="B7" s="82">
        <v>854778.21</v>
      </c>
      <c r="C7" s="82">
        <v>1930944.8199999998</v>
      </c>
    </row>
    <row r="8" spans="1:21" ht="14.4" thickBot="1" x14ac:dyDescent="0.3">
      <c r="A8" s="81" t="s">
        <v>1563</v>
      </c>
      <c r="B8" s="82">
        <v>940207.69999999984</v>
      </c>
      <c r="C8" s="82">
        <v>1989767.68</v>
      </c>
    </row>
    <row r="9" spans="1:21" x14ac:dyDescent="0.25">
      <c r="A9" s="3" t="s">
        <v>4038</v>
      </c>
      <c r="B9">
        <v>4324123.96</v>
      </c>
      <c r="C9">
        <v>9520398.8000000007</v>
      </c>
    </row>
    <row r="21" spans="9:9" x14ac:dyDescent="0.25">
      <c r="I21" s="4" t="s">
        <v>7943</v>
      </c>
    </row>
    <row r="29" spans="9:9" x14ac:dyDescent="0.25">
      <c r="I29" s="4" t="s">
        <v>7943</v>
      </c>
    </row>
  </sheetData>
  <hyperlinks>
    <hyperlink ref="U1" location="'index'!A1" display="'index'!A1" xr:uid="{12FD7B2E-8EE4-4130-8A42-CE301B4F81C1}"/>
    <hyperlink ref="I29" location="'index'!A1" display="'index'!A1" xr:uid="{9B871D85-F480-4C22-B98F-F30732D2625B}"/>
    <hyperlink ref="J1" location="'Index'!A1" display="'Index'!A1" xr:uid="{54264C71-FAAB-4389-8FC5-1155E15D4FCC}"/>
    <hyperlink ref="I21" location="'Index'!A1" display="'Index'!A1" xr:uid="{8E901561-1060-4081-B600-393078F844F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1A2D-0C5F-475E-B8B5-2A111033AFA7}">
  <sheetPr codeName="Sheet7">
    <tabColor rgb="FFFFFF00"/>
  </sheetPr>
  <dimension ref="A1:U28"/>
  <sheetViews>
    <sheetView workbookViewId="0">
      <selection activeCell="I24" sqref="I24"/>
    </sheetView>
  </sheetViews>
  <sheetFormatPr defaultRowHeight="13.8" x14ac:dyDescent="0.25"/>
  <cols>
    <col min="1" max="1" width="20.09765625" bestFit="1" customWidth="1"/>
    <col min="2" max="4" width="10.8984375" customWidth="1"/>
    <col min="5" max="5" width="11.8984375" bestFit="1" customWidth="1"/>
    <col min="6" max="6" width="11.8984375" customWidth="1"/>
  </cols>
  <sheetData>
    <row r="1" spans="1:21" x14ac:dyDescent="0.25">
      <c r="J1" s="4" t="s">
        <v>7943</v>
      </c>
      <c r="U1" s="4"/>
    </row>
    <row r="3" spans="1:21" x14ac:dyDescent="0.25">
      <c r="A3" s="2" t="s">
        <v>4040</v>
      </c>
      <c r="B3" s="2" t="s">
        <v>7944</v>
      </c>
    </row>
    <row r="4" spans="1:21" ht="14.4" thickBot="1" x14ac:dyDescent="0.3">
      <c r="A4" s="2" t="s">
        <v>4037</v>
      </c>
      <c r="B4" t="s">
        <v>3052</v>
      </c>
      <c r="C4" t="s">
        <v>3050</v>
      </c>
      <c r="D4" t="s">
        <v>3051</v>
      </c>
      <c r="E4" t="s">
        <v>4038</v>
      </c>
    </row>
    <row r="5" spans="1:21" ht="14.4" thickBot="1" x14ac:dyDescent="0.3">
      <c r="A5" s="81" t="s">
        <v>3048</v>
      </c>
      <c r="B5" s="82">
        <v>2554385.5799999996</v>
      </c>
      <c r="C5" s="82">
        <v>2283475.36</v>
      </c>
      <c r="D5" s="82">
        <v>2728931.9599999995</v>
      </c>
      <c r="E5" s="82">
        <v>7566792.8999999985</v>
      </c>
    </row>
    <row r="6" spans="1:21" ht="14.4" thickBot="1" x14ac:dyDescent="0.3">
      <c r="A6" s="81" t="s">
        <v>3050</v>
      </c>
      <c r="B6" s="82">
        <v>3391531.9799999995</v>
      </c>
      <c r="C6" s="82">
        <v>2993774.96</v>
      </c>
      <c r="D6" s="82">
        <v>2885626.87</v>
      </c>
      <c r="E6" s="82">
        <v>9270933.8099999987</v>
      </c>
    </row>
    <row r="7" spans="1:21" ht="14.4" thickBot="1" x14ac:dyDescent="0.3">
      <c r="A7" s="81" t="s">
        <v>3049</v>
      </c>
      <c r="B7" s="82">
        <v>3574481.2400000012</v>
      </c>
      <c r="C7" s="82">
        <v>2538794.17</v>
      </c>
      <c r="D7" s="82">
        <v>2647636.5899999985</v>
      </c>
      <c r="E7" s="82">
        <v>8760912</v>
      </c>
    </row>
    <row r="8" spans="1:21" x14ac:dyDescent="0.25">
      <c r="A8" s="3" t="s">
        <v>4038</v>
      </c>
      <c r="B8">
        <v>9520398.8000000007</v>
      </c>
      <c r="C8">
        <v>7816044.4900000002</v>
      </c>
      <c r="D8">
        <v>8262195.4199999981</v>
      </c>
      <c r="E8">
        <v>25598638.709999997</v>
      </c>
    </row>
    <row r="22" spans="9:10" x14ac:dyDescent="0.25">
      <c r="I22" s="4" t="s">
        <v>7943</v>
      </c>
    </row>
    <row r="28" spans="9:10" x14ac:dyDescent="0.25">
      <c r="J28" s="4" t="s">
        <v>7943</v>
      </c>
    </row>
  </sheetData>
  <hyperlinks>
    <hyperlink ref="J28" location="'index'!A1" display="'index'!A1" xr:uid="{2F314244-6EBF-49EA-A2B6-5A2A1614FBF7}"/>
    <hyperlink ref="J1" location="'Index'!A1" display="'Index'!A1" xr:uid="{D26DB8D5-7F73-40CE-B0EC-30D015DBE737}"/>
    <hyperlink ref="I22" location="'Index'!A1" display="'Index'!A1" xr:uid="{E4B2E0CD-1DB8-414F-8295-6D00237223C5}"/>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EF01-D6AE-4DCA-96A7-35E2A9C5D63F}">
  <sheetPr codeName="Sheet8">
    <tabColor rgb="FFFFFF00"/>
  </sheetPr>
  <dimension ref="A1:U27"/>
  <sheetViews>
    <sheetView zoomScaleNormal="100" workbookViewId="0">
      <selection activeCell="E27" sqref="E27"/>
    </sheetView>
  </sheetViews>
  <sheetFormatPr defaultRowHeight="13.8" x14ac:dyDescent="0.25"/>
  <cols>
    <col min="1" max="1" width="15.59765625" customWidth="1"/>
    <col min="2" max="2" width="21" customWidth="1"/>
    <col min="3" max="3" width="18.796875" customWidth="1"/>
    <col min="4" max="4" width="19.796875" customWidth="1"/>
    <col min="5" max="5" width="14.796875" customWidth="1"/>
    <col min="6" max="6" width="21" customWidth="1"/>
    <col min="7" max="7" width="18.796875" customWidth="1"/>
    <col min="8" max="8" width="19.796875" customWidth="1"/>
    <col min="9" max="9" width="14.796875" customWidth="1"/>
    <col min="10" max="10" width="21" customWidth="1"/>
    <col min="11" max="11" width="18.796875" customWidth="1"/>
    <col min="12" max="12" width="19.796875" customWidth="1"/>
    <col min="13" max="13" width="14.796875" customWidth="1"/>
    <col min="14" max="14" width="25.8984375" customWidth="1"/>
    <col min="15" max="15" width="23.59765625" customWidth="1"/>
    <col min="16" max="16" width="24.59765625" customWidth="1"/>
    <col min="17" max="17" width="19.59765625" customWidth="1"/>
    <col min="18" max="22" width="9" customWidth="1"/>
    <col min="23" max="500" width="8.19921875" bestFit="1" customWidth="1"/>
    <col min="501" max="501" width="6.296875" bestFit="1" customWidth="1"/>
    <col min="502" max="502" width="10.796875" bestFit="1" customWidth="1"/>
  </cols>
  <sheetData>
    <row r="1" spans="1:21" x14ac:dyDescent="0.25">
      <c r="J1" s="4" t="s">
        <v>7943</v>
      </c>
      <c r="U1" s="4"/>
    </row>
    <row r="3" spans="1:21" x14ac:dyDescent="0.25">
      <c r="B3" s="2" t="s">
        <v>7946</v>
      </c>
    </row>
    <row r="4" spans="1:21" x14ac:dyDescent="0.25">
      <c r="B4" t="s">
        <v>3048</v>
      </c>
      <c r="F4" t="s">
        <v>3050</v>
      </c>
      <c r="J4" t="s">
        <v>3049</v>
      </c>
      <c r="N4" t="s">
        <v>4041</v>
      </c>
      <c r="O4" t="s">
        <v>4042</v>
      </c>
      <c r="P4" t="s">
        <v>4043</v>
      </c>
      <c r="Q4" t="s">
        <v>4044</v>
      </c>
    </row>
    <row r="5" spans="1:21" ht="14.4" thickBot="1" x14ac:dyDescent="0.3">
      <c r="A5" s="2" t="s">
        <v>4037</v>
      </c>
      <c r="B5" t="s">
        <v>4040</v>
      </c>
      <c r="C5" t="s">
        <v>4034</v>
      </c>
      <c r="D5" t="s">
        <v>4035</v>
      </c>
      <c r="E5" t="s">
        <v>4036</v>
      </c>
      <c r="F5" t="s">
        <v>4040</v>
      </c>
      <c r="G5" t="s">
        <v>4034</v>
      </c>
      <c r="H5" t="s">
        <v>4035</v>
      </c>
      <c r="I5" t="s">
        <v>4036</v>
      </c>
      <c r="J5" t="s">
        <v>4040</v>
      </c>
      <c r="K5" t="s">
        <v>4034</v>
      </c>
      <c r="L5" t="s">
        <v>4035</v>
      </c>
      <c r="M5" t="s">
        <v>4036</v>
      </c>
    </row>
    <row r="6" spans="1:21" ht="14.4" thickBot="1" x14ac:dyDescent="0.3">
      <c r="A6" s="78" t="s">
        <v>1565</v>
      </c>
      <c r="B6" s="79">
        <v>1383263.7100000002</v>
      </c>
      <c r="C6" s="79">
        <v>777477.15</v>
      </c>
      <c r="D6" s="79">
        <v>983651.24</v>
      </c>
      <c r="E6" s="79">
        <v>6514.7100000000009</v>
      </c>
      <c r="F6" s="79">
        <v>1927930.2399999998</v>
      </c>
      <c r="G6" s="79">
        <v>819018.6100000001</v>
      </c>
      <c r="H6" s="79">
        <v>1710601.6799999997</v>
      </c>
      <c r="I6" s="79">
        <v>2885.1899999999987</v>
      </c>
      <c r="J6" s="79">
        <v>1840926.5699999998</v>
      </c>
      <c r="K6" s="79">
        <v>1047774.26</v>
      </c>
      <c r="L6" s="79">
        <v>1484267.6800000002</v>
      </c>
      <c r="M6" s="79">
        <v>-15721.310000000003</v>
      </c>
      <c r="N6" s="79">
        <v>5152120.5199999996</v>
      </c>
      <c r="O6" s="79">
        <v>2644270.0200000005</v>
      </c>
      <c r="P6" s="79">
        <v>4178520.6</v>
      </c>
      <c r="Q6" s="79">
        <v>-6321.4100000000035</v>
      </c>
    </row>
    <row r="7" spans="1:21" ht="14.4" thickBot="1" x14ac:dyDescent="0.3">
      <c r="A7" s="80" t="s">
        <v>3052</v>
      </c>
      <c r="B7" s="79">
        <v>465786.43000000005</v>
      </c>
      <c r="C7" s="79">
        <v>284164.54000000004</v>
      </c>
      <c r="D7" s="79">
        <v>389098.63</v>
      </c>
      <c r="E7" s="79">
        <v>-4684.6100000000006</v>
      </c>
      <c r="F7" s="79">
        <v>796512.58</v>
      </c>
      <c r="G7" s="79">
        <v>335379.58000000007</v>
      </c>
      <c r="H7" s="79">
        <v>744353.7699999999</v>
      </c>
      <c r="I7" s="79">
        <v>16082.7</v>
      </c>
      <c r="J7" s="79">
        <v>885095.25999999989</v>
      </c>
      <c r="K7" s="79">
        <v>377598.56</v>
      </c>
      <c r="L7" s="79">
        <v>737558.69</v>
      </c>
      <c r="M7" s="79">
        <v>-15404.580000000002</v>
      </c>
      <c r="N7" s="79">
        <v>2147394.27</v>
      </c>
      <c r="O7" s="79">
        <v>997142.68000000017</v>
      </c>
      <c r="P7" s="79">
        <v>1871011.0899999999</v>
      </c>
      <c r="Q7" s="79">
        <v>-4006.4900000000016</v>
      </c>
    </row>
    <row r="8" spans="1:21" ht="14.4" thickBot="1" x14ac:dyDescent="0.3">
      <c r="A8" s="80" t="s">
        <v>3050</v>
      </c>
      <c r="B8" s="79">
        <v>662156.77000000014</v>
      </c>
      <c r="C8" s="79">
        <v>349922.01</v>
      </c>
      <c r="D8" s="79">
        <v>470272.5</v>
      </c>
      <c r="E8" s="79">
        <v>3922.2300000000009</v>
      </c>
      <c r="F8" s="79">
        <v>392733.96</v>
      </c>
      <c r="G8" s="79">
        <v>279863.65000000002</v>
      </c>
      <c r="H8" s="79">
        <v>347851.13999999996</v>
      </c>
      <c r="I8" s="79">
        <v>829.15999999999985</v>
      </c>
      <c r="J8" s="79">
        <v>399673.04</v>
      </c>
      <c r="K8" s="79">
        <v>230354.18</v>
      </c>
      <c r="L8" s="79">
        <v>204660.52000000002</v>
      </c>
      <c r="M8" s="79">
        <v>-9680.9500000000007</v>
      </c>
      <c r="N8" s="79">
        <v>1454563.7700000003</v>
      </c>
      <c r="O8" s="79">
        <v>860139.84000000008</v>
      </c>
      <c r="P8" s="79">
        <v>1022784.1599999999</v>
      </c>
      <c r="Q8" s="79">
        <v>-4929.5599999999995</v>
      </c>
    </row>
    <row r="9" spans="1:21" ht="14.4" thickBot="1" x14ac:dyDescent="0.3">
      <c r="A9" s="80" t="s">
        <v>3051</v>
      </c>
      <c r="B9" s="79">
        <v>255320.50999999998</v>
      </c>
      <c r="C9" s="79">
        <v>143390.6</v>
      </c>
      <c r="D9" s="79">
        <v>124280.10999999999</v>
      </c>
      <c r="E9" s="79">
        <v>7277.09</v>
      </c>
      <c r="F9" s="79">
        <v>738683.69999999972</v>
      </c>
      <c r="G9" s="79">
        <v>203775.38</v>
      </c>
      <c r="H9" s="79">
        <v>618396.7699999999</v>
      </c>
      <c r="I9" s="79">
        <v>-14026.670000000002</v>
      </c>
      <c r="J9" s="79">
        <v>556158.27</v>
      </c>
      <c r="K9" s="79">
        <v>439821.51999999996</v>
      </c>
      <c r="L9" s="79">
        <v>542048.47000000009</v>
      </c>
      <c r="M9" s="79">
        <v>9364.2199999999993</v>
      </c>
      <c r="N9" s="79">
        <v>1550162.4799999997</v>
      </c>
      <c r="O9" s="79">
        <v>786987.5</v>
      </c>
      <c r="P9" s="79">
        <v>1284725.3500000001</v>
      </c>
      <c r="Q9" s="79">
        <v>2614.6399999999976</v>
      </c>
    </row>
    <row r="10" spans="1:21" ht="14.4" thickBot="1" x14ac:dyDescent="0.3">
      <c r="A10" s="78" t="s">
        <v>1564</v>
      </c>
      <c r="B10" s="79">
        <v>1978839.56</v>
      </c>
      <c r="C10" s="79">
        <v>1096175.7600000002</v>
      </c>
      <c r="D10" s="79">
        <v>1735785.2599999998</v>
      </c>
      <c r="E10" s="79">
        <v>15514.769999999999</v>
      </c>
      <c r="F10" s="79">
        <v>1585753.3900000001</v>
      </c>
      <c r="G10" s="79">
        <v>778895.03</v>
      </c>
      <c r="H10" s="79">
        <v>1213104.8099999998</v>
      </c>
      <c r="I10" s="79">
        <v>4329.7199999999975</v>
      </c>
      <c r="J10" s="79">
        <v>2029500.9300000002</v>
      </c>
      <c r="K10" s="79">
        <v>897157.85</v>
      </c>
      <c r="L10" s="79">
        <v>1188176.7199999997</v>
      </c>
      <c r="M10" s="79">
        <v>39205.879999999997</v>
      </c>
      <c r="N10" s="79">
        <v>5594093.8799999999</v>
      </c>
      <c r="O10" s="79">
        <v>2772228.64</v>
      </c>
      <c r="P10" s="79">
        <v>4137066.7899999996</v>
      </c>
      <c r="Q10" s="79">
        <v>59050.369999999995</v>
      </c>
    </row>
    <row r="11" spans="1:21" ht="14.4" thickBot="1" x14ac:dyDescent="0.3">
      <c r="A11" s="80" t="s">
        <v>3052</v>
      </c>
      <c r="B11" s="79">
        <v>549733.13</v>
      </c>
      <c r="C11" s="79">
        <v>273970.04000000004</v>
      </c>
      <c r="D11" s="79">
        <v>438111.7</v>
      </c>
      <c r="E11" s="79">
        <v>8456.57</v>
      </c>
      <c r="F11" s="79">
        <v>701987.42</v>
      </c>
      <c r="G11" s="79">
        <v>335375.44000000006</v>
      </c>
      <c r="H11" s="79">
        <v>393216.58</v>
      </c>
      <c r="I11" s="79">
        <v>-4751.1400000000003</v>
      </c>
      <c r="J11" s="79">
        <v>494319.09000000008</v>
      </c>
      <c r="K11" s="79">
        <v>200179.74</v>
      </c>
      <c r="L11" s="79">
        <v>348194.06</v>
      </c>
      <c r="M11" s="79">
        <v>19618.239999999998</v>
      </c>
      <c r="N11" s="79">
        <v>1746039.6400000001</v>
      </c>
      <c r="O11" s="79">
        <v>809525.22000000009</v>
      </c>
      <c r="P11" s="79">
        <v>1179522.3400000001</v>
      </c>
      <c r="Q11" s="79">
        <v>23323.67</v>
      </c>
    </row>
    <row r="12" spans="1:21" ht="14.4" thickBot="1" x14ac:dyDescent="0.3">
      <c r="A12" s="80" t="s">
        <v>3050</v>
      </c>
      <c r="B12" s="79">
        <v>772317.99000000011</v>
      </c>
      <c r="C12" s="79">
        <v>431334.09000000008</v>
      </c>
      <c r="D12" s="79">
        <v>543347.49</v>
      </c>
      <c r="E12" s="79">
        <v>10524.36</v>
      </c>
      <c r="F12" s="79">
        <v>412701.53</v>
      </c>
      <c r="G12" s="79">
        <v>264608.20999999996</v>
      </c>
      <c r="H12" s="79">
        <v>328301.4599999999</v>
      </c>
      <c r="I12" s="79">
        <v>-8468.9200000000019</v>
      </c>
      <c r="J12" s="79">
        <v>759306.42999999993</v>
      </c>
      <c r="K12" s="79">
        <v>421664.71999999991</v>
      </c>
      <c r="L12" s="79">
        <v>359293.33999999997</v>
      </c>
      <c r="M12" s="79">
        <v>31520.97</v>
      </c>
      <c r="N12" s="79">
        <v>1944325.95</v>
      </c>
      <c r="O12" s="79">
        <v>1117607.02</v>
      </c>
      <c r="P12" s="79">
        <v>1230942.29</v>
      </c>
      <c r="Q12" s="79">
        <v>33576.410000000003</v>
      </c>
    </row>
    <row r="13" spans="1:21" ht="14.4" thickBot="1" x14ac:dyDescent="0.3">
      <c r="A13" s="80" t="s">
        <v>3051</v>
      </c>
      <c r="B13" s="79">
        <v>656788.43999999994</v>
      </c>
      <c r="C13" s="79">
        <v>390871.63</v>
      </c>
      <c r="D13" s="79">
        <v>754326.07</v>
      </c>
      <c r="E13" s="79">
        <v>-3466.1600000000017</v>
      </c>
      <c r="F13" s="79">
        <v>471064.43999999994</v>
      </c>
      <c r="G13" s="79">
        <v>178911.38</v>
      </c>
      <c r="H13" s="79">
        <v>491586.76999999996</v>
      </c>
      <c r="I13" s="79">
        <v>17549.78</v>
      </c>
      <c r="J13" s="79">
        <v>775875.41</v>
      </c>
      <c r="K13" s="79">
        <v>275313.39</v>
      </c>
      <c r="L13" s="79">
        <v>480689.31999999995</v>
      </c>
      <c r="M13" s="79">
        <v>-11933.33</v>
      </c>
      <c r="N13" s="79">
        <v>1903728.29</v>
      </c>
      <c r="O13" s="79">
        <v>845096.4</v>
      </c>
      <c r="P13" s="79">
        <v>1726602.1599999997</v>
      </c>
      <c r="Q13" s="79">
        <v>2150.2899999999972</v>
      </c>
    </row>
    <row r="14" spans="1:21" ht="14.4" thickBot="1" x14ac:dyDescent="0.3">
      <c r="A14" s="78" t="s">
        <v>1567</v>
      </c>
      <c r="B14" s="79">
        <v>1648403.25</v>
      </c>
      <c r="C14" s="79">
        <v>740570.2</v>
      </c>
      <c r="D14" s="79">
        <v>1001936.52</v>
      </c>
      <c r="E14" s="79">
        <v>5975.4499999999989</v>
      </c>
      <c r="F14" s="79">
        <v>1987033.5099999998</v>
      </c>
      <c r="G14" s="79">
        <v>808046.72</v>
      </c>
      <c r="H14" s="79">
        <v>1519803.2800000003</v>
      </c>
      <c r="I14" s="79">
        <v>7605.9699999999993</v>
      </c>
      <c r="J14" s="79">
        <v>1400376.88</v>
      </c>
      <c r="K14" s="79">
        <v>707666.11</v>
      </c>
      <c r="L14" s="79">
        <v>1229919.01</v>
      </c>
      <c r="M14" s="79">
        <v>-29245.919999999998</v>
      </c>
      <c r="N14" s="79">
        <v>5035813.6399999997</v>
      </c>
      <c r="O14" s="79">
        <v>2256283.0299999998</v>
      </c>
      <c r="P14" s="79">
        <v>3751658.8100000005</v>
      </c>
      <c r="Q14" s="79">
        <v>-15664.5</v>
      </c>
      <c r="S14" s="4"/>
    </row>
    <row r="15" spans="1:21" ht="14.4" thickBot="1" x14ac:dyDescent="0.3">
      <c r="A15" s="80" t="s">
        <v>3052</v>
      </c>
      <c r="B15" s="79">
        <v>706579.26000000013</v>
      </c>
      <c r="C15" s="79">
        <v>253086.19</v>
      </c>
      <c r="D15" s="79">
        <v>433160.63000000006</v>
      </c>
      <c r="E15" s="79">
        <v>-2087.6599999999994</v>
      </c>
      <c r="F15" s="79">
        <v>556618.37</v>
      </c>
      <c r="G15" s="79">
        <v>262722.74999999994</v>
      </c>
      <c r="H15" s="79">
        <v>612605.33000000007</v>
      </c>
      <c r="I15" s="79">
        <v>-3549.9199999999996</v>
      </c>
      <c r="J15" s="79">
        <v>443054.75999999995</v>
      </c>
      <c r="K15" s="79">
        <v>206661.21000000002</v>
      </c>
      <c r="L15" s="79">
        <v>397988.74999999994</v>
      </c>
      <c r="M15" s="79">
        <v>-10527.980000000003</v>
      </c>
      <c r="N15" s="79">
        <v>1706252.3900000001</v>
      </c>
      <c r="O15" s="79">
        <v>722470.14999999991</v>
      </c>
      <c r="P15" s="79">
        <v>1443754.7100000002</v>
      </c>
      <c r="Q15" s="79">
        <v>-16165.560000000001</v>
      </c>
    </row>
    <row r="16" spans="1:21" ht="14.4" thickBot="1" x14ac:dyDescent="0.3">
      <c r="A16" s="80" t="s">
        <v>3050</v>
      </c>
      <c r="B16" s="79">
        <v>346891.59</v>
      </c>
      <c r="C16" s="79">
        <v>286843.5</v>
      </c>
      <c r="D16" s="79">
        <v>322466.93</v>
      </c>
      <c r="E16" s="79">
        <v>6095.5399999999991</v>
      </c>
      <c r="F16" s="79">
        <v>786177.84000000008</v>
      </c>
      <c r="G16" s="79">
        <v>318985.7</v>
      </c>
      <c r="H16" s="79">
        <v>579599.14</v>
      </c>
      <c r="I16" s="79">
        <v>7157.0099999999984</v>
      </c>
      <c r="J16" s="79">
        <v>492721.38999999996</v>
      </c>
      <c r="K16" s="79">
        <v>305546.5</v>
      </c>
      <c r="L16" s="79">
        <v>567613.41</v>
      </c>
      <c r="M16" s="79">
        <v>-16742.839999999997</v>
      </c>
      <c r="N16" s="79">
        <v>1625790.82</v>
      </c>
      <c r="O16" s="79">
        <v>911375.7</v>
      </c>
      <c r="P16" s="79">
        <v>1469679.48</v>
      </c>
      <c r="Q16" s="79">
        <v>-3490.2899999999991</v>
      </c>
    </row>
    <row r="17" spans="1:17" ht="14.4" thickBot="1" x14ac:dyDescent="0.3">
      <c r="A17" s="80" t="s">
        <v>3051</v>
      </c>
      <c r="B17" s="79">
        <v>594932.39999999991</v>
      </c>
      <c r="C17" s="79">
        <v>200640.51</v>
      </c>
      <c r="D17" s="79">
        <v>246308.96</v>
      </c>
      <c r="E17" s="79">
        <v>1967.5699999999988</v>
      </c>
      <c r="F17" s="79">
        <v>644237.29999999993</v>
      </c>
      <c r="G17" s="79">
        <v>226338.27000000002</v>
      </c>
      <c r="H17" s="79">
        <v>327598.81</v>
      </c>
      <c r="I17" s="79">
        <v>3998.88</v>
      </c>
      <c r="J17" s="79">
        <v>464600.73</v>
      </c>
      <c r="K17" s="79">
        <v>195458.4</v>
      </c>
      <c r="L17" s="79">
        <v>264316.85000000003</v>
      </c>
      <c r="M17" s="79">
        <v>-1975.1</v>
      </c>
      <c r="N17" s="79">
        <v>1703770.4299999997</v>
      </c>
      <c r="O17" s="79">
        <v>622437.18000000005</v>
      </c>
      <c r="P17" s="79">
        <v>838224.62000000011</v>
      </c>
      <c r="Q17" s="79">
        <v>3991.349999999999</v>
      </c>
    </row>
    <row r="18" spans="1:17" ht="14.4" thickBot="1" x14ac:dyDescent="0.3">
      <c r="A18" s="78" t="s">
        <v>1566</v>
      </c>
      <c r="B18" s="79">
        <v>899778.29</v>
      </c>
      <c r="C18" s="79">
        <v>487621.99</v>
      </c>
      <c r="D18" s="79">
        <v>807416.76</v>
      </c>
      <c r="E18" s="79">
        <v>-6617.7500000000009</v>
      </c>
      <c r="F18" s="79">
        <v>1826306.72</v>
      </c>
      <c r="G18" s="79">
        <v>1153071.3299999998</v>
      </c>
      <c r="H18" s="79">
        <v>1584458.0299999998</v>
      </c>
      <c r="I18" s="79">
        <v>302.61999999999898</v>
      </c>
      <c r="J18" s="79">
        <v>1756000.76</v>
      </c>
      <c r="K18" s="79">
        <v>791754.93</v>
      </c>
      <c r="L18" s="79">
        <v>1317770.1000000001</v>
      </c>
      <c r="M18" s="79">
        <v>8854.5799999999981</v>
      </c>
      <c r="N18" s="79">
        <v>4482085.7699999996</v>
      </c>
      <c r="O18" s="79">
        <v>2432448.25</v>
      </c>
      <c r="P18" s="79">
        <v>3709644.89</v>
      </c>
      <c r="Q18" s="79">
        <v>2539.4499999999989</v>
      </c>
    </row>
    <row r="19" spans="1:17" ht="14.4" thickBot="1" x14ac:dyDescent="0.3">
      <c r="A19" s="80" t="s">
        <v>3052</v>
      </c>
      <c r="B19" s="79">
        <v>360097.76</v>
      </c>
      <c r="C19" s="79">
        <v>171018.77000000002</v>
      </c>
      <c r="D19" s="79">
        <v>298898.32</v>
      </c>
      <c r="E19" s="79">
        <v>2220.46</v>
      </c>
      <c r="F19" s="79">
        <v>704652.47</v>
      </c>
      <c r="G19" s="79">
        <v>322786.16000000003</v>
      </c>
      <c r="H19" s="79">
        <v>441697.43999999994</v>
      </c>
      <c r="I19" s="79">
        <v>2621.1599999999994</v>
      </c>
      <c r="J19" s="79">
        <v>866194.59</v>
      </c>
      <c r="K19" s="79">
        <v>360973.28</v>
      </c>
      <c r="L19" s="79">
        <v>692391.80999999994</v>
      </c>
      <c r="M19" s="79">
        <v>14236.089999999998</v>
      </c>
      <c r="N19" s="79">
        <v>1930944.8199999998</v>
      </c>
      <c r="O19" s="79">
        <v>854778.21000000008</v>
      </c>
      <c r="P19" s="79">
        <v>1432987.5699999998</v>
      </c>
      <c r="Q19" s="79">
        <v>19077.71</v>
      </c>
    </row>
    <row r="20" spans="1:17" ht="14.4" thickBot="1" x14ac:dyDescent="0.3">
      <c r="A20" s="80" t="s">
        <v>3050</v>
      </c>
      <c r="B20" s="79">
        <v>160434.46</v>
      </c>
      <c r="C20" s="79">
        <v>64835.43</v>
      </c>
      <c r="D20" s="79">
        <v>127118.54999999999</v>
      </c>
      <c r="E20" s="79">
        <v>-6476.09</v>
      </c>
      <c r="F20" s="79">
        <v>736700.55000000016</v>
      </c>
      <c r="G20" s="79">
        <v>520967.79</v>
      </c>
      <c r="H20" s="79">
        <v>699474.46</v>
      </c>
      <c r="I20" s="79">
        <v>-3448.3900000000008</v>
      </c>
      <c r="J20" s="79">
        <v>497502.07</v>
      </c>
      <c r="K20" s="79">
        <v>300773.99999999994</v>
      </c>
      <c r="L20" s="79">
        <v>402236.17000000004</v>
      </c>
      <c r="M20" s="79">
        <v>2823.86</v>
      </c>
      <c r="N20" s="79">
        <v>1394637.08</v>
      </c>
      <c r="O20" s="79">
        <v>886577.22</v>
      </c>
      <c r="P20" s="79">
        <v>1228829.1800000002</v>
      </c>
      <c r="Q20" s="79">
        <v>-7100.6200000000008</v>
      </c>
    </row>
    <row r="21" spans="1:17" ht="14.4" thickBot="1" x14ac:dyDescent="0.3">
      <c r="A21" s="80" t="s">
        <v>3051</v>
      </c>
      <c r="B21" s="79">
        <v>379246.07</v>
      </c>
      <c r="C21" s="79">
        <v>251767.79</v>
      </c>
      <c r="D21" s="79">
        <v>381399.89</v>
      </c>
      <c r="E21" s="79">
        <v>-2362.1200000000008</v>
      </c>
      <c r="F21" s="79">
        <v>384953.69999999995</v>
      </c>
      <c r="G21" s="79">
        <v>309317.37999999995</v>
      </c>
      <c r="H21" s="79">
        <v>443286.12999999995</v>
      </c>
      <c r="I21" s="79">
        <v>1129.8500000000004</v>
      </c>
      <c r="J21" s="79">
        <v>392304.10000000003</v>
      </c>
      <c r="K21" s="79">
        <v>130007.65</v>
      </c>
      <c r="L21" s="79">
        <v>223142.12</v>
      </c>
      <c r="M21" s="79">
        <v>-8205.369999999999</v>
      </c>
      <c r="N21" s="79">
        <v>1156503.8700000001</v>
      </c>
      <c r="O21" s="79">
        <v>691092.82</v>
      </c>
      <c r="P21" s="79">
        <v>1047828.14</v>
      </c>
      <c r="Q21" s="79">
        <v>-9437.64</v>
      </c>
    </row>
    <row r="22" spans="1:17" ht="14.4" thickBot="1" x14ac:dyDescent="0.3">
      <c r="A22" s="78" t="s">
        <v>1563</v>
      </c>
      <c r="B22" s="79">
        <v>1656508.0899999999</v>
      </c>
      <c r="C22" s="79">
        <v>805084.32000000007</v>
      </c>
      <c r="D22" s="79">
        <v>1419538.06</v>
      </c>
      <c r="E22" s="79">
        <v>12775.329999999998</v>
      </c>
      <c r="F22" s="79">
        <v>1943909.9499999997</v>
      </c>
      <c r="G22" s="79">
        <v>889443.6</v>
      </c>
      <c r="H22" s="79">
        <v>1502044.97</v>
      </c>
      <c r="I22" s="79">
        <v>29875.58</v>
      </c>
      <c r="J22" s="79">
        <v>1734106.8599999999</v>
      </c>
      <c r="K22" s="79">
        <v>884102.17000000016</v>
      </c>
      <c r="L22" s="79">
        <v>1531163.02</v>
      </c>
      <c r="M22" s="79">
        <v>17663.669999999998</v>
      </c>
      <c r="N22" s="79">
        <v>5334524.8999999994</v>
      </c>
      <c r="O22" s="79">
        <v>2578630.09</v>
      </c>
      <c r="P22" s="79">
        <v>4452746.0500000007</v>
      </c>
      <c r="Q22" s="79">
        <v>60314.58</v>
      </c>
    </row>
    <row r="23" spans="1:17" ht="14.4" thickBot="1" x14ac:dyDescent="0.3">
      <c r="A23" s="80" t="s">
        <v>3052</v>
      </c>
      <c r="B23" s="79">
        <v>472188.99999999994</v>
      </c>
      <c r="C23" s="79">
        <v>174487.8</v>
      </c>
      <c r="D23" s="79">
        <v>462028.31999999995</v>
      </c>
      <c r="E23" s="79">
        <v>-2525.8800000000019</v>
      </c>
      <c r="F23" s="79">
        <v>631761.1399999999</v>
      </c>
      <c r="G23" s="79">
        <v>352128.37999999995</v>
      </c>
      <c r="H23" s="79">
        <v>446973.97</v>
      </c>
      <c r="I23" s="79">
        <v>16082.41</v>
      </c>
      <c r="J23" s="79">
        <v>885817.54</v>
      </c>
      <c r="K23" s="79">
        <v>413591.52000000008</v>
      </c>
      <c r="L23" s="79">
        <v>739425.92000000016</v>
      </c>
      <c r="M23" s="79">
        <v>8673.26</v>
      </c>
      <c r="N23" s="79">
        <v>1989767.68</v>
      </c>
      <c r="O23" s="79">
        <v>940207.7</v>
      </c>
      <c r="P23" s="79">
        <v>1648428.21</v>
      </c>
      <c r="Q23" s="79">
        <v>22229.79</v>
      </c>
    </row>
    <row r="24" spans="1:17" ht="14.4" thickBot="1" x14ac:dyDescent="0.3">
      <c r="A24" s="80" t="s">
        <v>3050</v>
      </c>
      <c r="B24" s="79">
        <v>341674.55</v>
      </c>
      <c r="C24" s="79">
        <v>263418.51</v>
      </c>
      <c r="D24" s="79">
        <v>416137.05</v>
      </c>
      <c r="E24" s="79">
        <v>8796.49</v>
      </c>
      <c r="F24" s="79">
        <v>665461.07999999996</v>
      </c>
      <c r="G24" s="79">
        <v>311155.32</v>
      </c>
      <c r="H24" s="79">
        <v>544826.53</v>
      </c>
      <c r="I24" s="79">
        <v>3301.900000000001</v>
      </c>
      <c r="J24" s="79">
        <v>389591.23999999993</v>
      </c>
      <c r="K24" s="79">
        <v>186747.81000000003</v>
      </c>
      <c r="L24" s="79">
        <v>305479.70999999996</v>
      </c>
      <c r="M24" s="79">
        <v>7923.1099999999988</v>
      </c>
      <c r="N24" s="79">
        <v>1396726.8699999999</v>
      </c>
      <c r="O24" s="79">
        <v>761321.64000000013</v>
      </c>
      <c r="P24" s="79">
        <v>1266443.29</v>
      </c>
      <c r="Q24" s="79">
        <v>20021.5</v>
      </c>
    </row>
    <row r="25" spans="1:17" ht="14.4" thickBot="1" x14ac:dyDescent="0.3">
      <c r="A25" s="80" t="s">
        <v>3051</v>
      </c>
      <c r="B25" s="79">
        <v>842644.54</v>
      </c>
      <c r="C25" s="79">
        <v>367178.01</v>
      </c>
      <c r="D25" s="79">
        <v>541372.69000000006</v>
      </c>
      <c r="E25" s="79">
        <v>6504.7199999999993</v>
      </c>
      <c r="F25" s="79">
        <v>646687.73</v>
      </c>
      <c r="G25" s="79">
        <v>226159.9</v>
      </c>
      <c r="H25" s="79">
        <v>510244.47</v>
      </c>
      <c r="I25" s="79">
        <v>10491.27</v>
      </c>
      <c r="J25" s="79">
        <v>458698.0799999999</v>
      </c>
      <c r="K25" s="79">
        <v>283762.84000000003</v>
      </c>
      <c r="L25" s="79">
        <v>486257.39</v>
      </c>
      <c r="M25" s="79">
        <v>1067.3000000000011</v>
      </c>
      <c r="N25" s="79">
        <v>1948030.3499999999</v>
      </c>
      <c r="O25" s="79">
        <v>877100.75</v>
      </c>
      <c r="P25" s="79">
        <v>1537874.5500000003</v>
      </c>
      <c r="Q25" s="79">
        <v>18063.29</v>
      </c>
    </row>
    <row r="26" spans="1:17" x14ac:dyDescent="0.25">
      <c r="A26" s="3" t="s">
        <v>4038</v>
      </c>
      <c r="B26">
        <v>7566792.9000000013</v>
      </c>
      <c r="C26">
        <v>3906929.42</v>
      </c>
      <c r="D26">
        <v>5948327.8399999999</v>
      </c>
      <c r="E26">
        <v>34162.509999999995</v>
      </c>
      <c r="F26">
        <v>9270933.8099999987</v>
      </c>
      <c r="G26">
        <v>4448475.290000001</v>
      </c>
      <c r="H26">
        <v>7530012.7699999986</v>
      </c>
      <c r="I26">
        <v>44999.079999999987</v>
      </c>
      <c r="J26">
        <v>8760911.9999999981</v>
      </c>
      <c r="K26">
        <v>4328455.32</v>
      </c>
      <c r="L26">
        <v>6751296.5299999993</v>
      </c>
      <c r="M26">
        <v>20756.899999999994</v>
      </c>
      <c r="N26">
        <v>25598638.710000001</v>
      </c>
      <c r="O26">
        <v>12683860.030000001</v>
      </c>
      <c r="P26">
        <v>20229637.140000004</v>
      </c>
      <c r="Q26">
        <v>99918.489999999991</v>
      </c>
    </row>
    <row r="27" spans="1:17" x14ac:dyDescent="0.25">
      <c r="H27" s="4" t="s">
        <v>7943</v>
      </c>
    </row>
  </sheetData>
  <hyperlinks>
    <hyperlink ref="J1" location="'Index'!A1" display="'Index'!A1" xr:uid="{FD11DF2B-F8E8-438E-BCAB-506E7674A566}"/>
    <hyperlink ref="H27" location="'Index'!A1" display="'Index'!A1" xr:uid="{7AFF5195-4071-41D7-8794-3E7D97385417}"/>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29CA-6699-425E-AA1A-C512A5940BBA}">
  <sheetPr codeName="Sheet9">
    <tabColor rgb="FFFFFF00"/>
  </sheetPr>
  <dimension ref="J1:AJ38"/>
  <sheetViews>
    <sheetView zoomScale="59" zoomScaleNormal="59" workbookViewId="0">
      <selection activeCell="A31" sqref="A1:XFD1048576"/>
    </sheetView>
  </sheetViews>
  <sheetFormatPr defaultRowHeight="13.8" x14ac:dyDescent="0.25"/>
  <cols>
    <col min="1" max="16384" width="8.796875" style="47"/>
  </cols>
  <sheetData>
    <row r="1" spans="10:21" x14ac:dyDescent="0.25">
      <c r="J1" s="58" t="s">
        <v>7943</v>
      </c>
      <c r="U1" s="58"/>
    </row>
    <row r="28" spans="35:35" x14ac:dyDescent="0.25">
      <c r="AI28" s="58" t="s">
        <v>7943</v>
      </c>
    </row>
    <row r="38" spans="36:36" x14ac:dyDescent="0.25">
      <c r="AJ38" s="58"/>
    </row>
  </sheetData>
  <hyperlinks>
    <hyperlink ref="J1" location="'Index'!A1" display="'Index'!A1" xr:uid="{E9C36102-CD30-4399-89EA-53A3A8A722E7}"/>
    <hyperlink ref="AI28" location="'Index'!A1" display="'Index'!A1" xr:uid="{C4BAA0DF-1B5F-4035-986D-3237407DF611}"/>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BDE9B-D37E-48A7-8013-E08E30F6B6BF}">
  <sheetPr codeName="Sheet10">
    <tabColor rgb="FFFFFF00"/>
  </sheetPr>
  <dimension ref="A1:F1998"/>
  <sheetViews>
    <sheetView topLeftCell="A2" zoomScaleNormal="100" workbookViewId="0">
      <selection activeCell="C17" sqref="C17"/>
    </sheetView>
  </sheetViews>
  <sheetFormatPr defaultColWidth="10.8984375" defaultRowHeight="30" customHeight="1" x14ac:dyDescent="0.25"/>
  <cols>
    <col min="1" max="1" width="8.09765625" style="27" customWidth="1"/>
    <col min="2" max="2" width="22.5" style="32" customWidth="1"/>
    <col min="3" max="3" width="136.8984375" style="32" customWidth="1"/>
    <col min="4" max="4" width="26.59765625" style="33" customWidth="1"/>
    <col min="5" max="6" width="10.8984375" style="33"/>
    <col min="7" max="7" width="13" style="33" customWidth="1"/>
    <col min="8" max="16384" width="10.8984375" style="33"/>
  </cols>
  <sheetData>
    <row r="1" spans="1:6" s="28" customFormat="1" ht="13.8" x14ac:dyDescent="0.25">
      <c r="A1" s="27"/>
      <c r="B1" s="27"/>
      <c r="C1" s="27"/>
      <c r="D1" s="27"/>
      <c r="F1" s="59"/>
    </row>
    <row r="2" spans="1:6" s="28" customFormat="1" ht="60" x14ac:dyDescent="0.25">
      <c r="A2" s="27"/>
      <c r="B2" s="29" t="s">
        <v>7964</v>
      </c>
      <c r="C2" s="30"/>
      <c r="D2" s="30"/>
    </row>
    <row r="3" spans="1:6" s="28" customFormat="1" ht="14.4" thickBot="1" x14ac:dyDescent="0.3">
      <c r="A3" s="27"/>
      <c r="B3" s="30"/>
      <c r="C3" s="30"/>
      <c r="D3" s="30"/>
    </row>
    <row r="4" spans="1:6" s="28" customFormat="1" ht="15" thickTop="1" thickBot="1" x14ac:dyDescent="0.3">
      <c r="A4" s="138" t="s">
        <v>8072</v>
      </c>
      <c r="B4" s="31" t="s">
        <v>7965</v>
      </c>
      <c r="C4" s="31" t="s">
        <v>7966</v>
      </c>
      <c r="D4" s="142" t="s">
        <v>8112</v>
      </c>
    </row>
    <row r="5" spans="1:6" s="28" customFormat="1" ht="19.2" customHeight="1" thickTop="1" thickBot="1" x14ac:dyDescent="0.3">
      <c r="A5" s="139">
        <v>1</v>
      </c>
      <c r="B5" s="137" t="s">
        <v>7967</v>
      </c>
      <c r="C5" s="140" t="s">
        <v>7971</v>
      </c>
      <c r="D5" s="143" t="s">
        <v>7987</v>
      </c>
    </row>
    <row r="6" spans="1:6" s="28" customFormat="1" ht="17.399999999999999" thickTop="1" thickBot="1" x14ac:dyDescent="0.3">
      <c r="A6" s="139">
        <v>2</v>
      </c>
      <c r="B6" s="137" t="s">
        <v>7968</v>
      </c>
      <c r="C6" s="140" t="s">
        <v>7972</v>
      </c>
      <c r="D6" s="143" t="s">
        <v>7988</v>
      </c>
    </row>
    <row r="7" spans="1:6" s="28" customFormat="1" ht="17.399999999999999" thickTop="1" thickBot="1" x14ac:dyDescent="0.3">
      <c r="A7" s="139">
        <v>3</v>
      </c>
      <c r="B7" s="137" t="s">
        <v>7969</v>
      </c>
      <c r="C7" s="141" t="s">
        <v>7973</v>
      </c>
      <c r="D7" s="143" t="s">
        <v>7989</v>
      </c>
    </row>
    <row r="8" spans="1:6" s="28" customFormat="1" ht="17.399999999999999" thickTop="1" thickBot="1" x14ac:dyDescent="0.3">
      <c r="A8" s="139">
        <v>4</v>
      </c>
      <c r="B8" s="137" t="s">
        <v>1566</v>
      </c>
      <c r="C8" s="141" t="s">
        <v>7974</v>
      </c>
      <c r="D8" s="143" t="s">
        <v>7990</v>
      </c>
    </row>
    <row r="9" spans="1:6" s="28" customFormat="1" ht="17.399999999999999" thickTop="1" thickBot="1" x14ac:dyDescent="0.3">
      <c r="A9" s="139">
        <v>5</v>
      </c>
      <c r="B9" s="137" t="s">
        <v>7970</v>
      </c>
      <c r="C9" s="141" t="s">
        <v>7975</v>
      </c>
      <c r="D9" s="143" t="s">
        <v>7991</v>
      </c>
    </row>
    <row r="10" spans="1:6" s="28" customFormat="1" ht="17.399999999999999" thickTop="1" thickBot="1" x14ac:dyDescent="0.3">
      <c r="A10" s="139">
        <v>6</v>
      </c>
      <c r="B10" s="137" t="s">
        <v>7951</v>
      </c>
      <c r="C10" s="140" t="s">
        <v>7976</v>
      </c>
      <c r="D10" s="143" t="s">
        <v>7992</v>
      </c>
    </row>
    <row r="11" spans="1:6" s="28" customFormat="1" ht="14.4" thickTop="1" x14ac:dyDescent="0.25">
      <c r="A11" s="27"/>
      <c r="B11" s="32"/>
      <c r="C11" s="32"/>
      <c r="D11" s="27"/>
    </row>
    <row r="12" spans="1:6" ht="30" customHeight="1" x14ac:dyDescent="0.25">
      <c r="D12" s="27"/>
    </row>
    <row r="13" spans="1:6" ht="30" customHeight="1" x14ac:dyDescent="0.25">
      <c r="C13" s="144" t="s">
        <v>7943</v>
      </c>
      <c r="D13" s="27"/>
    </row>
    <row r="14" spans="1:6" ht="30" customHeight="1" x14ac:dyDescent="0.25">
      <c r="D14" s="27"/>
    </row>
    <row r="15" spans="1:6" ht="30" customHeight="1" x14ac:dyDescent="0.25">
      <c r="C15" s="32" t="s">
        <v>7952</v>
      </c>
      <c r="D15" s="27"/>
    </row>
    <row r="16" spans="1:6" ht="30" customHeight="1" x14ac:dyDescent="0.25">
      <c r="D16" s="27"/>
    </row>
    <row r="17" spans="4:4" ht="30" customHeight="1" x14ac:dyDescent="0.25">
      <c r="D17" s="27"/>
    </row>
    <row r="18" spans="4:4" ht="30" customHeight="1" x14ac:dyDescent="0.25">
      <c r="D18" s="27"/>
    </row>
    <row r="19" spans="4:4" ht="30" customHeight="1" x14ac:dyDescent="0.25">
      <c r="D19" s="27"/>
    </row>
    <row r="20" spans="4:4" ht="30" customHeight="1" x14ac:dyDescent="0.25">
      <c r="D20" s="27"/>
    </row>
    <row r="21" spans="4:4" ht="30" customHeight="1" x14ac:dyDescent="0.25">
      <c r="D21" s="27"/>
    </row>
    <row r="22" spans="4:4" ht="30" customHeight="1" x14ac:dyDescent="0.25">
      <c r="D22" s="27"/>
    </row>
    <row r="23" spans="4:4" ht="30" customHeight="1" x14ac:dyDescent="0.25">
      <c r="D23" s="27"/>
    </row>
    <row r="24" spans="4:4" ht="30" customHeight="1" x14ac:dyDescent="0.25">
      <c r="D24" s="27"/>
    </row>
    <row r="25" spans="4:4" ht="30" customHeight="1" x14ac:dyDescent="0.25">
      <c r="D25" s="27"/>
    </row>
    <row r="26" spans="4:4" ht="30" customHeight="1" x14ac:dyDescent="0.25">
      <c r="D26" s="27"/>
    </row>
    <row r="27" spans="4:4" ht="30" customHeight="1" x14ac:dyDescent="0.25">
      <c r="D27" s="27"/>
    </row>
    <row r="28" spans="4:4" ht="30" customHeight="1" x14ac:dyDescent="0.25">
      <c r="D28" s="27"/>
    </row>
    <row r="29" spans="4:4" ht="30" customHeight="1" x14ac:dyDescent="0.25">
      <c r="D29" s="27"/>
    </row>
    <row r="30" spans="4:4" ht="30" customHeight="1" x14ac:dyDescent="0.25">
      <c r="D30" s="27"/>
    </row>
    <row r="31" spans="4:4" ht="30" customHeight="1" x14ac:dyDescent="0.25">
      <c r="D31" s="27"/>
    </row>
    <row r="32" spans="4:4" ht="30" customHeight="1" x14ac:dyDescent="0.25">
      <c r="D32" s="27"/>
    </row>
    <row r="33" spans="4:4" ht="30" customHeight="1" x14ac:dyDescent="0.25">
      <c r="D33" s="27"/>
    </row>
    <row r="34" spans="4:4" ht="30" customHeight="1" x14ac:dyDescent="0.25">
      <c r="D34" s="27"/>
    </row>
    <row r="35" spans="4:4" ht="30" customHeight="1" x14ac:dyDescent="0.25">
      <c r="D35" s="27"/>
    </row>
    <row r="36" spans="4:4" ht="30" customHeight="1" x14ac:dyDescent="0.25">
      <c r="D36" s="27"/>
    </row>
    <row r="37" spans="4:4" ht="30" customHeight="1" x14ac:dyDescent="0.25">
      <c r="D37" s="27"/>
    </row>
    <row r="38" spans="4:4" ht="30" customHeight="1" x14ac:dyDescent="0.25">
      <c r="D38" s="27"/>
    </row>
    <row r="39" spans="4:4" ht="30" customHeight="1" x14ac:dyDescent="0.25">
      <c r="D39" s="27"/>
    </row>
    <row r="40" spans="4:4" ht="30" customHeight="1" x14ac:dyDescent="0.25">
      <c r="D40" s="27"/>
    </row>
    <row r="41" spans="4:4" ht="30" customHeight="1" x14ac:dyDescent="0.25">
      <c r="D41" s="27"/>
    </row>
    <row r="42" spans="4:4" ht="30" customHeight="1" x14ac:dyDescent="0.25">
      <c r="D42" s="27"/>
    </row>
    <row r="43" spans="4:4" ht="30" customHeight="1" x14ac:dyDescent="0.25">
      <c r="D43" s="27"/>
    </row>
    <row r="44" spans="4:4" ht="30" customHeight="1" x14ac:dyDescent="0.25">
      <c r="D44" s="27"/>
    </row>
    <row r="45" spans="4:4" ht="30" customHeight="1" x14ac:dyDescent="0.25">
      <c r="D45" s="27"/>
    </row>
    <row r="46" spans="4:4" ht="30" customHeight="1" x14ac:dyDescent="0.25">
      <c r="D46" s="27"/>
    </row>
    <row r="47" spans="4:4" ht="30" customHeight="1" x14ac:dyDescent="0.25">
      <c r="D47" s="27"/>
    </row>
    <row r="48" spans="4:4" ht="30" customHeight="1" x14ac:dyDescent="0.25">
      <c r="D48" s="27"/>
    </row>
    <row r="49" spans="4:4" ht="30" customHeight="1" x14ac:dyDescent="0.25">
      <c r="D49" s="27"/>
    </row>
    <row r="50" spans="4:4" ht="30" customHeight="1" x14ac:dyDescent="0.25">
      <c r="D50" s="27"/>
    </row>
    <row r="51" spans="4:4" ht="30" customHeight="1" x14ac:dyDescent="0.25">
      <c r="D51" s="27"/>
    </row>
    <row r="52" spans="4:4" ht="30" customHeight="1" x14ac:dyDescent="0.25">
      <c r="D52" s="27"/>
    </row>
    <row r="53" spans="4:4" ht="30" customHeight="1" x14ac:dyDescent="0.25">
      <c r="D53" s="27"/>
    </row>
    <row r="54" spans="4:4" ht="30" customHeight="1" x14ac:dyDescent="0.25">
      <c r="D54" s="27"/>
    </row>
    <row r="55" spans="4:4" ht="30" customHeight="1" x14ac:dyDescent="0.25">
      <c r="D55" s="27"/>
    </row>
    <row r="56" spans="4:4" ht="30" customHeight="1" x14ac:dyDescent="0.25">
      <c r="D56" s="27"/>
    </row>
    <row r="57" spans="4:4" ht="30" customHeight="1" x14ac:dyDescent="0.25">
      <c r="D57" s="27"/>
    </row>
    <row r="58" spans="4:4" ht="30" customHeight="1" x14ac:dyDescent="0.25">
      <c r="D58" s="27"/>
    </row>
    <row r="59" spans="4:4" ht="30" customHeight="1" x14ac:dyDescent="0.25">
      <c r="D59" s="27"/>
    </row>
    <row r="60" spans="4:4" ht="30" customHeight="1" x14ac:dyDescent="0.25">
      <c r="D60" s="27"/>
    </row>
    <row r="61" spans="4:4" ht="30" customHeight="1" x14ac:dyDescent="0.25">
      <c r="D61" s="27"/>
    </row>
    <row r="62" spans="4:4" ht="30" customHeight="1" x14ac:dyDescent="0.25">
      <c r="D62" s="27"/>
    </row>
    <row r="63" spans="4:4" ht="30" customHeight="1" x14ac:dyDescent="0.25">
      <c r="D63" s="27"/>
    </row>
    <row r="64" spans="4:4" ht="30" customHeight="1" x14ac:dyDescent="0.25">
      <c r="D64" s="27"/>
    </row>
    <row r="65" spans="4:4" ht="30" customHeight="1" x14ac:dyDescent="0.25">
      <c r="D65" s="27"/>
    </row>
    <row r="66" spans="4:4" ht="30" customHeight="1" x14ac:dyDescent="0.25">
      <c r="D66" s="27"/>
    </row>
    <row r="67" spans="4:4" ht="30" customHeight="1" x14ac:dyDescent="0.25">
      <c r="D67" s="27"/>
    </row>
    <row r="68" spans="4:4" ht="30" customHeight="1" x14ac:dyDescent="0.25">
      <c r="D68" s="27"/>
    </row>
    <row r="69" spans="4:4" ht="30" customHeight="1" x14ac:dyDescent="0.25">
      <c r="D69" s="27"/>
    </row>
    <row r="70" spans="4:4" ht="30" customHeight="1" x14ac:dyDescent="0.25">
      <c r="D70" s="27"/>
    </row>
    <row r="71" spans="4:4" ht="30" customHeight="1" x14ac:dyDescent="0.25">
      <c r="D71" s="27"/>
    </row>
    <row r="72" spans="4:4" ht="30" customHeight="1" x14ac:dyDescent="0.25">
      <c r="D72" s="27"/>
    </row>
    <row r="73" spans="4:4" ht="30" customHeight="1" x14ac:dyDescent="0.25">
      <c r="D73" s="27"/>
    </row>
    <row r="74" spans="4:4" ht="30" customHeight="1" x14ac:dyDescent="0.25">
      <c r="D74" s="27"/>
    </row>
    <row r="75" spans="4:4" ht="30" customHeight="1" x14ac:dyDescent="0.25">
      <c r="D75" s="27"/>
    </row>
    <row r="76" spans="4:4" ht="30" customHeight="1" x14ac:dyDescent="0.25">
      <c r="D76" s="27"/>
    </row>
    <row r="77" spans="4:4" ht="30" customHeight="1" x14ac:dyDescent="0.25">
      <c r="D77" s="27"/>
    </row>
    <row r="78" spans="4:4" ht="30" customHeight="1" x14ac:dyDescent="0.25">
      <c r="D78" s="27"/>
    </row>
    <row r="79" spans="4:4" ht="30" customHeight="1" x14ac:dyDescent="0.25">
      <c r="D79" s="27"/>
    </row>
    <row r="80" spans="4:4" ht="30" customHeight="1" x14ac:dyDescent="0.25">
      <c r="D80" s="27"/>
    </row>
    <row r="81" spans="4:4" ht="30" customHeight="1" x14ac:dyDescent="0.25">
      <c r="D81" s="27"/>
    </row>
    <row r="82" spans="4:4" ht="30" customHeight="1" x14ac:dyDescent="0.25">
      <c r="D82" s="27"/>
    </row>
    <row r="83" spans="4:4" ht="30" customHeight="1" x14ac:dyDescent="0.25">
      <c r="D83" s="27"/>
    </row>
    <row r="84" spans="4:4" ht="30" customHeight="1" x14ac:dyDescent="0.25">
      <c r="D84" s="27"/>
    </row>
    <row r="85" spans="4:4" ht="30" customHeight="1" x14ac:dyDescent="0.25">
      <c r="D85" s="27"/>
    </row>
    <row r="86" spans="4:4" ht="30" customHeight="1" x14ac:dyDescent="0.25">
      <c r="D86" s="27"/>
    </row>
    <row r="87" spans="4:4" ht="30" customHeight="1" x14ac:dyDescent="0.25">
      <c r="D87" s="27"/>
    </row>
    <row r="88" spans="4:4" ht="30" customHeight="1" x14ac:dyDescent="0.25">
      <c r="D88" s="27"/>
    </row>
    <row r="89" spans="4:4" ht="30" customHeight="1" x14ac:dyDescent="0.25">
      <c r="D89" s="27"/>
    </row>
    <row r="90" spans="4:4" ht="30" customHeight="1" x14ac:dyDescent="0.25">
      <c r="D90" s="27"/>
    </row>
    <row r="91" spans="4:4" ht="30" customHeight="1" x14ac:dyDescent="0.25">
      <c r="D91" s="27"/>
    </row>
    <row r="92" spans="4:4" ht="30" customHeight="1" x14ac:dyDescent="0.25">
      <c r="D92" s="27"/>
    </row>
    <row r="93" spans="4:4" ht="30" customHeight="1" x14ac:dyDescent="0.25">
      <c r="D93" s="27"/>
    </row>
    <row r="94" spans="4:4" ht="30" customHeight="1" x14ac:dyDescent="0.25">
      <c r="D94" s="27"/>
    </row>
    <row r="95" spans="4:4" ht="30" customHeight="1" x14ac:dyDescent="0.25">
      <c r="D95" s="27"/>
    </row>
    <row r="96" spans="4:4" ht="30" customHeight="1" x14ac:dyDescent="0.25">
      <c r="D96" s="27"/>
    </row>
    <row r="97" spans="4:4" ht="30" customHeight="1" x14ac:dyDescent="0.25">
      <c r="D97" s="27"/>
    </row>
    <row r="98" spans="4:4" ht="30" customHeight="1" x14ac:dyDescent="0.25">
      <c r="D98" s="27"/>
    </row>
    <row r="99" spans="4:4" ht="30" customHeight="1" x14ac:dyDescent="0.25">
      <c r="D99" s="27"/>
    </row>
    <row r="100" spans="4:4" ht="30" customHeight="1" x14ac:dyDescent="0.25">
      <c r="D100" s="27"/>
    </row>
    <row r="101" spans="4:4" ht="30" customHeight="1" x14ac:dyDescent="0.25">
      <c r="D101" s="27"/>
    </row>
    <row r="102" spans="4:4" ht="30" customHeight="1" x14ac:dyDescent="0.25">
      <c r="D102" s="27"/>
    </row>
    <row r="103" spans="4:4" ht="30" customHeight="1" x14ac:dyDescent="0.25">
      <c r="D103" s="27"/>
    </row>
    <row r="104" spans="4:4" ht="30" customHeight="1" x14ac:dyDescent="0.25">
      <c r="D104" s="27"/>
    </row>
    <row r="105" spans="4:4" ht="30" customHeight="1" x14ac:dyDescent="0.25">
      <c r="D105" s="27"/>
    </row>
    <row r="106" spans="4:4" ht="30" customHeight="1" x14ac:dyDescent="0.25">
      <c r="D106" s="27"/>
    </row>
    <row r="107" spans="4:4" ht="30" customHeight="1" x14ac:dyDescent="0.25">
      <c r="D107" s="27"/>
    </row>
    <row r="108" spans="4:4" ht="30" customHeight="1" x14ac:dyDescent="0.25">
      <c r="D108" s="27"/>
    </row>
    <row r="109" spans="4:4" ht="30" customHeight="1" x14ac:dyDescent="0.25">
      <c r="D109" s="27"/>
    </row>
    <row r="110" spans="4:4" ht="30" customHeight="1" x14ac:dyDescent="0.25">
      <c r="D110" s="27"/>
    </row>
    <row r="111" spans="4:4" ht="30" customHeight="1" x14ac:dyDescent="0.25">
      <c r="D111" s="27"/>
    </row>
    <row r="112" spans="4:4" ht="30" customHeight="1" x14ac:dyDescent="0.25">
      <c r="D112" s="27"/>
    </row>
    <row r="113" spans="4:4" ht="30" customHeight="1" x14ac:dyDescent="0.25">
      <c r="D113" s="27"/>
    </row>
    <row r="114" spans="4:4" ht="30" customHeight="1" x14ac:dyDescent="0.25">
      <c r="D114" s="27"/>
    </row>
    <row r="115" spans="4:4" ht="30" customHeight="1" x14ac:dyDescent="0.25">
      <c r="D115" s="27"/>
    </row>
    <row r="116" spans="4:4" ht="30" customHeight="1" x14ac:dyDescent="0.25">
      <c r="D116" s="27"/>
    </row>
    <row r="117" spans="4:4" ht="30" customHeight="1" x14ac:dyDescent="0.25">
      <c r="D117" s="27"/>
    </row>
    <row r="118" spans="4:4" ht="30" customHeight="1" x14ac:dyDescent="0.25">
      <c r="D118" s="27"/>
    </row>
    <row r="119" spans="4:4" ht="30" customHeight="1" x14ac:dyDescent="0.25">
      <c r="D119" s="27"/>
    </row>
    <row r="120" spans="4:4" ht="30" customHeight="1" x14ac:dyDescent="0.25">
      <c r="D120" s="27"/>
    </row>
    <row r="121" spans="4:4" ht="30" customHeight="1" x14ac:dyDescent="0.25">
      <c r="D121" s="27"/>
    </row>
    <row r="122" spans="4:4" ht="30" customHeight="1" x14ac:dyDescent="0.25">
      <c r="D122" s="27"/>
    </row>
    <row r="123" spans="4:4" ht="30" customHeight="1" x14ac:dyDescent="0.25">
      <c r="D123" s="27"/>
    </row>
    <row r="124" spans="4:4" ht="30" customHeight="1" x14ac:dyDescent="0.25">
      <c r="D124" s="27"/>
    </row>
    <row r="125" spans="4:4" ht="30" customHeight="1" x14ac:dyDescent="0.25">
      <c r="D125" s="27"/>
    </row>
    <row r="126" spans="4:4" ht="30" customHeight="1" x14ac:dyDescent="0.25">
      <c r="D126" s="27"/>
    </row>
    <row r="127" spans="4:4" ht="30" customHeight="1" x14ac:dyDescent="0.25">
      <c r="D127" s="27"/>
    </row>
    <row r="128" spans="4:4" ht="30" customHeight="1" x14ac:dyDescent="0.25">
      <c r="D128" s="27"/>
    </row>
    <row r="129" spans="4:4" ht="30" customHeight="1" x14ac:dyDescent="0.25">
      <c r="D129" s="27"/>
    </row>
    <row r="130" spans="4:4" ht="30" customHeight="1" x14ac:dyDescent="0.25">
      <c r="D130" s="27"/>
    </row>
    <row r="131" spans="4:4" ht="30" customHeight="1" x14ac:dyDescent="0.25">
      <c r="D131" s="27"/>
    </row>
    <row r="132" spans="4:4" ht="30" customHeight="1" x14ac:dyDescent="0.25">
      <c r="D132" s="27"/>
    </row>
    <row r="133" spans="4:4" ht="30" customHeight="1" x14ac:dyDescent="0.25">
      <c r="D133" s="27"/>
    </row>
    <row r="134" spans="4:4" ht="30" customHeight="1" x14ac:dyDescent="0.25">
      <c r="D134" s="27"/>
    </row>
    <row r="135" spans="4:4" ht="30" customHeight="1" x14ac:dyDescent="0.25">
      <c r="D135" s="27"/>
    </row>
    <row r="136" spans="4:4" ht="30" customHeight="1" x14ac:dyDescent="0.25">
      <c r="D136" s="27"/>
    </row>
    <row r="137" spans="4:4" ht="30" customHeight="1" x14ac:dyDescent="0.25">
      <c r="D137" s="27"/>
    </row>
    <row r="138" spans="4:4" ht="30" customHeight="1" x14ac:dyDescent="0.25">
      <c r="D138" s="27"/>
    </row>
    <row r="139" spans="4:4" ht="30" customHeight="1" x14ac:dyDescent="0.25">
      <c r="D139" s="27"/>
    </row>
    <row r="140" spans="4:4" ht="30" customHeight="1" x14ac:dyDescent="0.25">
      <c r="D140" s="27"/>
    </row>
    <row r="141" spans="4:4" ht="30" customHeight="1" x14ac:dyDescent="0.25">
      <c r="D141" s="27"/>
    </row>
    <row r="142" spans="4:4" ht="30" customHeight="1" x14ac:dyDescent="0.25">
      <c r="D142" s="27"/>
    </row>
    <row r="143" spans="4:4" ht="30" customHeight="1" x14ac:dyDescent="0.25">
      <c r="D143" s="27"/>
    </row>
    <row r="144" spans="4:4" ht="30" customHeight="1" x14ac:dyDescent="0.25">
      <c r="D144" s="27"/>
    </row>
    <row r="145" spans="4:4" ht="30" customHeight="1" x14ac:dyDescent="0.25">
      <c r="D145" s="27"/>
    </row>
    <row r="146" spans="4:4" ht="30" customHeight="1" x14ac:dyDescent="0.25">
      <c r="D146" s="27"/>
    </row>
    <row r="147" spans="4:4" ht="30" customHeight="1" x14ac:dyDescent="0.25">
      <c r="D147" s="27"/>
    </row>
    <row r="148" spans="4:4" ht="30" customHeight="1" x14ac:dyDescent="0.25">
      <c r="D148" s="27"/>
    </row>
    <row r="149" spans="4:4" ht="30" customHeight="1" x14ac:dyDescent="0.25">
      <c r="D149" s="27"/>
    </row>
    <row r="150" spans="4:4" ht="30" customHeight="1" x14ac:dyDescent="0.25">
      <c r="D150" s="27"/>
    </row>
    <row r="151" spans="4:4" ht="30" customHeight="1" x14ac:dyDescent="0.25">
      <c r="D151" s="27"/>
    </row>
    <row r="152" spans="4:4" ht="30" customHeight="1" x14ac:dyDescent="0.25">
      <c r="D152" s="27"/>
    </row>
    <row r="153" spans="4:4" ht="30" customHeight="1" x14ac:dyDescent="0.25">
      <c r="D153" s="27"/>
    </row>
    <row r="154" spans="4:4" ht="30" customHeight="1" x14ac:dyDescent="0.25">
      <c r="D154" s="27"/>
    </row>
    <row r="155" spans="4:4" ht="30" customHeight="1" x14ac:dyDescent="0.25">
      <c r="D155" s="27"/>
    </row>
    <row r="156" spans="4:4" ht="30" customHeight="1" x14ac:dyDescent="0.25">
      <c r="D156" s="27"/>
    </row>
    <row r="157" spans="4:4" ht="30" customHeight="1" x14ac:dyDescent="0.25">
      <c r="D157" s="27"/>
    </row>
    <row r="158" spans="4:4" ht="30" customHeight="1" x14ac:dyDescent="0.25">
      <c r="D158" s="27"/>
    </row>
    <row r="159" spans="4:4" ht="30" customHeight="1" x14ac:dyDescent="0.25">
      <c r="D159" s="27"/>
    </row>
    <row r="160" spans="4:4" ht="30" customHeight="1" x14ac:dyDescent="0.25">
      <c r="D160" s="27"/>
    </row>
    <row r="161" spans="4:4" ht="30" customHeight="1" x14ac:dyDescent="0.25">
      <c r="D161" s="27"/>
    </row>
    <row r="162" spans="4:4" ht="30" customHeight="1" x14ac:dyDescent="0.25">
      <c r="D162" s="27"/>
    </row>
    <row r="163" spans="4:4" ht="30" customHeight="1" x14ac:dyDescent="0.25">
      <c r="D163" s="27"/>
    </row>
    <row r="164" spans="4:4" ht="30" customHeight="1" x14ac:dyDescent="0.25">
      <c r="D164" s="27"/>
    </row>
    <row r="165" spans="4:4" ht="30" customHeight="1" x14ac:dyDescent="0.25">
      <c r="D165" s="27"/>
    </row>
    <row r="166" spans="4:4" ht="30" customHeight="1" x14ac:dyDescent="0.25">
      <c r="D166" s="27"/>
    </row>
    <row r="167" spans="4:4" ht="30" customHeight="1" x14ac:dyDescent="0.25">
      <c r="D167" s="27"/>
    </row>
    <row r="168" spans="4:4" ht="30" customHeight="1" x14ac:dyDescent="0.25">
      <c r="D168" s="27"/>
    </row>
    <row r="169" spans="4:4" ht="30" customHeight="1" x14ac:dyDescent="0.25">
      <c r="D169" s="27"/>
    </row>
    <row r="170" spans="4:4" ht="30" customHeight="1" x14ac:dyDescent="0.25">
      <c r="D170" s="27"/>
    </row>
    <row r="171" spans="4:4" ht="30" customHeight="1" x14ac:dyDescent="0.25">
      <c r="D171" s="27"/>
    </row>
    <row r="172" spans="4:4" ht="30" customHeight="1" x14ac:dyDescent="0.25">
      <c r="D172" s="27"/>
    </row>
    <row r="173" spans="4:4" ht="30" customHeight="1" x14ac:dyDescent="0.25">
      <c r="D173" s="27"/>
    </row>
    <row r="174" spans="4:4" ht="30" customHeight="1" x14ac:dyDescent="0.25">
      <c r="D174" s="27"/>
    </row>
    <row r="175" spans="4:4" ht="30" customHeight="1" x14ac:dyDescent="0.25">
      <c r="D175" s="27"/>
    </row>
    <row r="176" spans="4:4" ht="30" customHeight="1" x14ac:dyDescent="0.25">
      <c r="D176" s="27"/>
    </row>
    <row r="177" spans="4:4" ht="30" customHeight="1" x14ac:dyDescent="0.25">
      <c r="D177" s="27"/>
    </row>
    <row r="178" spans="4:4" ht="30" customHeight="1" x14ac:dyDescent="0.25">
      <c r="D178" s="27"/>
    </row>
    <row r="179" spans="4:4" ht="30" customHeight="1" x14ac:dyDescent="0.25">
      <c r="D179" s="27"/>
    </row>
    <row r="180" spans="4:4" ht="30" customHeight="1" x14ac:dyDescent="0.25">
      <c r="D180" s="27"/>
    </row>
    <row r="181" spans="4:4" ht="30" customHeight="1" x14ac:dyDescent="0.25">
      <c r="D181" s="27"/>
    </row>
    <row r="182" spans="4:4" ht="30" customHeight="1" x14ac:dyDescent="0.25">
      <c r="D182" s="27"/>
    </row>
    <row r="183" spans="4:4" ht="30" customHeight="1" x14ac:dyDescent="0.25">
      <c r="D183" s="27"/>
    </row>
    <row r="184" spans="4:4" ht="30" customHeight="1" x14ac:dyDescent="0.25">
      <c r="D184" s="27"/>
    </row>
    <row r="185" spans="4:4" ht="30" customHeight="1" x14ac:dyDescent="0.25">
      <c r="D185" s="27"/>
    </row>
    <row r="186" spans="4:4" ht="30" customHeight="1" x14ac:dyDescent="0.25">
      <c r="D186" s="27"/>
    </row>
    <row r="187" spans="4:4" ht="30" customHeight="1" x14ac:dyDescent="0.25">
      <c r="D187" s="27"/>
    </row>
    <row r="188" spans="4:4" ht="30" customHeight="1" x14ac:dyDescent="0.25">
      <c r="D188" s="27"/>
    </row>
    <row r="189" spans="4:4" ht="30" customHeight="1" x14ac:dyDescent="0.25">
      <c r="D189" s="27"/>
    </row>
    <row r="190" spans="4:4" ht="30" customHeight="1" x14ac:dyDescent="0.25">
      <c r="D190" s="27"/>
    </row>
    <row r="191" spans="4:4" ht="30" customHeight="1" x14ac:dyDescent="0.25">
      <c r="D191" s="27"/>
    </row>
    <row r="192" spans="4:4" ht="30" customHeight="1" x14ac:dyDescent="0.25">
      <c r="D192" s="27"/>
    </row>
    <row r="193" spans="4:4" ht="30" customHeight="1" x14ac:dyDescent="0.25">
      <c r="D193" s="27"/>
    </row>
    <row r="194" spans="4:4" ht="30" customHeight="1" x14ac:dyDescent="0.25">
      <c r="D194" s="27"/>
    </row>
    <row r="195" spans="4:4" ht="30" customHeight="1" x14ac:dyDescent="0.25">
      <c r="D195" s="27"/>
    </row>
    <row r="196" spans="4:4" ht="30" customHeight="1" x14ac:dyDescent="0.25">
      <c r="D196" s="27"/>
    </row>
    <row r="197" spans="4:4" ht="30" customHeight="1" x14ac:dyDescent="0.25">
      <c r="D197" s="27"/>
    </row>
    <row r="198" spans="4:4" ht="30" customHeight="1" x14ac:dyDescent="0.25">
      <c r="D198" s="27"/>
    </row>
    <row r="199" spans="4:4" ht="30" customHeight="1" x14ac:dyDescent="0.25">
      <c r="D199" s="27"/>
    </row>
    <row r="200" spans="4:4" ht="30" customHeight="1" x14ac:dyDescent="0.25">
      <c r="D200" s="27"/>
    </row>
    <row r="201" spans="4:4" ht="30" customHeight="1" x14ac:dyDescent="0.25">
      <c r="D201" s="27"/>
    </row>
    <row r="202" spans="4:4" ht="30" customHeight="1" x14ac:dyDescent="0.25">
      <c r="D202" s="27"/>
    </row>
    <row r="203" spans="4:4" ht="30" customHeight="1" x14ac:dyDescent="0.25">
      <c r="D203" s="27"/>
    </row>
    <row r="204" spans="4:4" ht="30" customHeight="1" x14ac:dyDescent="0.25">
      <c r="D204" s="27"/>
    </row>
    <row r="205" spans="4:4" ht="30" customHeight="1" x14ac:dyDescent="0.25">
      <c r="D205" s="27"/>
    </row>
    <row r="206" spans="4:4" ht="30" customHeight="1" x14ac:dyDescent="0.25">
      <c r="D206" s="27"/>
    </row>
    <row r="207" spans="4:4" ht="30" customHeight="1" x14ac:dyDescent="0.25">
      <c r="D207" s="27"/>
    </row>
    <row r="208" spans="4:4" ht="30" customHeight="1" x14ac:dyDescent="0.25">
      <c r="D208" s="27"/>
    </row>
    <row r="209" spans="4:4" ht="30" customHeight="1" x14ac:dyDescent="0.25">
      <c r="D209" s="27"/>
    </row>
    <row r="210" spans="4:4" ht="30" customHeight="1" x14ac:dyDescent="0.25">
      <c r="D210" s="27"/>
    </row>
    <row r="211" spans="4:4" ht="30" customHeight="1" x14ac:dyDescent="0.25">
      <c r="D211" s="27"/>
    </row>
    <row r="212" spans="4:4" ht="30" customHeight="1" x14ac:dyDescent="0.25">
      <c r="D212" s="27"/>
    </row>
    <row r="213" spans="4:4" ht="30" customHeight="1" x14ac:dyDescent="0.25">
      <c r="D213" s="27"/>
    </row>
    <row r="214" spans="4:4" ht="30" customHeight="1" x14ac:dyDescent="0.25">
      <c r="D214" s="27"/>
    </row>
    <row r="215" spans="4:4" ht="30" customHeight="1" x14ac:dyDescent="0.25">
      <c r="D215" s="27"/>
    </row>
    <row r="216" spans="4:4" ht="30" customHeight="1" x14ac:dyDescent="0.25">
      <c r="D216" s="27"/>
    </row>
    <row r="217" spans="4:4" ht="30" customHeight="1" x14ac:dyDescent="0.25">
      <c r="D217" s="27"/>
    </row>
    <row r="218" spans="4:4" ht="30" customHeight="1" x14ac:dyDescent="0.25">
      <c r="D218" s="27"/>
    </row>
    <row r="219" spans="4:4" ht="30" customHeight="1" x14ac:dyDescent="0.25">
      <c r="D219" s="27"/>
    </row>
    <row r="220" spans="4:4" ht="30" customHeight="1" x14ac:dyDescent="0.25">
      <c r="D220" s="27"/>
    </row>
    <row r="221" spans="4:4" ht="30" customHeight="1" x14ac:dyDescent="0.25">
      <c r="D221" s="27"/>
    </row>
    <row r="222" spans="4:4" ht="30" customHeight="1" x14ac:dyDescent="0.25">
      <c r="D222" s="27"/>
    </row>
    <row r="223" spans="4:4" ht="30" customHeight="1" x14ac:dyDescent="0.25">
      <c r="D223" s="27"/>
    </row>
    <row r="224" spans="4:4" ht="30" customHeight="1" x14ac:dyDescent="0.25">
      <c r="D224" s="27"/>
    </row>
    <row r="225" spans="4:4" ht="30" customHeight="1" x14ac:dyDescent="0.25">
      <c r="D225" s="27"/>
    </row>
    <row r="226" spans="4:4" ht="30" customHeight="1" x14ac:dyDescent="0.25">
      <c r="D226" s="27"/>
    </row>
    <row r="227" spans="4:4" ht="30" customHeight="1" x14ac:dyDescent="0.25">
      <c r="D227" s="27"/>
    </row>
    <row r="228" spans="4:4" ht="30" customHeight="1" x14ac:dyDescent="0.25">
      <c r="D228" s="27"/>
    </row>
    <row r="229" spans="4:4" ht="30" customHeight="1" x14ac:dyDescent="0.25">
      <c r="D229" s="27"/>
    </row>
    <row r="230" spans="4:4" ht="30" customHeight="1" x14ac:dyDescent="0.25">
      <c r="D230" s="27"/>
    </row>
    <row r="231" spans="4:4" ht="30" customHeight="1" x14ac:dyDescent="0.25">
      <c r="D231" s="27"/>
    </row>
    <row r="232" spans="4:4" ht="30" customHeight="1" x14ac:dyDescent="0.25">
      <c r="D232" s="27"/>
    </row>
    <row r="233" spans="4:4" ht="30" customHeight="1" x14ac:dyDescent="0.25">
      <c r="D233" s="27"/>
    </row>
    <row r="234" spans="4:4" ht="30" customHeight="1" x14ac:dyDescent="0.25">
      <c r="D234" s="27"/>
    </row>
    <row r="235" spans="4:4" ht="30" customHeight="1" x14ac:dyDescent="0.25">
      <c r="D235" s="27"/>
    </row>
    <row r="236" spans="4:4" ht="30" customHeight="1" x14ac:dyDescent="0.25">
      <c r="D236" s="27"/>
    </row>
    <row r="237" spans="4:4" ht="30" customHeight="1" x14ac:dyDescent="0.25">
      <c r="D237" s="27"/>
    </row>
    <row r="238" spans="4:4" ht="30" customHeight="1" x14ac:dyDescent="0.25">
      <c r="D238" s="27"/>
    </row>
    <row r="239" spans="4:4" ht="30" customHeight="1" x14ac:dyDescent="0.25">
      <c r="D239" s="27"/>
    </row>
    <row r="240" spans="4:4" ht="30" customHeight="1" x14ac:dyDescent="0.25">
      <c r="D240" s="27"/>
    </row>
    <row r="241" spans="4:4" ht="30" customHeight="1" x14ac:dyDescent="0.25">
      <c r="D241" s="27"/>
    </row>
    <row r="242" spans="4:4" ht="30" customHeight="1" x14ac:dyDescent="0.25">
      <c r="D242" s="27"/>
    </row>
    <row r="243" spans="4:4" ht="30" customHeight="1" x14ac:dyDescent="0.25">
      <c r="D243" s="27"/>
    </row>
    <row r="244" spans="4:4" ht="30" customHeight="1" x14ac:dyDescent="0.25">
      <c r="D244" s="27"/>
    </row>
    <row r="245" spans="4:4" ht="30" customHeight="1" x14ac:dyDescent="0.25">
      <c r="D245" s="27"/>
    </row>
    <row r="246" spans="4:4" ht="30" customHeight="1" x14ac:dyDescent="0.25">
      <c r="D246" s="27"/>
    </row>
    <row r="247" spans="4:4" ht="30" customHeight="1" x14ac:dyDescent="0.25">
      <c r="D247" s="27"/>
    </row>
    <row r="248" spans="4:4" ht="30" customHeight="1" x14ac:dyDescent="0.25">
      <c r="D248" s="27"/>
    </row>
    <row r="249" spans="4:4" ht="30" customHeight="1" x14ac:dyDescent="0.25">
      <c r="D249" s="27"/>
    </row>
    <row r="250" spans="4:4" ht="30" customHeight="1" x14ac:dyDescent="0.25">
      <c r="D250" s="27"/>
    </row>
    <row r="251" spans="4:4" ht="30" customHeight="1" x14ac:dyDescent="0.25">
      <c r="D251" s="27"/>
    </row>
    <row r="252" spans="4:4" ht="30" customHeight="1" x14ac:dyDescent="0.25">
      <c r="D252" s="27"/>
    </row>
    <row r="253" spans="4:4" ht="30" customHeight="1" x14ac:dyDescent="0.25">
      <c r="D253" s="27"/>
    </row>
    <row r="254" spans="4:4" ht="30" customHeight="1" x14ac:dyDescent="0.25">
      <c r="D254" s="27"/>
    </row>
    <row r="255" spans="4:4" ht="30" customHeight="1" x14ac:dyDescent="0.25">
      <c r="D255" s="27"/>
    </row>
    <row r="256" spans="4:4" ht="30" customHeight="1" x14ac:dyDescent="0.25">
      <c r="D256" s="27"/>
    </row>
    <row r="257" spans="4:4" ht="30" customHeight="1" x14ac:dyDescent="0.25">
      <c r="D257" s="27"/>
    </row>
    <row r="258" spans="4:4" ht="30" customHeight="1" x14ac:dyDescent="0.25">
      <c r="D258" s="27"/>
    </row>
    <row r="259" spans="4:4" ht="30" customHeight="1" x14ac:dyDescent="0.25">
      <c r="D259" s="27"/>
    </row>
    <row r="260" spans="4:4" ht="30" customHeight="1" x14ac:dyDescent="0.25">
      <c r="D260" s="27"/>
    </row>
    <row r="261" spans="4:4" ht="30" customHeight="1" x14ac:dyDescent="0.25">
      <c r="D261" s="27"/>
    </row>
    <row r="262" spans="4:4" ht="30" customHeight="1" x14ac:dyDescent="0.25">
      <c r="D262" s="27"/>
    </row>
    <row r="263" spans="4:4" ht="30" customHeight="1" x14ac:dyDescent="0.25">
      <c r="D263" s="27"/>
    </row>
    <row r="264" spans="4:4" ht="30" customHeight="1" x14ac:dyDescent="0.25">
      <c r="D264" s="27"/>
    </row>
    <row r="265" spans="4:4" ht="30" customHeight="1" x14ac:dyDescent="0.25">
      <c r="D265" s="27"/>
    </row>
    <row r="266" spans="4:4" ht="30" customHeight="1" x14ac:dyDescent="0.25">
      <c r="D266" s="27"/>
    </row>
    <row r="267" spans="4:4" ht="30" customHeight="1" x14ac:dyDescent="0.25">
      <c r="D267" s="27"/>
    </row>
    <row r="268" spans="4:4" ht="30" customHeight="1" x14ac:dyDescent="0.25">
      <c r="D268" s="27"/>
    </row>
    <row r="269" spans="4:4" ht="30" customHeight="1" x14ac:dyDescent="0.25">
      <c r="D269" s="27"/>
    </row>
    <row r="270" spans="4:4" ht="30" customHeight="1" x14ac:dyDescent="0.25">
      <c r="D270" s="27"/>
    </row>
    <row r="271" spans="4:4" ht="30" customHeight="1" x14ac:dyDescent="0.25">
      <c r="D271" s="27"/>
    </row>
    <row r="272" spans="4:4" ht="30" customHeight="1" x14ac:dyDescent="0.25">
      <c r="D272" s="27"/>
    </row>
    <row r="273" spans="4:4" ht="30" customHeight="1" x14ac:dyDescent="0.25">
      <c r="D273" s="27"/>
    </row>
    <row r="274" spans="4:4" ht="30" customHeight="1" x14ac:dyDescent="0.25">
      <c r="D274" s="27"/>
    </row>
    <row r="275" spans="4:4" ht="30" customHeight="1" x14ac:dyDescent="0.25">
      <c r="D275" s="27"/>
    </row>
    <row r="276" spans="4:4" ht="30" customHeight="1" x14ac:dyDescent="0.25">
      <c r="D276" s="27"/>
    </row>
    <row r="277" spans="4:4" ht="30" customHeight="1" x14ac:dyDescent="0.25">
      <c r="D277" s="27"/>
    </row>
    <row r="278" spans="4:4" ht="30" customHeight="1" x14ac:dyDescent="0.25">
      <c r="D278" s="27"/>
    </row>
    <row r="279" spans="4:4" ht="30" customHeight="1" x14ac:dyDescent="0.25">
      <c r="D279" s="27"/>
    </row>
    <row r="280" spans="4:4" ht="30" customHeight="1" x14ac:dyDescent="0.25">
      <c r="D280" s="27"/>
    </row>
    <row r="281" spans="4:4" ht="30" customHeight="1" x14ac:dyDescent="0.25">
      <c r="D281" s="27"/>
    </row>
    <row r="282" spans="4:4" ht="30" customHeight="1" x14ac:dyDescent="0.25">
      <c r="D282" s="27"/>
    </row>
    <row r="283" spans="4:4" ht="30" customHeight="1" x14ac:dyDescent="0.25">
      <c r="D283" s="27"/>
    </row>
    <row r="284" spans="4:4" ht="30" customHeight="1" x14ac:dyDescent="0.25">
      <c r="D284" s="27"/>
    </row>
    <row r="285" spans="4:4" ht="30" customHeight="1" x14ac:dyDescent="0.25">
      <c r="D285" s="27"/>
    </row>
    <row r="286" spans="4:4" ht="30" customHeight="1" x14ac:dyDescent="0.25">
      <c r="D286" s="27"/>
    </row>
    <row r="287" spans="4:4" ht="30" customHeight="1" x14ac:dyDescent="0.25">
      <c r="D287" s="27"/>
    </row>
    <row r="288" spans="4:4" ht="30" customHeight="1" x14ac:dyDescent="0.25">
      <c r="D288" s="27"/>
    </row>
    <row r="289" spans="4:4" ht="30" customHeight="1" x14ac:dyDescent="0.25">
      <c r="D289" s="27"/>
    </row>
    <row r="290" spans="4:4" ht="30" customHeight="1" x14ac:dyDescent="0.25">
      <c r="D290" s="27"/>
    </row>
    <row r="291" spans="4:4" ht="30" customHeight="1" x14ac:dyDescent="0.25">
      <c r="D291" s="27"/>
    </row>
    <row r="292" spans="4:4" ht="30" customHeight="1" x14ac:dyDescent="0.25">
      <c r="D292" s="27"/>
    </row>
    <row r="293" spans="4:4" ht="30" customHeight="1" x14ac:dyDescent="0.25">
      <c r="D293" s="27"/>
    </row>
    <row r="294" spans="4:4" ht="30" customHeight="1" x14ac:dyDescent="0.25">
      <c r="D294" s="27"/>
    </row>
    <row r="295" spans="4:4" ht="30" customHeight="1" x14ac:dyDescent="0.25">
      <c r="D295" s="27"/>
    </row>
    <row r="296" spans="4:4" ht="30" customHeight="1" x14ac:dyDescent="0.25">
      <c r="D296" s="27"/>
    </row>
    <row r="297" spans="4:4" ht="30" customHeight="1" x14ac:dyDescent="0.25">
      <c r="D297" s="27"/>
    </row>
    <row r="298" spans="4:4" ht="30" customHeight="1" x14ac:dyDescent="0.25">
      <c r="D298" s="27"/>
    </row>
    <row r="299" spans="4:4" ht="30" customHeight="1" x14ac:dyDescent="0.25">
      <c r="D299" s="27"/>
    </row>
    <row r="300" spans="4:4" ht="30" customHeight="1" x14ac:dyDescent="0.25">
      <c r="D300" s="27"/>
    </row>
    <row r="301" spans="4:4" ht="30" customHeight="1" x14ac:dyDescent="0.25">
      <c r="D301" s="27"/>
    </row>
    <row r="302" spans="4:4" ht="30" customHeight="1" x14ac:dyDescent="0.25">
      <c r="D302" s="27"/>
    </row>
    <row r="303" spans="4:4" ht="30" customHeight="1" x14ac:dyDescent="0.25">
      <c r="D303" s="27"/>
    </row>
    <row r="304" spans="4:4" ht="30" customHeight="1" x14ac:dyDescent="0.25">
      <c r="D304" s="27"/>
    </row>
    <row r="305" spans="4:4" ht="30" customHeight="1" x14ac:dyDescent="0.25">
      <c r="D305" s="27"/>
    </row>
    <row r="306" spans="4:4" ht="30" customHeight="1" x14ac:dyDescent="0.25">
      <c r="D306" s="27"/>
    </row>
    <row r="307" spans="4:4" ht="30" customHeight="1" x14ac:dyDescent="0.25">
      <c r="D307" s="27"/>
    </row>
    <row r="308" spans="4:4" ht="30" customHeight="1" x14ac:dyDescent="0.25">
      <c r="D308" s="27"/>
    </row>
    <row r="309" spans="4:4" ht="30" customHeight="1" x14ac:dyDescent="0.25">
      <c r="D309" s="27"/>
    </row>
    <row r="310" spans="4:4" ht="30" customHeight="1" x14ac:dyDescent="0.25">
      <c r="D310" s="27"/>
    </row>
    <row r="311" spans="4:4" ht="30" customHeight="1" x14ac:dyDescent="0.25">
      <c r="D311" s="27"/>
    </row>
    <row r="312" spans="4:4" ht="30" customHeight="1" x14ac:dyDescent="0.25">
      <c r="D312" s="27"/>
    </row>
    <row r="313" spans="4:4" ht="30" customHeight="1" x14ac:dyDescent="0.25">
      <c r="D313" s="27"/>
    </row>
    <row r="314" spans="4:4" ht="30" customHeight="1" x14ac:dyDescent="0.25">
      <c r="D314" s="27"/>
    </row>
    <row r="315" spans="4:4" ht="30" customHeight="1" x14ac:dyDescent="0.25">
      <c r="D315" s="27"/>
    </row>
    <row r="316" spans="4:4" ht="30" customHeight="1" x14ac:dyDescent="0.25">
      <c r="D316" s="27"/>
    </row>
    <row r="317" spans="4:4" ht="30" customHeight="1" x14ac:dyDescent="0.25">
      <c r="D317" s="27"/>
    </row>
    <row r="318" spans="4:4" ht="30" customHeight="1" x14ac:dyDescent="0.25">
      <c r="D318" s="27"/>
    </row>
    <row r="319" spans="4:4" ht="30" customHeight="1" x14ac:dyDescent="0.25">
      <c r="D319" s="27"/>
    </row>
    <row r="320" spans="4:4" ht="30" customHeight="1" x14ac:dyDescent="0.25">
      <c r="D320" s="27"/>
    </row>
    <row r="321" spans="4:4" ht="30" customHeight="1" x14ac:dyDescent="0.25">
      <c r="D321" s="27"/>
    </row>
    <row r="322" spans="4:4" ht="30" customHeight="1" x14ac:dyDescent="0.25">
      <c r="D322" s="27"/>
    </row>
    <row r="323" spans="4:4" ht="30" customHeight="1" x14ac:dyDescent="0.25">
      <c r="D323" s="27"/>
    </row>
    <row r="324" spans="4:4" ht="30" customHeight="1" x14ac:dyDescent="0.25">
      <c r="D324" s="27"/>
    </row>
    <row r="325" spans="4:4" ht="30" customHeight="1" x14ac:dyDescent="0.25">
      <c r="D325" s="27"/>
    </row>
    <row r="326" spans="4:4" ht="30" customHeight="1" x14ac:dyDescent="0.25">
      <c r="D326" s="27"/>
    </row>
    <row r="327" spans="4:4" ht="30" customHeight="1" x14ac:dyDescent="0.25">
      <c r="D327" s="27"/>
    </row>
    <row r="328" spans="4:4" ht="30" customHeight="1" x14ac:dyDescent="0.25">
      <c r="D328" s="27"/>
    </row>
    <row r="329" spans="4:4" ht="30" customHeight="1" x14ac:dyDescent="0.25">
      <c r="D329" s="27"/>
    </row>
    <row r="330" spans="4:4" ht="30" customHeight="1" x14ac:dyDescent="0.25">
      <c r="D330" s="27"/>
    </row>
    <row r="331" spans="4:4" ht="30" customHeight="1" x14ac:dyDescent="0.25">
      <c r="D331" s="27"/>
    </row>
    <row r="332" spans="4:4" ht="30" customHeight="1" x14ac:dyDescent="0.25">
      <c r="D332" s="27"/>
    </row>
    <row r="333" spans="4:4" ht="30" customHeight="1" x14ac:dyDescent="0.25">
      <c r="D333" s="27"/>
    </row>
    <row r="334" spans="4:4" ht="30" customHeight="1" x14ac:dyDescent="0.25">
      <c r="D334" s="27"/>
    </row>
    <row r="335" spans="4:4" ht="30" customHeight="1" x14ac:dyDescent="0.25">
      <c r="D335" s="27"/>
    </row>
    <row r="336" spans="4:4" ht="30" customHeight="1" x14ac:dyDescent="0.25">
      <c r="D336" s="27"/>
    </row>
    <row r="337" spans="4:4" ht="30" customHeight="1" x14ac:dyDescent="0.25">
      <c r="D337" s="27"/>
    </row>
    <row r="338" spans="4:4" ht="30" customHeight="1" x14ac:dyDescent="0.25">
      <c r="D338" s="27"/>
    </row>
    <row r="339" spans="4:4" ht="30" customHeight="1" x14ac:dyDescent="0.25">
      <c r="D339" s="27"/>
    </row>
    <row r="340" spans="4:4" ht="30" customHeight="1" x14ac:dyDescent="0.25">
      <c r="D340" s="27"/>
    </row>
    <row r="341" spans="4:4" ht="30" customHeight="1" x14ac:dyDescent="0.25">
      <c r="D341" s="27"/>
    </row>
    <row r="342" spans="4:4" ht="30" customHeight="1" x14ac:dyDescent="0.25">
      <c r="D342" s="27"/>
    </row>
    <row r="343" spans="4:4" ht="30" customHeight="1" x14ac:dyDescent="0.25">
      <c r="D343" s="27"/>
    </row>
    <row r="344" spans="4:4" ht="30" customHeight="1" x14ac:dyDescent="0.25">
      <c r="D344" s="27"/>
    </row>
    <row r="345" spans="4:4" ht="30" customHeight="1" x14ac:dyDescent="0.25">
      <c r="D345" s="27"/>
    </row>
    <row r="346" spans="4:4" ht="30" customHeight="1" x14ac:dyDescent="0.25">
      <c r="D346" s="27"/>
    </row>
    <row r="347" spans="4:4" ht="30" customHeight="1" x14ac:dyDescent="0.25">
      <c r="D347" s="27"/>
    </row>
    <row r="348" spans="4:4" ht="30" customHeight="1" x14ac:dyDescent="0.25">
      <c r="D348" s="27"/>
    </row>
    <row r="349" spans="4:4" ht="30" customHeight="1" x14ac:dyDescent="0.25">
      <c r="D349" s="27"/>
    </row>
    <row r="350" spans="4:4" ht="30" customHeight="1" x14ac:dyDescent="0.25">
      <c r="D350" s="27"/>
    </row>
    <row r="351" spans="4:4" ht="30" customHeight="1" x14ac:dyDescent="0.25">
      <c r="D351" s="27"/>
    </row>
    <row r="352" spans="4:4" ht="30" customHeight="1" x14ac:dyDescent="0.25">
      <c r="D352" s="27"/>
    </row>
    <row r="353" spans="4:4" ht="30" customHeight="1" x14ac:dyDescent="0.25">
      <c r="D353" s="27"/>
    </row>
    <row r="354" spans="4:4" ht="30" customHeight="1" x14ac:dyDescent="0.25">
      <c r="D354" s="27"/>
    </row>
    <row r="355" spans="4:4" ht="30" customHeight="1" x14ac:dyDescent="0.25">
      <c r="D355" s="27"/>
    </row>
    <row r="356" spans="4:4" ht="30" customHeight="1" x14ac:dyDescent="0.25">
      <c r="D356" s="27"/>
    </row>
    <row r="357" spans="4:4" ht="30" customHeight="1" x14ac:dyDescent="0.25">
      <c r="D357" s="27"/>
    </row>
    <row r="358" spans="4:4" ht="30" customHeight="1" x14ac:dyDescent="0.25">
      <c r="D358" s="27"/>
    </row>
    <row r="359" spans="4:4" ht="30" customHeight="1" x14ac:dyDescent="0.25">
      <c r="D359" s="27"/>
    </row>
    <row r="360" spans="4:4" ht="30" customHeight="1" x14ac:dyDescent="0.25">
      <c r="D360" s="27"/>
    </row>
    <row r="361" spans="4:4" ht="30" customHeight="1" x14ac:dyDescent="0.25">
      <c r="D361" s="27"/>
    </row>
    <row r="362" spans="4:4" ht="30" customHeight="1" x14ac:dyDescent="0.25">
      <c r="D362" s="27"/>
    </row>
    <row r="363" spans="4:4" ht="30" customHeight="1" x14ac:dyDescent="0.25">
      <c r="D363" s="27"/>
    </row>
    <row r="364" spans="4:4" ht="30" customHeight="1" x14ac:dyDescent="0.25">
      <c r="D364" s="27"/>
    </row>
    <row r="365" spans="4:4" ht="30" customHeight="1" x14ac:dyDescent="0.25">
      <c r="D365" s="27"/>
    </row>
    <row r="366" spans="4:4" ht="30" customHeight="1" x14ac:dyDescent="0.25">
      <c r="D366" s="27"/>
    </row>
    <row r="367" spans="4:4" ht="30" customHeight="1" x14ac:dyDescent="0.25">
      <c r="D367" s="27"/>
    </row>
    <row r="368" spans="4:4" ht="30" customHeight="1" x14ac:dyDescent="0.25">
      <c r="D368" s="27"/>
    </row>
    <row r="369" spans="4:4" ht="30" customHeight="1" x14ac:dyDescent="0.25">
      <c r="D369" s="27"/>
    </row>
    <row r="370" spans="4:4" ht="30" customHeight="1" x14ac:dyDescent="0.25">
      <c r="D370" s="27"/>
    </row>
    <row r="371" spans="4:4" ht="30" customHeight="1" x14ac:dyDescent="0.25">
      <c r="D371" s="27"/>
    </row>
    <row r="372" spans="4:4" ht="30" customHeight="1" x14ac:dyDescent="0.25">
      <c r="D372" s="27"/>
    </row>
    <row r="373" spans="4:4" ht="30" customHeight="1" x14ac:dyDescent="0.25">
      <c r="D373" s="27"/>
    </row>
    <row r="374" spans="4:4" ht="30" customHeight="1" x14ac:dyDescent="0.25">
      <c r="D374" s="27"/>
    </row>
    <row r="375" spans="4:4" ht="30" customHeight="1" x14ac:dyDescent="0.25">
      <c r="D375" s="27"/>
    </row>
    <row r="376" spans="4:4" ht="30" customHeight="1" x14ac:dyDescent="0.25">
      <c r="D376" s="27"/>
    </row>
    <row r="377" spans="4:4" ht="30" customHeight="1" x14ac:dyDescent="0.25">
      <c r="D377" s="27"/>
    </row>
    <row r="378" spans="4:4" ht="30" customHeight="1" x14ac:dyDescent="0.25">
      <c r="D378" s="27"/>
    </row>
    <row r="379" spans="4:4" ht="30" customHeight="1" x14ac:dyDescent="0.25">
      <c r="D379" s="27"/>
    </row>
    <row r="380" spans="4:4" ht="30" customHeight="1" x14ac:dyDescent="0.25">
      <c r="D380" s="27"/>
    </row>
    <row r="381" spans="4:4" ht="30" customHeight="1" x14ac:dyDescent="0.25">
      <c r="D381" s="27"/>
    </row>
    <row r="382" spans="4:4" ht="30" customHeight="1" x14ac:dyDescent="0.25">
      <c r="D382" s="27"/>
    </row>
    <row r="383" spans="4:4" ht="30" customHeight="1" x14ac:dyDescent="0.25">
      <c r="D383" s="27"/>
    </row>
    <row r="384" spans="4:4" ht="30" customHeight="1" x14ac:dyDescent="0.25">
      <c r="D384" s="27"/>
    </row>
    <row r="385" spans="4:4" ht="30" customHeight="1" x14ac:dyDescent="0.25">
      <c r="D385" s="27"/>
    </row>
    <row r="386" spans="4:4" ht="30" customHeight="1" x14ac:dyDescent="0.25">
      <c r="D386" s="27"/>
    </row>
    <row r="387" spans="4:4" ht="30" customHeight="1" x14ac:dyDescent="0.25">
      <c r="D387" s="27"/>
    </row>
    <row r="388" spans="4:4" ht="30" customHeight="1" x14ac:dyDescent="0.25">
      <c r="D388" s="27"/>
    </row>
    <row r="389" spans="4:4" ht="30" customHeight="1" x14ac:dyDescent="0.25">
      <c r="D389" s="27"/>
    </row>
    <row r="390" spans="4:4" ht="30" customHeight="1" x14ac:dyDescent="0.25">
      <c r="D390" s="27"/>
    </row>
    <row r="391" spans="4:4" ht="30" customHeight="1" x14ac:dyDescent="0.25">
      <c r="D391" s="27"/>
    </row>
    <row r="392" spans="4:4" ht="30" customHeight="1" x14ac:dyDescent="0.25">
      <c r="D392" s="27"/>
    </row>
    <row r="393" spans="4:4" ht="30" customHeight="1" x14ac:dyDescent="0.25">
      <c r="D393" s="27"/>
    </row>
    <row r="394" spans="4:4" ht="30" customHeight="1" x14ac:dyDescent="0.25">
      <c r="D394" s="27"/>
    </row>
    <row r="395" spans="4:4" ht="30" customHeight="1" x14ac:dyDescent="0.25">
      <c r="D395" s="27"/>
    </row>
    <row r="396" spans="4:4" ht="30" customHeight="1" x14ac:dyDescent="0.25">
      <c r="D396" s="27"/>
    </row>
    <row r="397" spans="4:4" ht="30" customHeight="1" x14ac:dyDescent="0.25">
      <c r="D397" s="27"/>
    </row>
    <row r="398" spans="4:4" ht="30" customHeight="1" x14ac:dyDescent="0.25">
      <c r="D398" s="27"/>
    </row>
    <row r="399" spans="4:4" ht="30" customHeight="1" x14ac:dyDescent="0.25">
      <c r="D399" s="27"/>
    </row>
    <row r="400" spans="4:4" ht="30" customHeight="1" x14ac:dyDescent="0.25">
      <c r="D400" s="27"/>
    </row>
    <row r="401" spans="4:4" ht="30" customHeight="1" x14ac:dyDescent="0.25">
      <c r="D401" s="27"/>
    </row>
    <row r="402" spans="4:4" ht="30" customHeight="1" x14ac:dyDescent="0.25">
      <c r="D402" s="27"/>
    </row>
    <row r="403" spans="4:4" ht="30" customHeight="1" x14ac:dyDescent="0.25">
      <c r="D403" s="27"/>
    </row>
    <row r="404" spans="4:4" ht="30" customHeight="1" x14ac:dyDescent="0.25">
      <c r="D404" s="27"/>
    </row>
    <row r="405" spans="4:4" ht="30" customHeight="1" x14ac:dyDescent="0.25">
      <c r="D405" s="27"/>
    </row>
    <row r="406" spans="4:4" ht="30" customHeight="1" x14ac:dyDescent="0.25">
      <c r="D406" s="27"/>
    </row>
    <row r="407" spans="4:4" ht="30" customHeight="1" x14ac:dyDescent="0.25">
      <c r="D407" s="27"/>
    </row>
    <row r="408" spans="4:4" ht="30" customHeight="1" x14ac:dyDescent="0.25">
      <c r="D408" s="27"/>
    </row>
    <row r="409" spans="4:4" ht="30" customHeight="1" x14ac:dyDescent="0.25">
      <c r="D409" s="27"/>
    </row>
    <row r="410" spans="4:4" ht="30" customHeight="1" x14ac:dyDescent="0.25">
      <c r="D410" s="27"/>
    </row>
    <row r="411" spans="4:4" ht="30" customHeight="1" x14ac:dyDescent="0.25">
      <c r="D411" s="27"/>
    </row>
    <row r="412" spans="4:4" ht="30" customHeight="1" x14ac:dyDescent="0.25">
      <c r="D412" s="27"/>
    </row>
    <row r="413" spans="4:4" ht="30" customHeight="1" x14ac:dyDescent="0.25">
      <c r="D413" s="27"/>
    </row>
    <row r="414" spans="4:4" ht="30" customHeight="1" x14ac:dyDescent="0.25">
      <c r="D414" s="27"/>
    </row>
    <row r="415" spans="4:4" ht="30" customHeight="1" x14ac:dyDescent="0.25">
      <c r="D415" s="27"/>
    </row>
    <row r="416" spans="4:4" ht="30" customHeight="1" x14ac:dyDescent="0.25">
      <c r="D416" s="27"/>
    </row>
    <row r="417" spans="4:4" ht="30" customHeight="1" x14ac:dyDescent="0.25">
      <c r="D417" s="27"/>
    </row>
    <row r="418" spans="4:4" ht="30" customHeight="1" x14ac:dyDescent="0.25">
      <c r="D418" s="27"/>
    </row>
    <row r="419" spans="4:4" ht="30" customHeight="1" x14ac:dyDescent="0.25">
      <c r="D419" s="27"/>
    </row>
    <row r="420" spans="4:4" ht="30" customHeight="1" x14ac:dyDescent="0.25">
      <c r="D420" s="27"/>
    </row>
    <row r="421" spans="4:4" ht="30" customHeight="1" x14ac:dyDescent="0.25">
      <c r="D421" s="27"/>
    </row>
    <row r="422" spans="4:4" ht="30" customHeight="1" x14ac:dyDescent="0.25">
      <c r="D422" s="27"/>
    </row>
    <row r="423" spans="4:4" ht="30" customHeight="1" x14ac:dyDescent="0.25">
      <c r="D423" s="27"/>
    </row>
    <row r="424" spans="4:4" ht="30" customHeight="1" x14ac:dyDescent="0.25">
      <c r="D424" s="27"/>
    </row>
    <row r="425" spans="4:4" ht="30" customHeight="1" x14ac:dyDescent="0.25">
      <c r="D425" s="27"/>
    </row>
    <row r="426" spans="4:4" ht="30" customHeight="1" x14ac:dyDescent="0.25">
      <c r="D426" s="27"/>
    </row>
    <row r="427" spans="4:4" ht="30" customHeight="1" x14ac:dyDescent="0.25">
      <c r="D427" s="27"/>
    </row>
    <row r="428" spans="4:4" ht="30" customHeight="1" x14ac:dyDescent="0.25">
      <c r="D428" s="27"/>
    </row>
    <row r="429" spans="4:4" ht="30" customHeight="1" x14ac:dyDescent="0.25">
      <c r="D429" s="27"/>
    </row>
    <row r="430" spans="4:4" ht="30" customHeight="1" x14ac:dyDescent="0.25">
      <c r="D430" s="27"/>
    </row>
    <row r="431" spans="4:4" ht="30" customHeight="1" x14ac:dyDescent="0.25">
      <c r="D431" s="27"/>
    </row>
    <row r="432" spans="4:4" ht="30" customHeight="1" x14ac:dyDescent="0.25">
      <c r="D432" s="27"/>
    </row>
    <row r="433" spans="4:4" ht="30" customHeight="1" x14ac:dyDescent="0.25">
      <c r="D433" s="27"/>
    </row>
    <row r="434" spans="4:4" ht="30" customHeight="1" x14ac:dyDescent="0.25">
      <c r="D434" s="27"/>
    </row>
    <row r="435" spans="4:4" ht="30" customHeight="1" x14ac:dyDescent="0.25">
      <c r="D435" s="27"/>
    </row>
    <row r="436" spans="4:4" ht="30" customHeight="1" x14ac:dyDescent="0.25">
      <c r="D436" s="27"/>
    </row>
    <row r="437" spans="4:4" ht="30" customHeight="1" x14ac:dyDescent="0.25">
      <c r="D437" s="27"/>
    </row>
    <row r="438" spans="4:4" ht="30" customHeight="1" x14ac:dyDescent="0.25">
      <c r="D438" s="27"/>
    </row>
    <row r="439" spans="4:4" ht="30" customHeight="1" x14ac:dyDescent="0.25">
      <c r="D439" s="27"/>
    </row>
    <row r="440" spans="4:4" ht="30" customHeight="1" x14ac:dyDescent="0.25">
      <c r="D440" s="27"/>
    </row>
    <row r="441" spans="4:4" ht="30" customHeight="1" x14ac:dyDescent="0.25">
      <c r="D441" s="27"/>
    </row>
    <row r="442" spans="4:4" ht="30" customHeight="1" x14ac:dyDescent="0.25">
      <c r="D442" s="27"/>
    </row>
    <row r="443" spans="4:4" ht="30" customHeight="1" x14ac:dyDescent="0.25">
      <c r="D443" s="27"/>
    </row>
    <row r="444" spans="4:4" ht="30" customHeight="1" x14ac:dyDescent="0.25">
      <c r="D444" s="27"/>
    </row>
    <row r="445" spans="4:4" ht="30" customHeight="1" x14ac:dyDescent="0.25">
      <c r="D445" s="27"/>
    </row>
    <row r="446" spans="4:4" ht="30" customHeight="1" x14ac:dyDescent="0.25">
      <c r="D446" s="27"/>
    </row>
    <row r="447" spans="4:4" ht="30" customHeight="1" x14ac:dyDescent="0.25">
      <c r="D447" s="27"/>
    </row>
    <row r="448" spans="4:4" ht="30" customHeight="1" x14ac:dyDescent="0.25">
      <c r="D448" s="27"/>
    </row>
    <row r="449" spans="4:4" ht="30" customHeight="1" x14ac:dyDescent="0.25">
      <c r="D449" s="27"/>
    </row>
    <row r="450" spans="4:4" ht="30" customHeight="1" x14ac:dyDescent="0.25">
      <c r="D450" s="27"/>
    </row>
    <row r="451" spans="4:4" ht="30" customHeight="1" x14ac:dyDescent="0.25">
      <c r="D451" s="27"/>
    </row>
    <row r="452" spans="4:4" ht="30" customHeight="1" x14ac:dyDescent="0.25">
      <c r="D452" s="27"/>
    </row>
    <row r="453" spans="4:4" ht="30" customHeight="1" x14ac:dyDescent="0.25">
      <c r="D453" s="27"/>
    </row>
    <row r="454" spans="4:4" ht="30" customHeight="1" x14ac:dyDescent="0.25">
      <c r="D454" s="27"/>
    </row>
    <row r="455" spans="4:4" ht="30" customHeight="1" x14ac:dyDescent="0.25">
      <c r="D455" s="27"/>
    </row>
    <row r="456" spans="4:4" ht="30" customHeight="1" x14ac:dyDescent="0.25">
      <c r="D456" s="27"/>
    </row>
    <row r="457" spans="4:4" ht="30" customHeight="1" x14ac:dyDescent="0.25">
      <c r="D457" s="27"/>
    </row>
    <row r="458" spans="4:4" ht="30" customHeight="1" x14ac:dyDescent="0.25">
      <c r="D458" s="27"/>
    </row>
    <row r="459" spans="4:4" ht="30" customHeight="1" x14ac:dyDescent="0.25">
      <c r="D459" s="27"/>
    </row>
    <row r="460" spans="4:4" ht="30" customHeight="1" x14ac:dyDescent="0.25">
      <c r="D460" s="27"/>
    </row>
    <row r="461" spans="4:4" ht="30" customHeight="1" x14ac:dyDescent="0.25">
      <c r="D461" s="27"/>
    </row>
    <row r="462" spans="4:4" ht="30" customHeight="1" x14ac:dyDescent="0.25">
      <c r="D462" s="27"/>
    </row>
    <row r="463" spans="4:4" ht="30" customHeight="1" x14ac:dyDescent="0.25">
      <c r="D463" s="27"/>
    </row>
    <row r="464" spans="4:4" ht="30" customHeight="1" x14ac:dyDescent="0.25">
      <c r="D464" s="27"/>
    </row>
    <row r="465" spans="4:4" ht="30" customHeight="1" x14ac:dyDescent="0.25">
      <c r="D465" s="27"/>
    </row>
    <row r="466" spans="4:4" ht="30" customHeight="1" x14ac:dyDescent="0.25">
      <c r="D466" s="27"/>
    </row>
    <row r="467" spans="4:4" ht="30" customHeight="1" x14ac:dyDescent="0.25">
      <c r="D467" s="27"/>
    </row>
    <row r="468" spans="4:4" ht="30" customHeight="1" x14ac:dyDescent="0.25">
      <c r="D468" s="27"/>
    </row>
    <row r="469" spans="4:4" ht="30" customHeight="1" x14ac:dyDescent="0.25">
      <c r="D469" s="27"/>
    </row>
    <row r="470" spans="4:4" ht="30" customHeight="1" x14ac:dyDescent="0.25">
      <c r="D470" s="27"/>
    </row>
    <row r="471" spans="4:4" ht="30" customHeight="1" x14ac:dyDescent="0.25">
      <c r="D471" s="27"/>
    </row>
    <row r="472" spans="4:4" ht="30" customHeight="1" x14ac:dyDescent="0.25">
      <c r="D472" s="27"/>
    </row>
    <row r="473" spans="4:4" ht="30" customHeight="1" x14ac:dyDescent="0.25">
      <c r="D473" s="27"/>
    </row>
    <row r="474" spans="4:4" ht="30" customHeight="1" x14ac:dyDescent="0.25">
      <c r="D474" s="27"/>
    </row>
    <row r="475" spans="4:4" ht="30" customHeight="1" x14ac:dyDescent="0.25">
      <c r="D475" s="27"/>
    </row>
    <row r="476" spans="4:4" ht="30" customHeight="1" x14ac:dyDescent="0.25">
      <c r="D476" s="27"/>
    </row>
    <row r="477" spans="4:4" ht="30" customHeight="1" x14ac:dyDescent="0.25">
      <c r="D477" s="27"/>
    </row>
    <row r="478" spans="4:4" ht="30" customHeight="1" x14ac:dyDescent="0.25">
      <c r="D478" s="27"/>
    </row>
    <row r="479" spans="4:4" ht="30" customHeight="1" x14ac:dyDescent="0.25">
      <c r="D479" s="27"/>
    </row>
    <row r="480" spans="4:4" ht="30" customHeight="1" x14ac:dyDescent="0.25">
      <c r="D480" s="27"/>
    </row>
    <row r="481" spans="4:4" ht="30" customHeight="1" x14ac:dyDescent="0.25">
      <c r="D481" s="27"/>
    </row>
    <row r="482" spans="4:4" ht="30" customHeight="1" x14ac:dyDescent="0.25">
      <c r="D482" s="27"/>
    </row>
    <row r="483" spans="4:4" ht="30" customHeight="1" x14ac:dyDescent="0.25">
      <c r="D483" s="27"/>
    </row>
    <row r="484" spans="4:4" ht="30" customHeight="1" x14ac:dyDescent="0.25">
      <c r="D484" s="27"/>
    </row>
    <row r="485" spans="4:4" ht="30" customHeight="1" x14ac:dyDescent="0.25">
      <c r="D485" s="27"/>
    </row>
    <row r="486" spans="4:4" ht="30" customHeight="1" x14ac:dyDescent="0.25">
      <c r="D486" s="27"/>
    </row>
    <row r="487" spans="4:4" ht="30" customHeight="1" x14ac:dyDescent="0.25">
      <c r="D487" s="27"/>
    </row>
    <row r="488" spans="4:4" ht="30" customHeight="1" x14ac:dyDescent="0.25">
      <c r="D488" s="27"/>
    </row>
    <row r="489" spans="4:4" ht="30" customHeight="1" x14ac:dyDescent="0.25">
      <c r="D489" s="27"/>
    </row>
    <row r="490" spans="4:4" ht="30" customHeight="1" x14ac:dyDescent="0.25">
      <c r="D490" s="27"/>
    </row>
    <row r="491" spans="4:4" ht="30" customHeight="1" x14ac:dyDescent="0.25">
      <c r="D491" s="27"/>
    </row>
    <row r="492" spans="4:4" ht="30" customHeight="1" x14ac:dyDescent="0.25">
      <c r="D492" s="27"/>
    </row>
    <row r="493" spans="4:4" ht="30" customHeight="1" x14ac:dyDescent="0.25">
      <c r="D493" s="27"/>
    </row>
    <row r="494" spans="4:4" ht="30" customHeight="1" x14ac:dyDescent="0.25">
      <c r="D494" s="27"/>
    </row>
    <row r="495" spans="4:4" ht="30" customHeight="1" x14ac:dyDescent="0.25">
      <c r="D495" s="27"/>
    </row>
    <row r="496" spans="4:4" ht="30" customHeight="1" x14ac:dyDescent="0.25">
      <c r="D496" s="27"/>
    </row>
    <row r="497" spans="4:4" ht="30" customHeight="1" x14ac:dyDescent="0.25">
      <c r="D497" s="27"/>
    </row>
    <row r="498" spans="4:4" ht="30" customHeight="1" x14ac:dyDescent="0.25">
      <c r="D498" s="27"/>
    </row>
    <row r="499" spans="4:4" ht="30" customHeight="1" x14ac:dyDescent="0.25">
      <c r="D499" s="27"/>
    </row>
    <row r="500" spans="4:4" ht="30" customHeight="1" x14ac:dyDescent="0.25">
      <c r="D500" s="27"/>
    </row>
    <row r="501" spans="4:4" ht="30" customHeight="1" x14ac:dyDescent="0.25">
      <c r="D501" s="27"/>
    </row>
    <row r="502" spans="4:4" ht="30" customHeight="1" x14ac:dyDescent="0.25">
      <c r="D502" s="27"/>
    </row>
    <row r="503" spans="4:4" ht="30" customHeight="1" x14ac:dyDescent="0.25">
      <c r="D503" s="27"/>
    </row>
    <row r="504" spans="4:4" ht="30" customHeight="1" x14ac:dyDescent="0.25">
      <c r="D504" s="27"/>
    </row>
    <row r="505" spans="4:4" ht="30" customHeight="1" x14ac:dyDescent="0.25">
      <c r="D505" s="27"/>
    </row>
    <row r="506" spans="4:4" ht="30" customHeight="1" x14ac:dyDescent="0.25">
      <c r="D506" s="27"/>
    </row>
    <row r="507" spans="4:4" ht="30" customHeight="1" x14ac:dyDescent="0.25">
      <c r="D507" s="27"/>
    </row>
    <row r="508" spans="4:4" ht="30" customHeight="1" x14ac:dyDescent="0.25">
      <c r="D508" s="27"/>
    </row>
    <row r="509" spans="4:4" ht="30" customHeight="1" x14ac:dyDescent="0.25">
      <c r="D509" s="27"/>
    </row>
    <row r="510" spans="4:4" ht="30" customHeight="1" x14ac:dyDescent="0.25">
      <c r="D510" s="27"/>
    </row>
    <row r="511" spans="4:4" ht="30" customHeight="1" x14ac:dyDescent="0.25">
      <c r="D511" s="27"/>
    </row>
    <row r="512" spans="4:4" ht="30" customHeight="1" x14ac:dyDescent="0.25">
      <c r="D512" s="27"/>
    </row>
    <row r="513" spans="4:4" ht="30" customHeight="1" x14ac:dyDescent="0.25">
      <c r="D513" s="27"/>
    </row>
    <row r="514" spans="4:4" ht="30" customHeight="1" x14ac:dyDescent="0.25">
      <c r="D514" s="27"/>
    </row>
    <row r="515" spans="4:4" ht="30" customHeight="1" x14ac:dyDescent="0.25">
      <c r="D515" s="27"/>
    </row>
    <row r="516" spans="4:4" ht="30" customHeight="1" x14ac:dyDescent="0.25">
      <c r="D516" s="27"/>
    </row>
    <row r="517" spans="4:4" ht="30" customHeight="1" x14ac:dyDescent="0.25">
      <c r="D517" s="27"/>
    </row>
    <row r="518" spans="4:4" ht="30" customHeight="1" x14ac:dyDescent="0.25">
      <c r="D518" s="27"/>
    </row>
    <row r="519" spans="4:4" ht="30" customHeight="1" x14ac:dyDescent="0.25">
      <c r="D519" s="27"/>
    </row>
    <row r="520" spans="4:4" ht="30" customHeight="1" x14ac:dyDescent="0.25">
      <c r="D520" s="27"/>
    </row>
    <row r="521" spans="4:4" ht="30" customHeight="1" x14ac:dyDescent="0.25">
      <c r="D521" s="27"/>
    </row>
    <row r="522" spans="4:4" ht="30" customHeight="1" x14ac:dyDescent="0.25">
      <c r="D522" s="27"/>
    </row>
    <row r="523" spans="4:4" ht="30" customHeight="1" x14ac:dyDescent="0.25">
      <c r="D523" s="27"/>
    </row>
    <row r="524" spans="4:4" ht="30" customHeight="1" x14ac:dyDescent="0.25">
      <c r="D524" s="27"/>
    </row>
    <row r="525" spans="4:4" ht="30" customHeight="1" x14ac:dyDescent="0.25">
      <c r="D525" s="27"/>
    </row>
    <row r="526" spans="4:4" ht="30" customHeight="1" x14ac:dyDescent="0.25">
      <c r="D526" s="27"/>
    </row>
    <row r="527" spans="4:4" ht="30" customHeight="1" x14ac:dyDescent="0.25">
      <c r="D527" s="27"/>
    </row>
    <row r="528" spans="4:4" ht="30" customHeight="1" x14ac:dyDescent="0.25">
      <c r="D528" s="27"/>
    </row>
    <row r="529" spans="4:4" ht="30" customHeight="1" x14ac:dyDescent="0.25">
      <c r="D529" s="27"/>
    </row>
    <row r="530" spans="4:4" ht="30" customHeight="1" x14ac:dyDescent="0.25">
      <c r="D530" s="27"/>
    </row>
    <row r="531" spans="4:4" ht="30" customHeight="1" x14ac:dyDescent="0.25">
      <c r="D531" s="27"/>
    </row>
    <row r="532" spans="4:4" ht="30" customHeight="1" x14ac:dyDescent="0.25">
      <c r="D532" s="27"/>
    </row>
    <row r="533" spans="4:4" ht="30" customHeight="1" x14ac:dyDescent="0.25">
      <c r="D533" s="27"/>
    </row>
    <row r="534" spans="4:4" ht="30" customHeight="1" x14ac:dyDescent="0.25">
      <c r="D534" s="27"/>
    </row>
    <row r="535" spans="4:4" ht="30" customHeight="1" x14ac:dyDescent="0.25">
      <c r="D535" s="27"/>
    </row>
    <row r="536" spans="4:4" ht="30" customHeight="1" x14ac:dyDescent="0.25">
      <c r="D536" s="27"/>
    </row>
    <row r="537" spans="4:4" ht="30" customHeight="1" x14ac:dyDescent="0.25">
      <c r="D537" s="27"/>
    </row>
    <row r="538" spans="4:4" ht="30" customHeight="1" x14ac:dyDescent="0.25">
      <c r="D538" s="27"/>
    </row>
    <row r="539" spans="4:4" ht="30" customHeight="1" x14ac:dyDescent="0.25">
      <c r="D539" s="27"/>
    </row>
    <row r="540" spans="4:4" ht="30" customHeight="1" x14ac:dyDescent="0.25">
      <c r="D540" s="27"/>
    </row>
    <row r="541" spans="4:4" ht="30" customHeight="1" x14ac:dyDescent="0.25">
      <c r="D541" s="27"/>
    </row>
    <row r="542" spans="4:4" ht="30" customHeight="1" x14ac:dyDescent="0.25">
      <c r="D542" s="27"/>
    </row>
    <row r="543" spans="4:4" ht="30" customHeight="1" x14ac:dyDescent="0.25">
      <c r="D543" s="27"/>
    </row>
    <row r="544" spans="4:4" ht="30" customHeight="1" x14ac:dyDescent="0.25">
      <c r="D544" s="27"/>
    </row>
    <row r="545" spans="4:4" ht="30" customHeight="1" x14ac:dyDescent="0.25">
      <c r="D545" s="27"/>
    </row>
    <row r="546" spans="4:4" ht="30" customHeight="1" x14ac:dyDescent="0.25">
      <c r="D546" s="27"/>
    </row>
    <row r="547" spans="4:4" ht="30" customHeight="1" x14ac:dyDescent="0.25">
      <c r="D547" s="27"/>
    </row>
    <row r="548" spans="4:4" ht="30" customHeight="1" x14ac:dyDescent="0.25">
      <c r="D548" s="27"/>
    </row>
    <row r="549" spans="4:4" ht="30" customHeight="1" x14ac:dyDescent="0.25">
      <c r="D549" s="27"/>
    </row>
    <row r="550" spans="4:4" ht="30" customHeight="1" x14ac:dyDescent="0.25">
      <c r="D550" s="27"/>
    </row>
    <row r="551" spans="4:4" ht="30" customHeight="1" x14ac:dyDescent="0.25">
      <c r="D551" s="27"/>
    </row>
    <row r="552" spans="4:4" ht="30" customHeight="1" x14ac:dyDescent="0.25">
      <c r="D552" s="27"/>
    </row>
    <row r="553" spans="4:4" ht="30" customHeight="1" x14ac:dyDescent="0.25">
      <c r="D553" s="27"/>
    </row>
    <row r="554" spans="4:4" ht="30" customHeight="1" x14ac:dyDescent="0.25">
      <c r="D554" s="27"/>
    </row>
    <row r="555" spans="4:4" ht="30" customHeight="1" x14ac:dyDescent="0.25">
      <c r="D555" s="27"/>
    </row>
    <row r="556" spans="4:4" ht="30" customHeight="1" x14ac:dyDescent="0.25">
      <c r="D556" s="27"/>
    </row>
    <row r="557" spans="4:4" ht="30" customHeight="1" x14ac:dyDescent="0.25">
      <c r="D557" s="27"/>
    </row>
    <row r="558" spans="4:4" ht="30" customHeight="1" x14ac:dyDescent="0.25">
      <c r="D558" s="27"/>
    </row>
    <row r="559" spans="4:4" ht="30" customHeight="1" x14ac:dyDescent="0.25">
      <c r="D559" s="27"/>
    </row>
    <row r="560" spans="4:4" ht="30" customHeight="1" x14ac:dyDescent="0.25">
      <c r="D560" s="27"/>
    </row>
    <row r="561" spans="4:4" ht="30" customHeight="1" x14ac:dyDescent="0.25">
      <c r="D561" s="27"/>
    </row>
    <row r="562" spans="4:4" ht="30" customHeight="1" x14ac:dyDescent="0.25">
      <c r="D562" s="27"/>
    </row>
    <row r="563" spans="4:4" ht="30" customHeight="1" x14ac:dyDescent="0.25">
      <c r="D563" s="27"/>
    </row>
    <row r="564" spans="4:4" ht="30" customHeight="1" x14ac:dyDescent="0.25">
      <c r="D564" s="27"/>
    </row>
    <row r="565" spans="4:4" ht="30" customHeight="1" x14ac:dyDescent="0.25">
      <c r="D565" s="27"/>
    </row>
    <row r="566" spans="4:4" ht="30" customHeight="1" x14ac:dyDescent="0.25">
      <c r="D566" s="27"/>
    </row>
    <row r="567" spans="4:4" ht="30" customHeight="1" x14ac:dyDescent="0.25">
      <c r="D567" s="27"/>
    </row>
    <row r="568" spans="4:4" ht="30" customHeight="1" x14ac:dyDescent="0.25">
      <c r="D568" s="27"/>
    </row>
    <row r="569" spans="4:4" ht="30" customHeight="1" x14ac:dyDescent="0.25">
      <c r="D569" s="27"/>
    </row>
    <row r="570" spans="4:4" ht="30" customHeight="1" x14ac:dyDescent="0.25">
      <c r="D570" s="27"/>
    </row>
    <row r="571" spans="4:4" ht="30" customHeight="1" x14ac:dyDescent="0.25">
      <c r="D571" s="27"/>
    </row>
    <row r="572" spans="4:4" ht="30" customHeight="1" x14ac:dyDescent="0.25">
      <c r="D572" s="27"/>
    </row>
    <row r="573" spans="4:4" ht="30" customHeight="1" x14ac:dyDescent="0.25">
      <c r="D573" s="27"/>
    </row>
    <row r="574" spans="4:4" ht="30" customHeight="1" x14ac:dyDescent="0.25">
      <c r="D574" s="27"/>
    </row>
    <row r="575" spans="4:4" ht="30" customHeight="1" x14ac:dyDescent="0.25">
      <c r="D575" s="27"/>
    </row>
    <row r="576" spans="4:4" ht="30" customHeight="1" x14ac:dyDescent="0.25">
      <c r="D576" s="27"/>
    </row>
    <row r="577" spans="4:4" ht="30" customHeight="1" x14ac:dyDescent="0.25">
      <c r="D577" s="27"/>
    </row>
    <row r="578" spans="4:4" ht="30" customHeight="1" x14ac:dyDescent="0.25">
      <c r="D578" s="27"/>
    </row>
    <row r="579" spans="4:4" ht="30" customHeight="1" x14ac:dyDescent="0.25">
      <c r="D579" s="27"/>
    </row>
    <row r="580" spans="4:4" ht="30" customHeight="1" x14ac:dyDescent="0.25">
      <c r="D580" s="27"/>
    </row>
    <row r="581" spans="4:4" ht="30" customHeight="1" x14ac:dyDescent="0.25">
      <c r="D581" s="27"/>
    </row>
    <row r="582" spans="4:4" ht="30" customHeight="1" x14ac:dyDescent="0.25">
      <c r="D582" s="27"/>
    </row>
    <row r="583" spans="4:4" ht="30" customHeight="1" x14ac:dyDescent="0.25">
      <c r="D583" s="27"/>
    </row>
    <row r="584" spans="4:4" ht="30" customHeight="1" x14ac:dyDescent="0.25">
      <c r="D584" s="27"/>
    </row>
    <row r="585" spans="4:4" ht="30" customHeight="1" x14ac:dyDescent="0.25">
      <c r="D585" s="27"/>
    </row>
    <row r="586" spans="4:4" ht="30" customHeight="1" x14ac:dyDescent="0.25">
      <c r="D586" s="27"/>
    </row>
    <row r="587" spans="4:4" ht="30" customHeight="1" x14ac:dyDescent="0.25">
      <c r="D587" s="27"/>
    </row>
    <row r="588" spans="4:4" ht="30" customHeight="1" x14ac:dyDescent="0.25">
      <c r="D588" s="27"/>
    </row>
    <row r="589" spans="4:4" ht="30" customHeight="1" x14ac:dyDescent="0.25">
      <c r="D589" s="27"/>
    </row>
    <row r="590" spans="4:4" ht="30" customHeight="1" x14ac:dyDescent="0.25">
      <c r="D590" s="27"/>
    </row>
    <row r="591" spans="4:4" ht="30" customHeight="1" x14ac:dyDescent="0.25">
      <c r="D591" s="27"/>
    </row>
    <row r="592" spans="4:4" ht="30" customHeight="1" x14ac:dyDescent="0.25">
      <c r="D592" s="27"/>
    </row>
    <row r="593" spans="4:4" ht="30" customHeight="1" x14ac:dyDescent="0.25">
      <c r="D593" s="27"/>
    </row>
    <row r="594" spans="4:4" ht="30" customHeight="1" x14ac:dyDescent="0.25">
      <c r="D594" s="27"/>
    </row>
    <row r="595" spans="4:4" ht="30" customHeight="1" x14ac:dyDescent="0.25">
      <c r="D595" s="27"/>
    </row>
    <row r="596" spans="4:4" ht="30" customHeight="1" x14ac:dyDescent="0.25">
      <c r="D596" s="27"/>
    </row>
    <row r="597" spans="4:4" ht="30" customHeight="1" x14ac:dyDescent="0.25">
      <c r="D597" s="27"/>
    </row>
    <row r="598" spans="4:4" ht="30" customHeight="1" x14ac:dyDescent="0.25">
      <c r="D598" s="27"/>
    </row>
    <row r="599" spans="4:4" ht="30" customHeight="1" x14ac:dyDescent="0.25">
      <c r="D599" s="27"/>
    </row>
    <row r="600" spans="4:4" ht="30" customHeight="1" x14ac:dyDescent="0.25">
      <c r="D600" s="27"/>
    </row>
    <row r="601" spans="4:4" ht="30" customHeight="1" x14ac:dyDescent="0.25">
      <c r="D601" s="27"/>
    </row>
    <row r="602" spans="4:4" ht="30" customHeight="1" x14ac:dyDescent="0.25">
      <c r="D602" s="27"/>
    </row>
    <row r="603" spans="4:4" ht="30" customHeight="1" x14ac:dyDescent="0.25">
      <c r="D603" s="27"/>
    </row>
    <row r="604" spans="4:4" ht="30" customHeight="1" x14ac:dyDescent="0.25">
      <c r="D604" s="27"/>
    </row>
    <row r="605" spans="4:4" ht="30" customHeight="1" x14ac:dyDescent="0.25">
      <c r="D605" s="27"/>
    </row>
    <row r="606" spans="4:4" ht="30" customHeight="1" x14ac:dyDescent="0.25">
      <c r="D606" s="27"/>
    </row>
    <row r="607" spans="4:4" ht="30" customHeight="1" x14ac:dyDescent="0.25">
      <c r="D607" s="27"/>
    </row>
    <row r="608" spans="4:4" ht="30" customHeight="1" x14ac:dyDescent="0.25">
      <c r="D608" s="27"/>
    </row>
    <row r="609" spans="4:4" ht="30" customHeight="1" x14ac:dyDescent="0.25">
      <c r="D609" s="27"/>
    </row>
    <row r="610" spans="4:4" ht="30" customHeight="1" x14ac:dyDescent="0.25">
      <c r="D610" s="27"/>
    </row>
    <row r="611" spans="4:4" ht="30" customHeight="1" x14ac:dyDescent="0.25">
      <c r="D611" s="27"/>
    </row>
    <row r="612" spans="4:4" ht="30" customHeight="1" x14ac:dyDescent="0.25">
      <c r="D612" s="27"/>
    </row>
    <row r="613" spans="4:4" ht="30" customHeight="1" x14ac:dyDescent="0.25">
      <c r="D613" s="27"/>
    </row>
    <row r="614" spans="4:4" ht="30" customHeight="1" x14ac:dyDescent="0.25">
      <c r="D614" s="27"/>
    </row>
    <row r="615" spans="4:4" ht="30" customHeight="1" x14ac:dyDescent="0.25">
      <c r="D615" s="27"/>
    </row>
    <row r="616" spans="4:4" ht="30" customHeight="1" x14ac:dyDescent="0.25">
      <c r="D616" s="27"/>
    </row>
    <row r="617" spans="4:4" ht="30" customHeight="1" x14ac:dyDescent="0.25">
      <c r="D617" s="27"/>
    </row>
    <row r="618" spans="4:4" ht="30" customHeight="1" x14ac:dyDescent="0.25">
      <c r="D618" s="27"/>
    </row>
    <row r="619" spans="4:4" ht="30" customHeight="1" x14ac:dyDescent="0.25">
      <c r="D619" s="27"/>
    </row>
    <row r="620" spans="4:4" ht="30" customHeight="1" x14ac:dyDescent="0.25">
      <c r="D620" s="27"/>
    </row>
    <row r="621" spans="4:4" ht="30" customHeight="1" x14ac:dyDescent="0.25">
      <c r="D621" s="27"/>
    </row>
    <row r="622" spans="4:4" ht="30" customHeight="1" x14ac:dyDescent="0.25">
      <c r="D622" s="27"/>
    </row>
    <row r="623" spans="4:4" ht="30" customHeight="1" x14ac:dyDescent="0.25">
      <c r="D623" s="27"/>
    </row>
    <row r="624" spans="4:4" ht="30" customHeight="1" x14ac:dyDescent="0.25">
      <c r="D624" s="27"/>
    </row>
    <row r="625" spans="4:4" ht="30" customHeight="1" x14ac:dyDescent="0.25">
      <c r="D625" s="27"/>
    </row>
    <row r="626" spans="4:4" ht="30" customHeight="1" x14ac:dyDescent="0.25">
      <c r="D626" s="27"/>
    </row>
    <row r="627" spans="4:4" ht="30" customHeight="1" x14ac:dyDescent="0.25">
      <c r="D627" s="27"/>
    </row>
    <row r="628" spans="4:4" ht="30" customHeight="1" x14ac:dyDescent="0.25">
      <c r="D628" s="27"/>
    </row>
    <row r="629" spans="4:4" ht="30" customHeight="1" x14ac:dyDescent="0.25">
      <c r="D629" s="27"/>
    </row>
    <row r="630" spans="4:4" ht="30" customHeight="1" x14ac:dyDescent="0.25">
      <c r="D630" s="27"/>
    </row>
    <row r="631" spans="4:4" ht="30" customHeight="1" x14ac:dyDescent="0.25">
      <c r="D631" s="27"/>
    </row>
    <row r="632" spans="4:4" ht="30" customHeight="1" x14ac:dyDescent="0.25">
      <c r="D632" s="27"/>
    </row>
    <row r="633" spans="4:4" ht="30" customHeight="1" x14ac:dyDescent="0.25">
      <c r="D633" s="27"/>
    </row>
    <row r="634" spans="4:4" ht="30" customHeight="1" x14ac:dyDescent="0.25">
      <c r="D634" s="27"/>
    </row>
    <row r="635" spans="4:4" ht="30" customHeight="1" x14ac:dyDescent="0.25">
      <c r="D635" s="27"/>
    </row>
    <row r="636" spans="4:4" ht="30" customHeight="1" x14ac:dyDescent="0.25">
      <c r="D636" s="27"/>
    </row>
    <row r="637" spans="4:4" ht="30" customHeight="1" x14ac:dyDescent="0.25">
      <c r="D637" s="27"/>
    </row>
    <row r="638" spans="4:4" ht="30" customHeight="1" x14ac:dyDescent="0.25">
      <c r="D638" s="27"/>
    </row>
    <row r="639" spans="4:4" ht="30" customHeight="1" x14ac:dyDescent="0.25">
      <c r="D639" s="27"/>
    </row>
    <row r="640" spans="4:4" ht="30" customHeight="1" x14ac:dyDescent="0.25">
      <c r="D640" s="27"/>
    </row>
    <row r="641" spans="4:4" ht="30" customHeight="1" x14ac:dyDescent="0.25">
      <c r="D641" s="27"/>
    </row>
    <row r="642" spans="4:4" ht="30" customHeight="1" x14ac:dyDescent="0.25">
      <c r="D642" s="27"/>
    </row>
    <row r="643" spans="4:4" ht="30" customHeight="1" x14ac:dyDescent="0.25">
      <c r="D643" s="27"/>
    </row>
    <row r="644" spans="4:4" ht="30" customHeight="1" x14ac:dyDescent="0.25">
      <c r="D644" s="27"/>
    </row>
    <row r="645" spans="4:4" ht="30" customHeight="1" x14ac:dyDescent="0.25">
      <c r="D645" s="27"/>
    </row>
    <row r="646" spans="4:4" ht="30" customHeight="1" x14ac:dyDescent="0.25">
      <c r="D646" s="27"/>
    </row>
    <row r="647" spans="4:4" ht="30" customHeight="1" x14ac:dyDescent="0.25">
      <c r="D647" s="27"/>
    </row>
    <row r="648" spans="4:4" ht="30" customHeight="1" x14ac:dyDescent="0.25">
      <c r="D648" s="27"/>
    </row>
    <row r="649" spans="4:4" ht="30" customHeight="1" x14ac:dyDescent="0.25">
      <c r="D649" s="27"/>
    </row>
    <row r="650" spans="4:4" ht="30" customHeight="1" x14ac:dyDescent="0.25">
      <c r="D650" s="27"/>
    </row>
    <row r="651" spans="4:4" ht="30" customHeight="1" x14ac:dyDescent="0.25">
      <c r="D651" s="27"/>
    </row>
    <row r="652" spans="4:4" ht="30" customHeight="1" x14ac:dyDescent="0.25">
      <c r="D652" s="27"/>
    </row>
    <row r="653" spans="4:4" ht="30" customHeight="1" x14ac:dyDescent="0.25">
      <c r="D653" s="27"/>
    </row>
    <row r="654" spans="4:4" ht="30" customHeight="1" x14ac:dyDescent="0.25">
      <c r="D654" s="27"/>
    </row>
    <row r="655" spans="4:4" ht="30" customHeight="1" x14ac:dyDescent="0.25">
      <c r="D655" s="27"/>
    </row>
    <row r="656" spans="4:4" ht="30" customHeight="1" x14ac:dyDescent="0.25">
      <c r="D656" s="27"/>
    </row>
    <row r="657" spans="4:4" ht="30" customHeight="1" x14ac:dyDescent="0.25">
      <c r="D657" s="27"/>
    </row>
    <row r="658" spans="4:4" ht="30" customHeight="1" x14ac:dyDescent="0.25">
      <c r="D658" s="27"/>
    </row>
    <row r="659" spans="4:4" ht="30" customHeight="1" x14ac:dyDescent="0.25">
      <c r="D659" s="27"/>
    </row>
    <row r="660" spans="4:4" ht="30" customHeight="1" x14ac:dyDescent="0.25">
      <c r="D660" s="27"/>
    </row>
    <row r="661" spans="4:4" ht="30" customHeight="1" x14ac:dyDescent="0.25">
      <c r="D661" s="27"/>
    </row>
    <row r="662" spans="4:4" ht="30" customHeight="1" x14ac:dyDescent="0.25">
      <c r="D662" s="27"/>
    </row>
    <row r="663" spans="4:4" ht="30" customHeight="1" x14ac:dyDescent="0.25">
      <c r="D663" s="27"/>
    </row>
    <row r="664" spans="4:4" ht="30" customHeight="1" x14ac:dyDescent="0.25">
      <c r="D664" s="27"/>
    </row>
    <row r="665" spans="4:4" ht="30" customHeight="1" x14ac:dyDescent="0.25">
      <c r="D665" s="27"/>
    </row>
    <row r="666" spans="4:4" ht="30" customHeight="1" x14ac:dyDescent="0.25">
      <c r="D666" s="27"/>
    </row>
    <row r="667" spans="4:4" ht="30" customHeight="1" x14ac:dyDescent="0.25">
      <c r="D667" s="27"/>
    </row>
    <row r="668" spans="4:4" ht="30" customHeight="1" x14ac:dyDescent="0.25">
      <c r="D668" s="27"/>
    </row>
    <row r="669" spans="4:4" ht="30" customHeight="1" x14ac:dyDescent="0.25">
      <c r="D669" s="27"/>
    </row>
    <row r="670" spans="4:4" ht="30" customHeight="1" x14ac:dyDescent="0.25">
      <c r="D670" s="27"/>
    </row>
    <row r="671" spans="4:4" ht="30" customHeight="1" x14ac:dyDescent="0.25">
      <c r="D671" s="27"/>
    </row>
    <row r="672" spans="4:4" ht="30" customHeight="1" x14ac:dyDescent="0.25">
      <c r="D672" s="27"/>
    </row>
    <row r="673" spans="4:4" ht="30" customHeight="1" x14ac:dyDescent="0.25">
      <c r="D673" s="27"/>
    </row>
    <row r="674" spans="4:4" ht="30" customHeight="1" x14ac:dyDescent="0.25">
      <c r="D674" s="27"/>
    </row>
    <row r="675" spans="4:4" ht="30" customHeight="1" x14ac:dyDescent="0.25">
      <c r="D675" s="27"/>
    </row>
    <row r="676" spans="4:4" ht="30" customHeight="1" x14ac:dyDescent="0.25">
      <c r="D676" s="27"/>
    </row>
    <row r="677" spans="4:4" ht="30" customHeight="1" x14ac:dyDescent="0.25">
      <c r="D677" s="27"/>
    </row>
    <row r="678" spans="4:4" ht="30" customHeight="1" x14ac:dyDescent="0.25">
      <c r="D678" s="27"/>
    </row>
    <row r="679" spans="4:4" ht="30" customHeight="1" x14ac:dyDescent="0.25">
      <c r="D679" s="27"/>
    </row>
    <row r="680" spans="4:4" ht="30" customHeight="1" x14ac:dyDescent="0.25">
      <c r="D680" s="27"/>
    </row>
    <row r="681" spans="4:4" ht="30" customHeight="1" x14ac:dyDescent="0.25">
      <c r="D681" s="27"/>
    </row>
    <row r="682" spans="4:4" ht="30" customHeight="1" x14ac:dyDescent="0.25">
      <c r="D682" s="27"/>
    </row>
    <row r="683" spans="4:4" ht="30" customHeight="1" x14ac:dyDescent="0.25">
      <c r="D683" s="27"/>
    </row>
    <row r="684" spans="4:4" ht="30" customHeight="1" x14ac:dyDescent="0.25">
      <c r="D684" s="27"/>
    </row>
    <row r="685" spans="4:4" ht="30" customHeight="1" x14ac:dyDescent="0.25">
      <c r="D685" s="27"/>
    </row>
    <row r="686" spans="4:4" ht="30" customHeight="1" x14ac:dyDescent="0.25">
      <c r="D686" s="27"/>
    </row>
    <row r="687" spans="4:4" ht="30" customHeight="1" x14ac:dyDescent="0.25">
      <c r="D687" s="27"/>
    </row>
    <row r="688" spans="4:4" ht="30" customHeight="1" x14ac:dyDescent="0.25">
      <c r="D688" s="27"/>
    </row>
    <row r="689" spans="4:4" ht="30" customHeight="1" x14ac:dyDescent="0.25">
      <c r="D689" s="27"/>
    </row>
    <row r="690" spans="4:4" ht="30" customHeight="1" x14ac:dyDescent="0.25">
      <c r="D690" s="27"/>
    </row>
    <row r="691" spans="4:4" ht="30" customHeight="1" x14ac:dyDescent="0.25">
      <c r="D691" s="27"/>
    </row>
    <row r="692" spans="4:4" ht="30" customHeight="1" x14ac:dyDescent="0.25">
      <c r="D692" s="27"/>
    </row>
    <row r="693" spans="4:4" ht="30" customHeight="1" x14ac:dyDescent="0.25">
      <c r="D693" s="27"/>
    </row>
    <row r="694" spans="4:4" ht="30" customHeight="1" x14ac:dyDescent="0.25">
      <c r="D694" s="27"/>
    </row>
    <row r="695" spans="4:4" ht="30" customHeight="1" x14ac:dyDescent="0.25">
      <c r="D695" s="27"/>
    </row>
    <row r="696" spans="4:4" ht="30" customHeight="1" x14ac:dyDescent="0.25">
      <c r="D696" s="27"/>
    </row>
    <row r="697" spans="4:4" ht="30" customHeight="1" x14ac:dyDescent="0.25">
      <c r="D697" s="27"/>
    </row>
    <row r="698" spans="4:4" ht="30" customHeight="1" x14ac:dyDescent="0.25">
      <c r="D698" s="27"/>
    </row>
    <row r="699" spans="4:4" ht="30" customHeight="1" x14ac:dyDescent="0.25">
      <c r="D699" s="27"/>
    </row>
    <row r="700" spans="4:4" ht="30" customHeight="1" x14ac:dyDescent="0.25">
      <c r="D700" s="27"/>
    </row>
    <row r="701" spans="4:4" ht="30" customHeight="1" x14ac:dyDescent="0.25">
      <c r="D701" s="27"/>
    </row>
    <row r="702" spans="4:4" ht="30" customHeight="1" x14ac:dyDescent="0.25">
      <c r="D702" s="27"/>
    </row>
    <row r="703" spans="4:4" ht="30" customHeight="1" x14ac:dyDescent="0.25">
      <c r="D703" s="27"/>
    </row>
    <row r="704" spans="4:4" ht="30" customHeight="1" x14ac:dyDescent="0.25">
      <c r="D704" s="27"/>
    </row>
    <row r="705" spans="4:4" ht="30" customHeight="1" x14ac:dyDescent="0.25">
      <c r="D705" s="27"/>
    </row>
    <row r="706" spans="4:4" ht="30" customHeight="1" x14ac:dyDescent="0.25">
      <c r="D706" s="27"/>
    </row>
    <row r="707" spans="4:4" ht="30" customHeight="1" x14ac:dyDescent="0.25">
      <c r="D707" s="27"/>
    </row>
    <row r="708" spans="4:4" ht="30" customHeight="1" x14ac:dyDescent="0.25">
      <c r="D708" s="27"/>
    </row>
    <row r="709" spans="4:4" ht="30" customHeight="1" x14ac:dyDescent="0.25">
      <c r="D709" s="27"/>
    </row>
    <row r="710" spans="4:4" ht="30" customHeight="1" x14ac:dyDescent="0.25">
      <c r="D710" s="27"/>
    </row>
    <row r="711" spans="4:4" ht="30" customHeight="1" x14ac:dyDescent="0.25">
      <c r="D711" s="27"/>
    </row>
    <row r="712" spans="4:4" ht="30" customHeight="1" x14ac:dyDescent="0.25">
      <c r="D712" s="27"/>
    </row>
    <row r="713" spans="4:4" ht="30" customHeight="1" x14ac:dyDescent="0.25">
      <c r="D713" s="27"/>
    </row>
    <row r="714" spans="4:4" ht="30" customHeight="1" x14ac:dyDescent="0.25">
      <c r="D714" s="27"/>
    </row>
    <row r="715" spans="4:4" ht="30" customHeight="1" x14ac:dyDescent="0.25">
      <c r="D715" s="27"/>
    </row>
    <row r="716" spans="4:4" ht="30" customHeight="1" x14ac:dyDescent="0.25">
      <c r="D716" s="27"/>
    </row>
    <row r="717" spans="4:4" ht="30" customHeight="1" x14ac:dyDescent="0.25">
      <c r="D717" s="27"/>
    </row>
    <row r="718" spans="4:4" ht="30" customHeight="1" x14ac:dyDescent="0.25">
      <c r="D718" s="27"/>
    </row>
    <row r="719" spans="4:4" ht="30" customHeight="1" x14ac:dyDescent="0.25">
      <c r="D719" s="27"/>
    </row>
    <row r="720" spans="4:4" ht="30" customHeight="1" x14ac:dyDescent="0.25">
      <c r="D720" s="27"/>
    </row>
    <row r="721" spans="4:4" ht="30" customHeight="1" x14ac:dyDescent="0.25">
      <c r="D721" s="27"/>
    </row>
    <row r="722" spans="4:4" ht="30" customHeight="1" x14ac:dyDescent="0.25">
      <c r="D722" s="27"/>
    </row>
    <row r="723" spans="4:4" ht="30" customHeight="1" x14ac:dyDescent="0.25">
      <c r="D723" s="27"/>
    </row>
    <row r="724" spans="4:4" ht="30" customHeight="1" x14ac:dyDescent="0.25">
      <c r="D724" s="27"/>
    </row>
    <row r="725" spans="4:4" ht="30" customHeight="1" x14ac:dyDescent="0.25">
      <c r="D725" s="27"/>
    </row>
    <row r="726" spans="4:4" ht="30" customHeight="1" x14ac:dyDescent="0.25">
      <c r="D726" s="27"/>
    </row>
    <row r="727" spans="4:4" ht="30" customHeight="1" x14ac:dyDescent="0.25">
      <c r="D727" s="27"/>
    </row>
    <row r="728" spans="4:4" ht="30" customHeight="1" x14ac:dyDescent="0.25">
      <c r="D728" s="27"/>
    </row>
    <row r="729" spans="4:4" ht="30" customHeight="1" x14ac:dyDescent="0.25">
      <c r="D729" s="27"/>
    </row>
    <row r="730" spans="4:4" ht="30" customHeight="1" x14ac:dyDescent="0.25">
      <c r="D730" s="27"/>
    </row>
    <row r="731" spans="4:4" ht="30" customHeight="1" x14ac:dyDescent="0.25">
      <c r="D731" s="27"/>
    </row>
    <row r="732" spans="4:4" ht="30" customHeight="1" x14ac:dyDescent="0.25">
      <c r="D732" s="27"/>
    </row>
    <row r="733" spans="4:4" ht="30" customHeight="1" x14ac:dyDescent="0.25">
      <c r="D733" s="27"/>
    </row>
    <row r="734" spans="4:4" ht="30" customHeight="1" x14ac:dyDescent="0.25">
      <c r="D734" s="27"/>
    </row>
    <row r="735" spans="4:4" ht="30" customHeight="1" x14ac:dyDescent="0.25">
      <c r="D735" s="27"/>
    </row>
    <row r="736" spans="4:4" ht="30" customHeight="1" x14ac:dyDescent="0.25">
      <c r="D736" s="27"/>
    </row>
    <row r="737" spans="4:4" ht="30" customHeight="1" x14ac:dyDescent="0.25">
      <c r="D737" s="27"/>
    </row>
    <row r="738" spans="4:4" ht="30" customHeight="1" x14ac:dyDescent="0.25">
      <c r="D738" s="27"/>
    </row>
    <row r="739" spans="4:4" ht="30" customHeight="1" x14ac:dyDescent="0.25">
      <c r="D739" s="27"/>
    </row>
    <row r="740" spans="4:4" ht="30" customHeight="1" x14ac:dyDescent="0.25">
      <c r="D740" s="27"/>
    </row>
    <row r="741" spans="4:4" ht="30" customHeight="1" x14ac:dyDescent="0.25">
      <c r="D741" s="27"/>
    </row>
    <row r="742" spans="4:4" ht="30" customHeight="1" x14ac:dyDescent="0.25">
      <c r="D742" s="27"/>
    </row>
    <row r="743" spans="4:4" ht="30" customHeight="1" x14ac:dyDescent="0.25">
      <c r="D743" s="27"/>
    </row>
    <row r="744" spans="4:4" ht="30" customHeight="1" x14ac:dyDescent="0.25">
      <c r="D744" s="27"/>
    </row>
    <row r="745" spans="4:4" ht="30" customHeight="1" x14ac:dyDescent="0.25">
      <c r="D745" s="27"/>
    </row>
    <row r="746" spans="4:4" ht="30" customHeight="1" x14ac:dyDescent="0.25">
      <c r="D746" s="27"/>
    </row>
    <row r="747" spans="4:4" ht="30" customHeight="1" x14ac:dyDescent="0.25">
      <c r="D747" s="27"/>
    </row>
    <row r="748" spans="4:4" ht="30" customHeight="1" x14ac:dyDescent="0.25">
      <c r="D748" s="27"/>
    </row>
    <row r="749" spans="4:4" ht="30" customHeight="1" x14ac:dyDescent="0.25">
      <c r="D749" s="27"/>
    </row>
    <row r="750" spans="4:4" ht="30" customHeight="1" x14ac:dyDescent="0.25">
      <c r="D750" s="27"/>
    </row>
    <row r="751" spans="4:4" ht="30" customHeight="1" x14ac:dyDescent="0.25">
      <c r="D751" s="27"/>
    </row>
    <row r="752" spans="4:4" ht="30" customHeight="1" x14ac:dyDescent="0.25">
      <c r="D752" s="27"/>
    </row>
    <row r="753" spans="4:4" ht="30" customHeight="1" x14ac:dyDescent="0.25">
      <c r="D753" s="27"/>
    </row>
    <row r="754" spans="4:4" ht="30" customHeight="1" x14ac:dyDescent="0.25">
      <c r="D754" s="27"/>
    </row>
    <row r="755" spans="4:4" ht="30" customHeight="1" x14ac:dyDescent="0.25">
      <c r="D755" s="27"/>
    </row>
    <row r="756" spans="4:4" ht="30" customHeight="1" x14ac:dyDescent="0.25">
      <c r="D756" s="27"/>
    </row>
    <row r="757" spans="4:4" ht="30" customHeight="1" x14ac:dyDescent="0.25">
      <c r="D757" s="27"/>
    </row>
    <row r="758" spans="4:4" ht="30" customHeight="1" x14ac:dyDescent="0.25">
      <c r="D758" s="27"/>
    </row>
    <row r="759" spans="4:4" ht="30" customHeight="1" x14ac:dyDescent="0.25">
      <c r="D759" s="27"/>
    </row>
    <row r="760" spans="4:4" ht="30" customHeight="1" x14ac:dyDescent="0.25">
      <c r="D760" s="27"/>
    </row>
    <row r="761" spans="4:4" ht="30" customHeight="1" x14ac:dyDescent="0.25">
      <c r="D761" s="27"/>
    </row>
    <row r="762" spans="4:4" ht="30" customHeight="1" x14ac:dyDescent="0.25">
      <c r="D762" s="27"/>
    </row>
    <row r="763" spans="4:4" ht="30" customHeight="1" x14ac:dyDescent="0.25">
      <c r="D763" s="27"/>
    </row>
    <row r="764" spans="4:4" ht="30" customHeight="1" x14ac:dyDescent="0.25">
      <c r="D764" s="27"/>
    </row>
    <row r="765" spans="4:4" ht="30" customHeight="1" x14ac:dyDescent="0.25">
      <c r="D765" s="27"/>
    </row>
    <row r="766" spans="4:4" ht="30" customHeight="1" x14ac:dyDescent="0.25">
      <c r="D766" s="27"/>
    </row>
    <row r="767" spans="4:4" ht="30" customHeight="1" x14ac:dyDescent="0.25">
      <c r="D767" s="27"/>
    </row>
    <row r="768" spans="4:4" ht="30" customHeight="1" x14ac:dyDescent="0.25">
      <c r="D768" s="27"/>
    </row>
    <row r="769" spans="4:4" ht="30" customHeight="1" x14ac:dyDescent="0.25">
      <c r="D769" s="27"/>
    </row>
    <row r="770" spans="4:4" ht="30" customHeight="1" x14ac:dyDescent="0.25">
      <c r="D770" s="27"/>
    </row>
    <row r="771" spans="4:4" ht="30" customHeight="1" x14ac:dyDescent="0.25">
      <c r="D771" s="27"/>
    </row>
    <row r="772" spans="4:4" ht="30" customHeight="1" x14ac:dyDescent="0.25">
      <c r="D772" s="27"/>
    </row>
    <row r="773" spans="4:4" ht="30" customHeight="1" x14ac:dyDescent="0.25">
      <c r="D773" s="27"/>
    </row>
    <row r="774" spans="4:4" ht="30" customHeight="1" x14ac:dyDescent="0.25">
      <c r="D774" s="27"/>
    </row>
    <row r="775" spans="4:4" ht="30" customHeight="1" x14ac:dyDescent="0.25">
      <c r="D775" s="27"/>
    </row>
    <row r="776" spans="4:4" ht="30" customHeight="1" x14ac:dyDescent="0.25">
      <c r="D776" s="27"/>
    </row>
    <row r="777" spans="4:4" ht="30" customHeight="1" x14ac:dyDescent="0.25">
      <c r="D777" s="27"/>
    </row>
    <row r="778" spans="4:4" ht="30" customHeight="1" x14ac:dyDescent="0.25">
      <c r="D778" s="27"/>
    </row>
    <row r="779" spans="4:4" ht="30" customHeight="1" x14ac:dyDescent="0.25">
      <c r="D779" s="27"/>
    </row>
    <row r="780" spans="4:4" ht="30" customHeight="1" x14ac:dyDescent="0.25">
      <c r="D780" s="27"/>
    </row>
    <row r="781" spans="4:4" ht="30" customHeight="1" x14ac:dyDescent="0.25">
      <c r="D781" s="27"/>
    </row>
    <row r="782" spans="4:4" ht="30" customHeight="1" x14ac:dyDescent="0.25">
      <c r="D782" s="27"/>
    </row>
    <row r="783" spans="4:4" ht="30" customHeight="1" x14ac:dyDescent="0.25">
      <c r="D783" s="27"/>
    </row>
    <row r="784" spans="4:4" ht="30" customHeight="1" x14ac:dyDescent="0.25">
      <c r="D784" s="27"/>
    </row>
    <row r="785" spans="4:4" ht="30" customHeight="1" x14ac:dyDescent="0.25">
      <c r="D785" s="27"/>
    </row>
    <row r="786" spans="4:4" ht="30" customHeight="1" x14ac:dyDescent="0.25">
      <c r="D786" s="27"/>
    </row>
    <row r="787" spans="4:4" ht="30" customHeight="1" x14ac:dyDescent="0.25">
      <c r="D787" s="27"/>
    </row>
    <row r="788" spans="4:4" ht="30" customHeight="1" x14ac:dyDescent="0.25">
      <c r="D788" s="27"/>
    </row>
    <row r="789" spans="4:4" ht="30" customHeight="1" x14ac:dyDescent="0.25">
      <c r="D789" s="27"/>
    </row>
    <row r="790" spans="4:4" ht="30" customHeight="1" x14ac:dyDescent="0.25">
      <c r="D790" s="27"/>
    </row>
    <row r="791" spans="4:4" ht="30" customHeight="1" x14ac:dyDescent="0.25">
      <c r="D791" s="27"/>
    </row>
    <row r="792" spans="4:4" ht="30" customHeight="1" x14ac:dyDescent="0.25">
      <c r="D792" s="27"/>
    </row>
    <row r="793" spans="4:4" ht="30" customHeight="1" x14ac:dyDescent="0.25">
      <c r="D793" s="27"/>
    </row>
    <row r="794" spans="4:4" ht="30" customHeight="1" x14ac:dyDescent="0.25">
      <c r="D794" s="27"/>
    </row>
    <row r="795" spans="4:4" ht="30" customHeight="1" x14ac:dyDescent="0.25">
      <c r="D795" s="27"/>
    </row>
    <row r="796" spans="4:4" ht="30" customHeight="1" x14ac:dyDescent="0.25">
      <c r="D796" s="27"/>
    </row>
    <row r="797" spans="4:4" ht="30" customHeight="1" x14ac:dyDescent="0.25">
      <c r="D797" s="27"/>
    </row>
    <row r="798" spans="4:4" ht="30" customHeight="1" x14ac:dyDescent="0.25">
      <c r="D798" s="27"/>
    </row>
    <row r="799" spans="4:4" ht="30" customHeight="1" x14ac:dyDescent="0.25">
      <c r="D799" s="27"/>
    </row>
    <row r="800" spans="4:4" ht="30" customHeight="1" x14ac:dyDescent="0.25">
      <c r="D800" s="27"/>
    </row>
    <row r="801" spans="4:4" ht="30" customHeight="1" x14ac:dyDescent="0.25">
      <c r="D801" s="27"/>
    </row>
    <row r="802" spans="4:4" ht="30" customHeight="1" x14ac:dyDescent="0.25">
      <c r="D802" s="27"/>
    </row>
    <row r="803" spans="4:4" ht="30" customHeight="1" x14ac:dyDescent="0.25">
      <c r="D803" s="27"/>
    </row>
    <row r="804" spans="4:4" ht="30" customHeight="1" x14ac:dyDescent="0.25">
      <c r="D804" s="27"/>
    </row>
    <row r="805" spans="4:4" ht="30" customHeight="1" x14ac:dyDescent="0.25">
      <c r="D805" s="27"/>
    </row>
    <row r="806" spans="4:4" ht="30" customHeight="1" x14ac:dyDescent="0.25">
      <c r="D806" s="27"/>
    </row>
    <row r="807" spans="4:4" ht="30" customHeight="1" x14ac:dyDescent="0.25">
      <c r="D807" s="27"/>
    </row>
    <row r="808" spans="4:4" ht="30" customHeight="1" x14ac:dyDescent="0.25">
      <c r="D808" s="27"/>
    </row>
    <row r="809" spans="4:4" ht="30" customHeight="1" x14ac:dyDescent="0.25">
      <c r="D809" s="27"/>
    </row>
    <row r="810" spans="4:4" ht="30" customHeight="1" x14ac:dyDescent="0.25">
      <c r="D810" s="27"/>
    </row>
    <row r="811" spans="4:4" ht="30" customHeight="1" x14ac:dyDescent="0.25">
      <c r="D811" s="27"/>
    </row>
    <row r="812" spans="4:4" ht="30" customHeight="1" x14ac:dyDescent="0.25">
      <c r="D812" s="27"/>
    </row>
    <row r="813" spans="4:4" ht="30" customHeight="1" x14ac:dyDescent="0.25">
      <c r="D813" s="27"/>
    </row>
    <row r="814" spans="4:4" ht="30" customHeight="1" x14ac:dyDescent="0.25">
      <c r="D814" s="27"/>
    </row>
    <row r="815" spans="4:4" ht="30" customHeight="1" x14ac:dyDescent="0.25">
      <c r="D815" s="27"/>
    </row>
    <row r="816" spans="4:4" ht="30" customHeight="1" x14ac:dyDescent="0.25">
      <c r="D816" s="27"/>
    </row>
    <row r="817" spans="4:4" ht="30" customHeight="1" x14ac:dyDescent="0.25">
      <c r="D817" s="27"/>
    </row>
    <row r="818" spans="4:4" ht="30" customHeight="1" x14ac:dyDescent="0.25">
      <c r="D818" s="27"/>
    </row>
    <row r="819" spans="4:4" ht="30" customHeight="1" x14ac:dyDescent="0.25">
      <c r="D819" s="27"/>
    </row>
    <row r="820" spans="4:4" ht="30" customHeight="1" x14ac:dyDescent="0.25">
      <c r="D820" s="27"/>
    </row>
    <row r="821" spans="4:4" ht="30" customHeight="1" x14ac:dyDescent="0.25">
      <c r="D821" s="27"/>
    </row>
    <row r="822" spans="4:4" ht="30" customHeight="1" x14ac:dyDescent="0.25">
      <c r="D822" s="27"/>
    </row>
    <row r="823" spans="4:4" ht="30" customHeight="1" x14ac:dyDescent="0.25">
      <c r="D823" s="27"/>
    </row>
    <row r="824" spans="4:4" ht="30" customHeight="1" x14ac:dyDescent="0.25">
      <c r="D824" s="27"/>
    </row>
    <row r="825" spans="4:4" ht="30" customHeight="1" x14ac:dyDescent="0.25">
      <c r="D825" s="27"/>
    </row>
    <row r="826" spans="4:4" ht="30" customHeight="1" x14ac:dyDescent="0.25">
      <c r="D826" s="27"/>
    </row>
    <row r="827" spans="4:4" ht="30" customHeight="1" x14ac:dyDescent="0.25">
      <c r="D827" s="27"/>
    </row>
    <row r="828" spans="4:4" ht="30" customHeight="1" x14ac:dyDescent="0.25">
      <c r="D828" s="27"/>
    </row>
    <row r="829" spans="4:4" ht="30" customHeight="1" x14ac:dyDescent="0.25">
      <c r="D829" s="27"/>
    </row>
    <row r="830" spans="4:4" ht="30" customHeight="1" x14ac:dyDescent="0.25">
      <c r="D830" s="27"/>
    </row>
    <row r="831" spans="4:4" ht="30" customHeight="1" x14ac:dyDescent="0.25">
      <c r="D831" s="27"/>
    </row>
    <row r="832" spans="4:4" ht="30" customHeight="1" x14ac:dyDescent="0.25">
      <c r="D832" s="27"/>
    </row>
    <row r="833" spans="4:4" ht="30" customHeight="1" x14ac:dyDescent="0.25">
      <c r="D833" s="27"/>
    </row>
    <row r="834" spans="4:4" ht="30" customHeight="1" x14ac:dyDescent="0.25">
      <c r="D834" s="27"/>
    </row>
    <row r="835" spans="4:4" ht="30" customHeight="1" x14ac:dyDescent="0.25">
      <c r="D835" s="27"/>
    </row>
    <row r="836" spans="4:4" ht="30" customHeight="1" x14ac:dyDescent="0.25">
      <c r="D836" s="27"/>
    </row>
    <row r="837" spans="4:4" ht="30" customHeight="1" x14ac:dyDescent="0.25">
      <c r="D837" s="27"/>
    </row>
    <row r="838" spans="4:4" ht="30" customHeight="1" x14ac:dyDescent="0.25">
      <c r="D838" s="27"/>
    </row>
    <row r="839" spans="4:4" ht="30" customHeight="1" x14ac:dyDescent="0.25">
      <c r="D839" s="27"/>
    </row>
    <row r="840" spans="4:4" ht="30" customHeight="1" x14ac:dyDescent="0.25">
      <c r="D840" s="27"/>
    </row>
    <row r="841" spans="4:4" ht="30" customHeight="1" x14ac:dyDescent="0.25">
      <c r="D841" s="27"/>
    </row>
    <row r="842" spans="4:4" ht="30" customHeight="1" x14ac:dyDescent="0.25">
      <c r="D842" s="27"/>
    </row>
    <row r="843" spans="4:4" ht="30" customHeight="1" x14ac:dyDescent="0.25">
      <c r="D843" s="27"/>
    </row>
    <row r="844" spans="4:4" ht="30" customHeight="1" x14ac:dyDescent="0.25">
      <c r="D844" s="27"/>
    </row>
    <row r="845" spans="4:4" ht="30" customHeight="1" x14ac:dyDescent="0.25">
      <c r="D845" s="27"/>
    </row>
    <row r="846" spans="4:4" ht="30" customHeight="1" x14ac:dyDescent="0.25">
      <c r="D846" s="27"/>
    </row>
    <row r="847" spans="4:4" ht="30" customHeight="1" x14ac:dyDescent="0.25">
      <c r="D847" s="27"/>
    </row>
    <row r="848" spans="4:4" ht="30" customHeight="1" x14ac:dyDescent="0.25">
      <c r="D848" s="27"/>
    </row>
    <row r="849" spans="4:4" ht="30" customHeight="1" x14ac:dyDescent="0.25">
      <c r="D849" s="27"/>
    </row>
    <row r="850" spans="4:4" ht="30" customHeight="1" x14ac:dyDescent="0.25">
      <c r="D850" s="27"/>
    </row>
    <row r="851" spans="4:4" ht="30" customHeight="1" x14ac:dyDescent="0.25">
      <c r="D851" s="27"/>
    </row>
    <row r="852" spans="4:4" ht="30" customHeight="1" x14ac:dyDescent="0.25">
      <c r="D852" s="27"/>
    </row>
    <row r="853" spans="4:4" ht="30" customHeight="1" x14ac:dyDescent="0.25">
      <c r="D853" s="27"/>
    </row>
    <row r="854" spans="4:4" ht="30" customHeight="1" x14ac:dyDescent="0.25">
      <c r="D854" s="27"/>
    </row>
    <row r="855" spans="4:4" ht="30" customHeight="1" x14ac:dyDescent="0.25">
      <c r="D855" s="27"/>
    </row>
    <row r="856" spans="4:4" ht="30" customHeight="1" x14ac:dyDescent="0.25">
      <c r="D856" s="27"/>
    </row>
    <row r="857" spans="4:4" ht="30" customHeight="1" x14ac:dyDescent="0.25">
      <c r="D857" s="27"/>
    </row>
    <row r="858" spans="4:4" ht="30" customHeight="1" x14ac:dyDescent="0.25">
      <c r="D858" s="27"/>
    </row>
    <row r="859" spans="4:4" ht="30" customHeight="1" x14ac:dyDescent="0.25">
      <c r="D859" s="27"/>
    </row>
    <row r="860" spans="4:4" ht="30" customHeight="1" x14ac:dyDescent="0.25">
      <c r="D860" s="27"/>
    </row>
    <row r="861" spans="4:4" ht="30" customHeight="1" x14ac:dyDescent="0.25">
      <c r="D861" s="27"/>
    </row>
    <row r="862" spans="4:4" ht="30" customHeight="1" x14ac:dyDescent="0.25">
      <c r="D862" s="27"/>
    </row>
    <row r="863" spans="4:4" ht="30" customHeight="1" x14ac:dyDescent="0.25">
      <c r="D863" s="27"/>
    </row>
    <row r="864" spans="4:4" ht="30" customHeight="1" x14ac:dyDescent="0.25">
      <c r="D864" s="27"/>
    </row>
    <row r="865" spans="4:4" ht="30" customHeight="1" x14ac:dyDescent="0.25">
      <c r="D865" s="27"/>
    </row>
    <row r="866" spans="4:4" ht="30" customHeight="1" x14ac:dyDescent="0.25">
      <c r="D866" s="27"/>
    </row>
    <row r="867" spans="4:4" ht="30" customHeight="1" x14ac:dyDescent="0.25">
      <c r="D867" s="27"/>
    </row>
    <row r="868" spans="4:4" ht="30" customHeight="1" x14ac:dyDescent="0.25">
      <c r="D868" s="27"/>
    </row>
    <row r="869" spans="4:4" ht="30" customHeight="1" x14ac:dyDescent="0.25">
      <c r="D869" s="27"/>
    </row>
    <row r="870" spans="4:4" ht="30" customHeight="1" x14ac:dyDescent="0.25">
      <c r="D870" s="27"/>
    </row>
    <row r="871" spans="4:4" ht="30" customHeight="1" x14ac:dyDescent="0.25">
      <c r="D871" s="27"/>
    </row>
    <row r="872" spans="4:4" ht="30" customHeight="1" x14ac:dyDescent="0.25">
      <c r="D872" s="27"/>
    </row>
    <row r="873" spans="4:4" ht="30" customHeight="1" x14ac:dyDescent="0.25">
      <c r="D873" s="27"/>
    </row>
    <row r="874" spans="4:4" ht="30" customHeight="1" x14ac:dyDescent="0.25">
      <c r="D874" s="27"/>
    </row>
    <row r="875" spans="4:4" ht="30" customHeight="1" x14ac:dyDescent="0.25">
      <c r="D875" s="27"/>
    </row>
    <row r="876" spans="4:4" ht="30" customHeight="1" x14ac:dyDescent="0.25">
      <c r="D876" s="27"/>
    </row>
    <row r="877" spans="4:4" ht="30" customHeight="1" x14ac:dyDescent="0.25">
      <c r="D877" s="27"/>
    </row>
    <row r="878" spans="4:4" ht="30" customHeight="1" x14ac:dyDescent="0.25">
      <c r="D878" s="27"/>
    </row>
    <row r="879" spans="4:4" ht="30" customHeight="1" x14ac:dyDescent="0.25">
      <c r="D879" s="27"/>
    </row>
    <row r="880" spans="4:4" ht="30" customHeight="1" x14ac:dyDescent="0.25">
      <c r="D880" s="27"/>
    </row>
    <row r="881" spans="4:4" ht="30" customHeight="1" x14ac:dyDescent="0.25">
      <c r="D881" s="27"/>
    </row>
    <row r="882" spans="4:4" ht="30" customHeight="1" x14ac:dyDescent="0.25">
      <c r="D882" s="27"/>
    </row>
    <row r="883" spans="4:4" ht="30" customHeight="1" x14ac:dyDescent="0.25">
      <c r="D883" s="27"/>
    </row>
    <row r="884" spans="4:4" ht="30" customHeight="1" x14ac:dyDescent="0.25">
      <c r="D884" s="27"/>
    </row>
    <row r="885" spans="4:4" ht="30" customHeight="1" x14ac:dyDescent="0.25">
      <c r="D885" s="27"/>
    </row>
    <row r="886" spans="4:4" ht="30" customHeight="1" x14ac:dyDescent="0.25">
      <c r="D886" s="27"/>
    </row>
    <row r="887" spans="4:4" ht="30" customHeight="1" x14ac:dyDescent="0.25">
      <c r="D887" s="27"/>
    </row>
    <row r="888" spans="4:4" ht="30" customHeight="1" x14ac:dyDescent="0.25">
      <c r="D888" s="27"/>
    </row>
    <row r="889" spans="4:4" ht="30" customHeight="1" x14ac:dyDescent="0.25">
      <c r="D889" s="27"/>
    </row>
    <row r="890" spans="4:4" ht="30" customHeight="1" x14ac:dyDescent="0.25">
      <c r="D890" s="27"/>
    </row>
    <row r="891" spans="4:4" ht="30" customHeight="1" x14ac:dyDescent="0.25">
      <c r="D891" s="27"/>
    </row>
    <row r="892" spans="4:4" ht="30" customHeight="1" x14ac:dyDescent="0.25">
      <c r="D892" s="27"/>
    </row>
    <row r="893" spans="4:4" ht="30" customHeight="1" x14ac:dyDescent="0.25">
      <c r="D893" s="27"/>
    </row>
    <row r="894" spans="4:4" ht="30" customHeight="1" x14ac:dyDescent="0.25">
      <c r="D894" s="27"/>
    </row>
    <row r="895" spans="4:4" ht="30" customHeight="1" x14ac:dyDescent="0.25">
      <c r="D895" s="27"/>
    </row>
    <row r="896" spans="4:4" ht="30" customHeight="1" x14ac:dyDescent="0.25">
      <c r="D896" s="27"/>
    </row>
    <row r="897" spans="4:4" ht="30" customHeight="1" x14ac:dyDescent="0.25">
      <c r="D897" s="27"/>
    </row>
    <row r="898" spans="4:4" ht="30" customHeight="1" x14ac:dyDescent="0.25">
      <c r="D898" s="27"/>
    </row>
    <row r="899" spans="4:4" ht="30" customHeight="1" x14ac:dyDescent="0.25">
      <c r="D899" s="27"/>
    </row>
    <row r="900" spans="4:4" ht="30" customHeight="1" x14ac:dyDescent="0.25">
      <c r="D900" s="27"/>
    </row>
    <row r="901" spans="4:4" ht="30" customHeight="1" x14ac:dyDescent="0.25">
      <c r="D901" s="27"/>
    </row>
    <row r="902" spans="4:4" ht="30" customHeight="1" x14ac:dyDescent="0.25">
      <c r="D902" s="27"/>
    </row>
    <row r="903" spans="4:4" ht="30" customHeight="1" x14ac:dyDescent="0.25">
      <c r="D903" s="27"/>
    </row>
    <row r="904" spans="4:4" ht="30" customHeight="1" x14ac:dyDescent="0.25">
      <c r="D904" s="27"/>
    </row>
    <row r="905" spans="4:4" ht="30" customHeight="1" x14ac:dyDescent="0.25">
      <c r="D905" s="27"/>
    </row>
    <row r="906" spans="4:4" ht="30" customHeight="1" x14ac:dyDescent="0.25">
      <c r="D906" s="27"/>
    </row>
    <row r="907" spans="4:4" ht="30" customHeight="1" x14ac:dyDescent="0.25">
      <c r="D907" s="27"/>
    </row>
    <row r="908" spans="4:4" ht="30" customHeight="1" x14ac:dyDescent="0.25">
      <c r="D908" s="27"/>
    </row>
    <row r="909" spans="4:4" ht="30" customHeight="1" x14ac:dyDescent="0.25">
      <c r="D909" s="27"/>
    </row>
    <row r="910" spans="4:4" ht="30" customHeight="1" x14ac:dyDescent="0.25">
      <c r="D910" s="27"/>
    </row>
    <row r="911" spans="4:4" ht="30" customHeight="1" x14ac:dyDescent="0.25">
      <c r="D911" s="27"/>
    </row>
    <row r="912" spans="4:4" ht="30" customHeight="1" x14ac:dyDescent="0.25">
      <c r="D912" s="27"/>
    </row>
    <row r="913" spans="4:4" ht="30" customHeight="1" x14ac:dyDescent="0.25">
      <c r="D913" s="27"/>
    </row>
    <row r="914" spans="4:4" ht="30" customHeight="1" x14ac:dyDescent="0.25">
      <c r="D914" s="27"/>
    </row>
    <row r="915" spans="4:4" ht="30" customHeight="1" x14ac:dyDescent="0.25">
      <c r="D915" s="27"/>
    </row>
    <row r="916" spans="4:4" ht="30" customHeight="1" x14ac:dyDescent="0.25">
      <c r="D916" s="27"/>
    </row>
    <row r="917" spans="4:4" ht="30" customHeight="1" x14ac:dyDescent="0.25">
      <c r="D917" s="27"/>
    </row>
    <row r="918" spans="4:4" ht="30" customHeight="1" x14ac:dyDescent="0.25">
      <c r="D918" s="27"/>
    </row>
    <row r="919" spans="4:4" ht="30" customHeight="1" x14ac:dyDescent="0.25">
      <c r="D919" s="27"/>
    </row>
    <row r="920" spans="4:4" ht="30" customHeight="1" x14ac:dyDescent="0.25">
      <c r="D920" s="27"/>
    </row>
    <row r="921" spans="4:4" ht="30" customHeight="1" x14ac:dyDescent="0.25">
      <c r="D921" s="27"/>
    </row>
    <row r="922" spans="4:4" ht="30" customHeight="1" x14ac:dyDescent="0.25">
      <c r="D922" s="27"/>
    </row>
    <row r="923" spans="4:4" ht="30" customHeight="1" x14ac:dyDescent="0.25">
      <c r="D923" s="27"/>
    </row>
    <row r="924" spans="4:4" ht="30" customHeight="1" x14ac:dyDescent="0.25">
      <c r="D924" s="27"/>
    </row>
    <row r="925" spans="4:4" ht="30" customHeight="1" x14ac:dyDescent="0.25">
      <c r="D925" s="27"/>
    </row>
    <row r="926" spans="4:4" ht="30" customHeight="1" x14ac:dyDescent="0.25">
      <c r="D926" s="27"/>
    </row>
    <row r="927" spans="4:4" ht="30" customHeight="1" x14ac:dyDescent="0.25">
      <c r="D927" s="27"/>
    </row>
    <row r="928" spans="4:4" ht="30" customHeight="1" x14ac:dyDescent="0.25">
      <c r="D928" s="27"/>
    </row>
    <row r="929" spans="4:4" ht="30" customHeight="1" x14ac:dyDescent="0.25">
      <c r="D929" s="27"/>
    </row>
    <row r="930" spans="4:4" ht="30" customHeight="1" x14ac:dyDescent="0.25">
      <c r="D930" s="27"/>
    </row>
    <row r="931" spans="4:4" ht="30" customHeight="1" x14ac:dyDescent="0.25">
      <c r="D931" s="27"/>
    </row>
    <row r="932" spans="4:4" ht="30" customHeight="1" x14ac:dyDescent="0.25">
      <c r="D932" s="27"/>
    </row>
    <row r="933" spans="4:4" ht="30" customHeight="1" x14ac:dyDescent="0.25">
      <c r="D933" s="27"/>
    </row>
    <row r="934" spans="4:4" ht="30" customHeight="1" x14ac:dyDescent="0.25">
      <c r="D934" s="27"/>
    </row>
    <row r="935" spans="4:4" ht="30" customHeight="1" x14ac:dyDescent="0.25">
      <c r="D935" s="27"/>
    </row>
    <row r="936" spans="4:4" ht="30" customHeight="1" x14ac:dyDescent="0.25">
      <c r="D936" s="27"/>
    </row>
    <row r="937" spans="4:4" ht="30" customHeight="1" x14ac:dyDescent="0.25">
      <c r="D937" s="27"/>
    </row>
    <row r="938" spans="4:4" ht="30" customHeight="1" x14ac:dyDescent="0.25">
      <c r="D938" s="27"/>
    </row>
    <row r="939" spans="4:4" ht="30" customHeight="1" x14ac:dyDescent="0.25">
      <c r="D939" s="27"/>
    </row>
    <row r="940" spans="4:4" ht="30" customHeight="1" x14ac:dyDescent="0.25">
      <c r="D940" s="27"/>
    </row>
    <row r="941" spans="4:4" ht="30" customHeight="1" x14ac:dyDescent="0.25">
      <c r="D941" s="27"/>
    </row>
    <row r="942" spans="4:4" ht="30" customHeight="1" x14ac:dyDescent="0.25">
      <c r="D942" s="27"/>
    </row>
    <row r="943" spans="4:4" ht="30" customHeight="1" x14ac:dyDescent="0.25">
      <c r="D943" s="27"/>
    </row>
    <row r="944" spans="4:4" ht="30" customHeight="1" x14ac:dyDescent="0.25">
      <c r="D944" s="27"/>
    </row>
    <row r="945" spans="4:4" ht="30" customHeight="1" x14ac:dyDescent="0.25">
      <c r="D945" s="27"/>
    </row>
    <row r="946" spans="4:4" ht="30" customHeight="1" x14ac:dyDescent="0.25">
      <c r="D946" s="27"/>
    </row>
    <row r="947" spans="4:4" ht="30" customHeight="1" x14ac:dyDescent="0.25">
      <c r="D947" s="27"/>
    </row>
    <row r="948" spans="4:4" ht="30" customHeight="1" x14ac:dyDescent="0.25">
      <c r="D948" s="27"/>
    </row>
    <row r="949" spans="4:4" ht="30" customHeight="1" x14ac:dyDescent="0.25">
      <c r="D949" s="27"/>
    </row>
    <row r="950" spans="4:4" ht="30" customHeight="1" x14ac:dyDescent="0.25">
      <c r="D950" s="27"/>
    </row>
    <row r="951" spans="4:4" ht="30" customHeight="1" x14ac:dyDescent="0.25">
      <c r="D951" s="27"/>
    </row>
    <row r="952" spans="4:4" ht="30" customHeight="1" x14ac:dyDescent="0.25">
      <c r="D952" s="27"/>
    </row>
    <row r="953" spans="4:4" ht="30" customHeight="1" x14ac:dyDescent="0.25">
      <c r="D953" s="27"/>
    </row>
    <row r="954" spans="4:4" ht="30" customHeight="1" x14ac:dyDescent="0.25">
      <c r="D954" s="27"/>
    </row>
    <row r="955" spans="4:4" ht="30" customHeight="1" x14ac:dyDescent="0.25">
      <c r="D955" s="27"/>
    </row>
    <row r="956" spans="4:4" ht="30" customHeight="1" x14ac:dyDescent="0.25">
      <c r="D956" s="27"/>
    </row>
    <row r="957" spans="4:4" ht="30" customHeight="1" x14ac:dyDescent="0.25">
      <c r="D957" s="27"/>
    </row>
    <row r="958" spans="4:4" ht="30" customHeight="1" x14ac:dyDescent="0.25">
      <c r="D958" s="27"/>
    </row>
    <row r="959" spans="4:4" ht="30" customHeight="1" x14ac:dyDescent="0.25">
      <c r="D959" s="27"/>
    </row>
    <row r="960" spans="4:4" ht="30" customHeight="1" x14ac:dyDescent="0.25">
      <c r="D960" s="27"/>
    </row>
    <row r="961" spans="4:4" ht="30" customHeight="1" x14ac:dyDescent="0.25">
      <c r="D961" s="27"/>
    </row>
    <row r="962" spans="4:4" ht="30" customHeight="1" x14ac:dyDescent="0.25">
      <c r="D962" s="27"/>
    </row>
    <row r="963" spans="4:4" ht="30" customHeight="1" x14ac:dyDescent="0.25">
      <c r="D963" s="27"/>
    </row>
    <row r="964" spans="4:4" ht="30" customHeight="1" x14ac:dyDescent="0.25">
      <c r="D964" s="27"/>
    </row>
    <row r="965" spans="4:4" ht="30" customHeight="1" x14ac:dyDescent="0.25">
      <c r="D965" s="27"/>
    </row>
    <row r="966" spans="4:4" ht="30" customHeight="1" x14ac:dyDescent="0.25">
      <c r="D966" s="27"/>
    </row>
    <row r="967" spans="4:4" ht="30" customHeight="1" x14ac:dyDescent="0.25">
      <c r="D967" s="27"/>
    </row>
    <row r="968" spans="4:4" ht="30" customHeight="1" x14ac:dyDescent="0.25">
      <c r="D968" s="27"/>
    </row>
    <row r="969" spans="4:4" ht="30" customHeight="1" x14ac:dyDescent="0.25">
      <c r="D969" s="27"/>
    </row>
    <row r="970" spans="4:4" ht="30" customHeight="1" x14ac:dyDescent="0.25">
      <c r="D970" s="27"/>
    </row>
    <row r="971" spans="4:4" ht="30" customHeight="1" x14ac:dyDescent="0.25">
      <c r="D971" s="27"/>
    </row>
    <row r="972" spans="4:4" ht="30" customHeight="1" x14ac:dyDescent="0.25">
      <c r="D972" s="27"/>
    </row>
    <row r="973" spans="4:4" ht="30" customHeight="1" x14ac:dyDescent="0.25">
      <c r="D973" s="27"/>
    </row>
    <row r="974" spans="4:4" ht="30" customHeight="1" x14ac:dyDescent="0.25">
      <c r="D974" s="27"/>
    </row>
    <row r="975" spans="4:4" ht="30" customHeight="1" x14ac:dyDescent="0.25">
      <c r="D975" s="27"/>
    </row>
    <row r="976" spans="4:4" ht="30" customHeight="1" x14ac:dyDescent="0.25">
      <c r="D976" s="27"/>
    </row>
    <row r="977" spans="4:4" ht="30" customHeight="1" x14ac:dyDescent="0.25">
      <c r="D977" s="27"/>
    </row>
    <row r="978" spans="4:4" ht="30" customHeight="1" x14ac:dyDescent="0.25">
      <c r="D978" s="27"/>
    </row>
    <row r="979" spans="4:4" ht="30" customHeight="1" x14ac:dyDescent="0.25">
      <c r="D979" s="27"/>
    </row>
    <row r="980" spans="4:4" ht="30" customHeight="1" x14ac:dyDescent="0.25">
      <c r="D980" s="27"/>
    </row>
    <row r="981" spans="4:4" ht="30" customHeight="1" x14ac:dyDescent="0.25">
      <c r="D981" s="27"/>
    </row>
    <row r="982" spans="4:4" ht="30" customHeight="1" x14ac:dyDescent="0.25">
      <c r="D982" s="27"/>
    </row>
    <row r="983" spans="4:4" ht="30" customHeight="1" x14ac:dyDescent="0.25">
      <c r="D983" s="27"/>
    </row>
    <row r="984" spans="4:4" ht="30" customHeight="1" x14ac:dyDescent="0.25">
      <c r="D984" s="27"/>
    </row>
    <row r="985" spans="4:4" ht="30" customHeight="1" x14ac:dyDescent="0.25">
      <c r="D985" s="27"/>
    </row>
    <row r="986" spans="4:4" ht="30" customHeight="1" x14ac:dyDescent="0.25">
      <c r="D986" s="27"/>
    </row>
    <row r="987" spans="4:4" ht="30" customHeight="1" x14ac:dyDescent="0.25">
      <c r="D987" s="27"/>
    </row>
    <row r="988" spans="4:4" ht="30" customHeight="1" x14ac:dyDescent="0.25">
      <c r="D988" s="27"/>
    </row>
    <row r="989" spans="4:4" ht="30" customHeight="1" x14ac:dyDescent="0.25">
      <c r="D989" s="27"/>
    </row>
    <row r="990" spans="4:4" ht="30" customHeight="1" x14ac:dyDescent="0.25">
      <c r="D990" s="27"/>
    </row>
    <row r="991" spans="4:4" ht="30" customHeight="1" x14ac:dyDescent="0.25">
      <c r="D991" s="27"/>
    </row>
    <row r="992" spans="4:4" ht="30" customHeight="1" x14ac:dyDescent="0.25">
      <c r="D992" s="27"/>
    </row>
    <row r="993" spans="4:4" ht="30" customHeight="1" x14ac:dyDescent="0.25">
      <c r="D993" s="27"/>
    </row>
    <row r="994" spans="4:4" ht="30" customHeight="1" x14ac:dyDescent="0.25">
      <c r="D994" s="27"/>
    </row>
    <row r="995" spans="4:4" ht="30" customHeight="1" x14ac:dyDescent="0.25">
      <c r="D995" s="27"/>
    </row>
    <row r="996" spans="4:4" ht="30" customHeight="1" x14ac:dyDescent="0.25">
      <c r="D996" s="27"/>
    </row>
    <row r="997" spans="4:4" ht="30" customHeight="1" x14ac:dyDescent="0.25">
      <c r="D997" s="27"/>
    </row>
    <row r="998" spans="4:4" ht="30" customHeight="1" x14ac:dyDescent="0.25">
      <c r="D998" s="27"/>
    </row>
    <row r="999" spans="4:4" ht="30" customHeight="1" x14ac:dyDescent="0.25">
      <c r="D999" s="27"/>
    </row>
    <row r="1000" spans="4:4" ht="30" customHeight="1" x14ac:dyDescent="0.25">
      <c r="D1000" s="27"/>
    </row>
    <row r="1001" spans="4:4" ht="30" customHeight="1" x14ac:dyDescent="0.25">
      <c r="D1001" s="27"/>
    </row>
    <row r="1002" spans="4:4" ht="30" customHeight="1" x14ac:dyDescent="0.25">
      <c r="D1002" s="27"/>
    </row>
    <row r="1003" spans="4:4" ht="30" customHeight="1" x14ac:dyDescent="0.25">
      <c r="D1003" s="27"/>
    </row>
    <row r="1004" spans="4:4" ht="30" customHeight="1" x14ac:dyDescent="0.25">
      <c r="D1004" s="27"/>
    </row>
    <row r="1005" spans="4:4" ht="30" customHeight="1" x14ac:dyDescent="0.25">
      <c r="D1005" s="27"/>
    </row>
    <row r="1006" spans="4:4" ht="30" customHeight="1" x14ac:dyDescent="0.25">
      <c r="D1006" s="27"/>
    </row>
    <row r="1007" spans="4:4" ht="30" customHeight="1" x14ac:dyDescent="0.25">
      <c r="D1007" s="27"/>
    </row>
    <row r="1008" spans="4:4" ht="30" customHeight="1" x14ac:dyDescent="0.25">
      <c r="D1008" s="27"/>
    </row>
    <row r="1009" spans="4:4" ht="30" customHeight="1" x14ac:dyDescent="0.25">
      <c r="D1009" s="27"/>
    </row>
    <row r="1010" spans="4:4" ht="30" customHeight="1" x14ac:dyDescent="0.25">
      <c r="D1010" s="27"/>
    </row>
    <row r="1011" spans="4:4" ht="30" customHeight="1" x14ac:dyDescent="0.25">
      <c r="D1011" s="27"/>
    </row>
    <row r="1012" spans="4:4" ht="30" customHeight="1" x14ac:dyDescent="0.25">
      <c r="D1012" s="27"/>
    </row>
    <row r="1013" spans="4:4" ht="30" customHeight="1" x14ac:dyDescent="0.25">
      <c r="D1013" s="27"/>
    </row>
    <row r="1014" spans="4:4" ht="30" customHeight="1" x14ac:dyDescent="0.25">
      <c r="D1014" s="27"/>
    </row>
    <row r="1015" spans="4:4" ht="30" customHeight="1" x14ac:dyDescent="0.25">
      <c r="D1015" s="27"/>
    </row>
    <row r="1016" spans="4:4" ht="30" customHeight="1" x14ac:dyDescent="0.25">
      <c r="D1016" s="27"/>
    </row>
    <row r="1017" spans="4:4" ht="30" customHeight="1" x14ac:dyDescent="0.25">
      <c r="D1017" s="27"/>
    </row>
    <row r="1018" spans="4:4" ht="30" customHeight="1" x14ac:dyDescent="0.25">
      <c r="D1018" s="27"/>
    </row>
    <row r="1019" spans="4:4" ht="30" customHeight="1" x14ac:dyDescent="0.25">
      <c r="D1019" s="27"/>
    </row>
    <row r="1020" spans="4:4" ht="30" customHeight="1" x14ac:dyDescent="0.25">
      <c r="D1020" s="27"/>
    </row>
    <row r="1021" spans="4:4" ht="30" customHeight="1" x14ac:dyDescent="0.25">
      <c r="D1021" s="27"/>
    </row>
    <row r="1022" spans="4:4" ht="30" customHeight="1" x14ac:dyDescent="0.25">
      <c r="D1022" s="27"/>
    </row>
    <row r="1023" spans="4:4" ht="30" customHeight="1" x14ac:dyDescent="0.25">
      <c r="D1023" s="27"/>
    </row>
    <row r="1024" spans="4:4" ht="30" customHeight="1" x14ac:dyDescent="0.25">
      <c r="D1024" s="27"/>
    </row>
    <row r="1025" spans="4:4" ht="30" customHeight="1" x14ac:dyDescent="0.25">
      <c r="D1025" s="27"/>
    </row>
    <row r="1026" spans="4:4" ht="30" customHeight="1" x14ac:dyDescent="0.25">
      <c r="D1026" s="27"/>
    </row>
    <row r="1027" spans="4:4" ht="30" customHeight="1" x14ac:dyDescent="0.25">
      <c r="D1027" s="27"/>
    </row>
    <row r="1028" spans="4:4" ht="30" customHeight="1" x14ac:dyDescent="0.25">
      <c r="D1028" s="27"/>
    </row>
    <row r="1029" spans="4:4" ht="30" customHeight="1" x14ac:dyDescent="0.25">
      <c r="D1029" s="27"/>
    </row>
    <row r="1030" spans="4:4" ht="30" customHeight="1" x14ac:dyDescent="0.25">
      <c r="D1030" s="27"/>
    </row>
    <row r="1031" spans="4:4" ht="30" customHeight="1" x14ac:dyDescent="0.25">
      <c r="D1031" s="27"/>
    </row>
    <row r="1032" spans="4:4" ht="30" customHeight="1" x14ac:dyDescent="0.25">
      <c r="D1032" s="27"/>
    </row>
    <row r="1033" spans="4:4" ht="30" customHeight="1" x14ac:dyDescent="0.25">
      <c r="D1033" s="27"/>
    </row>
    <row r="1034" spans="4:4" ht="30" customHeight="1" x14ac:dyDescent="0.25">
      <c r="D1034" s="27"/>
    </row>
    <row r="1035" spans="4:4" ht="30" customHeight="1" x14ac:dyDescent="0.25">
      <c r="D1035" s="27"/>
    </row>
    <row r="1036" spans="4:4" ht="30" customHeight="1" x14ac:dyDescent="0.25">
      <c r="D1036" s="27"/>
    </row>
    <row r="1037" spans="4:4" ht="30" customHeight="1" x14ac:dyDescent="0.25">
      <c r="D1037" s="27"/>
    </row>
    <row r="1038" spans="4:4" ht="30" customHeight="1" x14ac:dyDescent="0.25">
      <c r="D1038" s="27"/>
    </row>
    <row r="1039" spans="4:4" ht="30" customHeight="1" x14ac:dyDescent="0.25">
      <c r="D1039" s="27"/>
    </row>
    <row r="1040" spans="4:4" ht="30" customHeight="1" x14ac:dyDescent="0.25">
      <c r="D1040" s="27"/>
    </row>
    <row r="1041" spans="4:4" ht="30" customHeight="1" x14ac:dyDescent="0.25">
      <c r="D1041" s="27"/>
    </row>
    <row r="1042" spans="4:4" ht="30" customHeight="1" x14ac:dyDescent="0.25">
      <c r="D1042" s="27"/>
    </row>
    <row r="1043" spans="4:4" ht="30" customHeight="1" x14ac:dyDescent="0.25">
      <c r="D1043" s="27"/>
    </row>
    <row r="1044" spans="4:4" ht="30" customHeight="1" x14ac:dyDescent="0.25">
      <c r="D1044" s="27"/>
    </row>
    <row r="1045" spans="4:4" ht="30" customHeight="1" x14ac:dyDescent="0.25">
      <c r="D1045" s="27"/>
    </row>
    <row r="1046" spans="4:4" ht="30" customHeight="1" x14ac:dyDescent="0.25">
      <c r="D1046" s="27"/>
    </row>
    <row r="1047" spans="4:4" ht="30" customHeight="1" x14ac:dyDescent="0.25">
      <c r="D1047" s="27"/>
    </row>
    <row r="1048" spans="4:4" ht="30" customHeight="1" x14ac:dyDescent="0.25">
      <c r="D1048" s="27"/>
    </row>
    <row r="1049" spans="4:4" ht="30" customHeight="1" x14ac:dyDescent="0.25">
      <c r="D1049" s="27"/>
    </row>
    <row r="1050" spans="4:4" ht="30" customHeight="1" x14ac:dyDescent="0.25">
      <c r="D1050" s="27"/>
    </row>
    <row r="1051" spans="4:4" ht="30" customHeight="1" x14ac:dyDescent="0.25">
      <c r="D1051" s="27"/>
    </row>
    <row r="1052" spans="4:4" ht="30" customHeight="1" x14ac:dyDescent="0.25">
      <c r="D1052" s="27"/>
    </row>
    <row r="1053" spans="4:4" ht="30" customHeight="1" x14ac:dyDescent="0.25">
      <c r="D1053" s="27"/>
    </row>
    <row r="1054" spans="4:4" ht="30" customHeight="1" x14ac:dyDescent="0.25">
      <c r="D1054" s="27"/>
    </row>
    <row r="1055" spans="4:4" ht="30" customHeight="1" x14ac:dyDescent="0.25">
      <c r="D1055" s="27"/>
    </row>
    <row r="1056" spans="4:4" ht="30" customHeight="1" x14ac:dyDescent="0.25">
      <c r="D1056" s="27"/>
    </row>
    <row r="1057" spans="4:4" ht="30" customHeight="1" x14ac:dyDescent="0.25">
      <c r="D1057" s="27"/>
    </row>
    <row r="1058" spans="4:4" ht="30" customHeight="1" x14ac:dyDescent="0.25">
      <c r="D1058" s="27"/>
    </row>
    <row r="1059" spans="4:4" ht="30" customHeight="1" x14ac:dyDescent="0.25">
      <c r="D1059" s="27"/>
    </row>
    <row r="1060" spans="4:4" ht="30" customHeight="1" x14ac:dyDescent="0.25">
      <c r="D1060" s="27"/>
    </row>
    <row r="1061" spans="4:4" ht="30" customHeight="1" x14ac:dyDescent="0.25">
      <c r="D1061" s="27"/>
    </row>
    <row r="1062" spans="4:4" ht="30" customHeight="1" x14ac:dyDescent="0.25">
      <c r="D1062" s="27"/>
    </row>
    <row r="1063" spans="4:4" ht="30" customHeight="1" x14ac:dyDescent="0.25">
      <c r="D1063" s="27"/>
    </row>
    <row r="1064" spans="4:4" ht="30" customHeight="1" x14ac:dyDescent="0.25">
      <c r="D1064" s="27"/>
    </row>
    <row r="1065" spans="4:4" ht="30" customHeight="1" x14ac:dyDescent="0.25">
      <c r="D1065" s="27"/>
    </row>
    <row r="1066" spans="4:4" ht="30" customHeight="1" x14ac:dyDescent="0.25">
      <c r="D1066" s="27"/>
    </row>
    <row r="1067" spans="4:4" ht="30" customHeight="1" x14ac:dyDescent="0.25">
      <c r="D1067" s="27"/>
    </row>
    <row r="1068" spans="4:4" ht="30" customHeight="1" x14ac:dyDescent="0.25">
      <c r="D1068" s="27"/>
    </row>
    <row r="1069" spans="4:4" ht="30" customHeight="1" x14ac:dyDescent="0.25">
      <c r="D1069" s="27"/>
    </row>
    <row r="1070" spans="4:4" ht="30" customHeight="1" x14ac:dyDescent="0.25">
      <c r="D1070" s="27"/>
    </row>
    <row r="1071" spans="4:4" ht="30" customHeight="1" x14ac:dyDescent="0.25">
      <c r="D1071" s="27"/>
    </row>
    <row r="1072" spans="4:4" ht="30" customHeight="1" x14ac:dyDescent="0.25">
      <c r="D1072" s="27"/>
    </row>
    <row r="1073" spans="4:4" ht="30" customHeight="1" x14ac:dyDescent="0.25">
      <c r="D1073" s="27"/>
    </row>
    <row r="1074" spans="4:4" ht="30" customHeight="1" x14ac:dyDescent="0.25">
      <c r="D1074" s="27"/>
    </row>
    <row r="1075" spans="4:4" ht="30" customHeight="1" x14ac:dyDescent="0.25">
      <c r="D1075" s="27"/>
    </row>
    <row r="1076" spans="4:4" ht="30" customHeight="1" x14ac:dyDescent="0.25">
      <c r="D1076" s="27"/>
    </row>
    <row r="1077" spans="4:4" ht="30" customHeight="1" x14ac:dyDescent="0.25">
      <c r="D1077" s="27"/>
    </row>
    <row r="1078" spans="4:4" ht="30" customHeight="1" x14ac:dyDescent="0.25">
      <c r="D1078" s="27"/>
    </row>
    <row r="1079" spans="4:4" ht="30" customHeight="1" x14ac:dyDescent="0.25">
      <c r="D1079" s="27"/>
    </row>
    <row r="1080" spans="4:4" ht="30" customHeight="1" x14ac:dyDescent="0.25">
      <c r="D1080" s="27"/>
    </row>
    <row r="1081" spans="4:4" ht="30" customHeight="1" x14ac:dyDescent="0.25">
      <c r="D1081" s="27"/>
    </row>
    <row r="1082" spans="4:4" ht="30" customHeight="1" x14ac:dyDescent="0.25">
      <c r="D1082" s="27"/>
    </row>
    <row r="1083" spans="4:4" ht="30" customHeight="1" x14ac:dyDescent="0.25">
      <c r="D1083" s="27"/>
    </row>
    <row r="1084" spans="4:4" ht="30" customHeight="1" x14ac:dyDescent="0.25">
      <c r="D1084" s="27"/>
    </row>
    <row r="1085" spans="4:4" ht="30" customHeight="1" x14ac:dyDescent="0.25">
      <c r="D1085" s="27"/>
    </row>
    <row r="1086" spans="4:4" ht="30" customHeight="1" x14ac:dyDescent="0.25">
      <c r="D1086" s="27"/>
    </row>
    <row r="1087" spans="4:4" ht="30" customHeight="1" x14ac:dyDescent="0.25">
      <c r="D1087" s="27"/>
    </row>
    <row r="1088" spans="4:4" ht="30" customHeight="1" x14ac:dyDescent="0.25">
      <c r="D1088" s="27"/>
    </row>
    <row r="1089" spans="4:4" ht="30" customHeight="1" x14ac:dyDescent="0.25">
      <c r="D1089" s="27"/>
    </row>
    <row r="1090" spans="4:4" ht="30" customHeight="1" x14ac:dyDescent="0.25">
      <c r="D1090" s="27"/>
    </row>
    <row r="1091" spans="4:4" ht="30" customHeight="1" x14ac:dyDescent="0.25">
      <c r="D1091" s="27"/>
    </row>
    <row r="1092" spans="4:4" ht="30" customHeight="1" x14ac:dyDescent="0.25">
      <c r="D1092" s="27"/>
    </row>
    <row r="1093" spans="4:4" ht="30" customHeight="1" x14ac:dyDescent="0.25">
      <c r="D1093" s="27"/>
    </row>
    <row r="1094" spans="4:4" ht="30" customHeight="1" x14ac:dyDescent="0.25">
      <c r="D1094" s="27"/>
    </row>
    <row r="1095" spans="4:4" ht="30" customHeight="1" x14ac:dyDescent="0.25">
      <c r="D1095" s="27"/>
    </row>
    <row r="1096" spans="4:4" ht="30" customHeight="1" x14ac:dyDescent="0.25">
      <c r="D1096" s="27"/>
    </row>
    <row r="1097" spans="4:4" ht="30" customHeight="1" x14ac:dyDescent="0.25">
      <c r="D1097" s="27"/>
    </row>
    <row r="1098" spans="4:4" ht="30" customHeight="1" x14ac:dyDescent="0.25">
      <c r="D1098" s="27"/>
    </row>
    <row r="1099" spans="4:4" ht="30" customHeight="1" x14ac:dyDescent="0.25">
      <c r="D1099" s="27"/>
    </row>
    <row r="1100" spans="4:4" ht="30" customHeight="1" x14ac:dyDescent="0.25">
      <c r="D1100" s="27"/>
    </row>
    <row r="1101" spans="4:4" ht="30" customHeight="1" x14ac:dyDescent="0.25">
      <c r="D1101" s="27"/>
    </row>
    <row r="1102" spans="4:4" ht="30" customHeight="1" x14ac:dyDescent="0.25">
      <c r="D1102" s="27"/>
    </row>
    <row r="1103" spans="4:4" ht="30" customHeight="1" x14ac:dyDescent="0.25">
      <c r="D1103" s="27"/>
    </row>
    <row r="1104" spans="4:4" ht="30" customHeight="1" x14ac:dyDescent="0.25">
      <c r="D1104" s="27"/>
    </row>
    <row r="1105" spans="4:4" ht="30" customHeight="1" x14ac:dyDescent="0.25">
      <c r="D1105" s="27"/>
    </row>
    <row r="1106" spans="4:4" ht="30" customHeight="1" x14ac:dyDescent="0.25">
      <c r="D1106" s="27"/>
    </row>
    <row r="1107" spans="4:4" ht="30" customHeight="1" x14ac:dyDescent="0.25">
      <c r="D1107" s="27"/>
    </row>
    <row r="1108" spans="4:4" ht="30" customHeight="1" x14ac:dyDescent="0.25">
      <c r="D1108" s="27"/>
    </row>
    <row r="1109" spans="4:4" ht="30" customHeight="1" x14ac:dyDescent="0.25">
      <c r="D1109" s="27"/>
    </row>
    <row r="1110" spans="4:4" ht="30" customHeight="1" x14ac:dyDescent="0.25">
      <c r="D1110" s="27"/>
    </row>
    <row r="1111" spans="4:4" ht="30" customHeight="1" x14ac:dyDescent="0.25">
      <c r="D1111" s="27"/>
    </row>
    <row r="1112" spans="4:4" ht="30" customHeight="1" x14ac:dyDescent="0.25">
      <c r="D1112" s="27"/>
    </row>
    <row r="1113" spans="4:4" ht="30" customHeight="1" x14ac:dyDescent="0.25">
      <c r="D1113" s="27"/>
    </row>
    <row r="1114" spans="4:4" ht="30" customHeight="1" x14ac:dyDescent="0.25">
      <c r="D1114" s="27"/>
    </row>
    <row r="1115" spans="4:4" ht="30" customHeight="1" x14ac:dyDescent="0.25">
      <c r="D1115" s="27"/>
    </row>
    <row r="1116" spans="4:4" ht="30" customHeight="1" x14ac:dyDescent="0.25">
      <c r="D1116" s="27"/>
    </row>
    <row r="1117" spans="4:4" ht="30" customHeight="1" x14ac:dyDescent="0.25">
      <c r="D1117" s="27"/>
    </row>
    <row r="1118" spans="4:4" ht="30" customHeight="1" x14ac:dyDescent="0.25">
      <c r="D1118" s="27"/>
    </row>
    <row r="1119" spans="4:4" ht="30" customHeight="1" x14ac:dyDescent="0.25">
      <c r="D1119" s="27"/>
    </row>
    <row r="1120" spans="4:4" ht="30" customHeight="1" x14ac:dyDescent="0.25">
      <c r="D1120" s="27"/>
    </row>
    <row r="1121" spans="4:4" ht="30" customHeight="1" x14ac:dyDescent="0.25">
      <c r="D1121" s="27"/>
    </row>
    <row r="1122" spans="4:4" ht="30" customHeight="1" x14ac:dyDescent="0.25">
      <c r="D1122" s="27"/>
    </row>
    <row r="1123" spans="4:4" ht="30" customHeight="1" x14ac:dyDescent="0.25">
      <c r="D1123" s="27"/>
    </row>
    <row r="1124" spans="4:4" ht="30" customHeight="1" x14ac:dyDescent="0.25">
      <c r="D1124" s="27"/>
    </row>
    <row r="1125" spans="4:4" ht="30" customHeight="1" x14ac:dyDescent="0.25">
      <c r="D1125" s="27"/>
    </row>
    <row r="1126" spans="4:4" ht="30" customHeight="1" x14ac:dyDescent="0.25">
      <c r="D1126" s="27"/>
    </row>
    <row r="1127" spans="4:4" ht="30" customHeight="1" x14ac:dyDescent="0.25">
      <c r="D1127" s="27"/>
    </row>
    <row r="1128" spans="4:4" ht="30" customHeight="1" x14ac:dyDescent="0.25">
      <c r="D1128" s="27"/>
    </row>
    <row r="1129" spans="4:4" ht="30" customHeight="1" x14ac:dyDescent="0.25">
      <c r="D1129" s="27"/>
    </row>
    <row r="1130" spans="4:4" ht="30" customHeight="1" x14ac:dyDescent="0.25">
      <c r="D1130" s="27"/>
    </row>
    <row r="1131" spans="4:4" ht="30" customHeight="1" x14ac:dyDescent="0.25">
      <c r="D1131" s="27"/>
    </row>
    <row r="1132" spans="4:4" ht="30" customHeight="1" x14ac:dyDescent="0.25">
      <c r="D1132" s="27"/>
    </row>
    <row r="1133" spans="4:4" ht="30" customHeight="1" x14ac:dyDescent="0.25">
      <c r="D1133" s="27"/>
    </row>
    <row r="1134" spans="4:4" ht="30" customHeight="1" x14ac:dyDescent="0.25">
      <c r="D1134" s="27"/>
    </row>
    <row r="1135" spans="4:4" ht="30" customHeight="1" x14ac:dyDescent="0.25">
      <c r="D1135" s="27"/>
    </row>
    <row r="1136" spans="4:4" ht="30" customHeight="1" x14ac:dyDescent="0.25">
      <c r="D1136" s="27"/>
    </row>
    <row r="1137" spans="4:4" ht="30" customHeight="1" x14ac:dyDescent="0.25">
      <c r="D1137" s="27"/>
    </row>
    <row r="1138" spans="4:4" ht="30" customHeight="1" x14ac:dyDescent="0.25">
      <c r="D1138" s="27"/>
    </row>
    <row r="1139" spans="4:4" ht="30" customHeight="1" x14ac:dyDescent="0.25">
      <c r="D1139" s="27"/>
    </row>
    <row r="1140" spans="4:4" ht="30" customHeight="1" x14ac:dyDescent="0.25">
      <c r="D1140" s="27"/>
    </row>
    <row r="1141" spans="4:4" ht="30" customHeight="1" x14ac:dyDescent="0.25">
      <c r="D1141" s="27"/>
    </row>
    <row r="1142" spans="4:4" ht="30" customHeight="1" x14ac:dyDescent="0.25">
      <c r="D1142" s="27"/>
    </row>
    <row r="1143" spans="4:4" ht="30" customHeight="1" x14ac:dyDescent="0.25">
      <c r="D1143" s="27"/>
    </row>
    <row r="1144" spans="4:4" ht="30" customHeight="1" x14ac:dyDescent="0.25">
      <c r="D1144" s="27"/>
    </row>
    <row r="1145" spans="4:4" ht="30" customHeight="1" x14ac:dyDescent="0.25">
      <c r="D1145" s="27"/>
    </row>
    <row r="1146" spans="4:4" ht="30" customHeight="1" x14ac:dyDescent="0.25">
      <c r="D1146" s="27"/>
    </row>
    <row r="1147" spans="4:4" ht="30" customHeight="1" x14ac:dyDescent="0.25">
      <c r="D1147" s="27"/>
    </row>
    <row r="1148" spans="4:4" ht="30" customHeight="1" x14ac:dyDescent="0.25">
      <c r="D1148" s="27"/>
    </row>
    <row r="1149" spans="4:4" ht="30" customHeight="1" x14ac:dyDescent="0.25">
      <c r="D1149" s="27"/>
    </row>
    <row r="1150" spans="4:4" ht="30" customHeight="1" x14ac:dyDescent="0.25">
      <c r="D1150" s="27"/>
    </row>
    <row r="1151" spans="4:4" ht="30" customHeight="1" x14ac:dyDescent="0.25">
      <c r="D1151" s="27"/>
    </row>
    <row r="1152" spans="4:4" ht="30" customHeight="1" x14ac:dyDescent="0.25">
      <c r="D1152" s="27"/>
    </row>
    <row r="1153" spans="4:4" ht="30" customHeight="1" x14ac:dyDescent="0.25">
      <c r="D1153" s="27"/>
    </row>
    <row r="1154" spans="4:4" ht="30" customHeight="1" x14ac:dyDescent="0.25">
      <c r="D1154" s="27"/>
    </row>
    <row r="1155" spans="4:4" ht="30" customHeight="1" x14ac:dyDescent="0.25">
      <c r="D1155" s="27"/>
    </row>
    <row r="1156" spans="4:4" ht="30" customHeight="1" x14ac:dyDescent="0.25">
      <c r="D1156" s="27"/>
    </row>
    <row r="1157" spans="4:4" ht="30" customHeight="1" x14ac:dyDescent="0.25">
      <c r="D1157" s="27"/>
    </row>
    <row r="1158" spans="4:4" ht="30" customHeight="1" x14ac:dyDescent="0.25">
      <c r="D1158" s="27"/>
    </row>
    <row r="1159" spans="4:4" ht="30" customHeight="1" x14ac:dyDescent="0.25">
      <c r="D1159" s="27"/>
    </row>
    <row r="1160" spans="4:4" ht="30" customHeight="1" x14ac:dyDescent="0.25">
      <c r="D1160" s="27"/>
    </row>
    <row r="1161" spans="4:4" ht="30" customHeight="1" x14ac:dyDescent="0.25">
      <c r="D1161" s="27"/>
    </row>
    <row r="1162" spans="4:4" ht="30" customHeight="1" x14ac:dyDescent="0.25">
      <c r="D1162" s="27"/>
    </row>
    <row r="1163" spans="4:4" ht="30" customHeight="1" x14ac:dyDescent="0.25">
      <c r="D1163" s="27"/>
    </row>
    <row r="1164" spans="4:4" ht="30" customHeight="1" x14ac:dyDescent="0.25">
      <c r="D1164" s="27"/>
    </row>
    <row r="1165" spans="4:4" ht="30" customHeight="1" x14ac:dyDescent="0.25">
      <c r="D1165" s="27"/>
    </row>
    <row r="1166" spans="4:4" ht="30" customHeight="1" x14ac:dyDescent="0.25">
      <c r="D1166" s="27"/>
    </row>
    <row r="1167" spans="4:4" ht="30" customHeight="1" x14ac:dyDescent="0.25">
      <c r="D1167" s="27"/>
    </row>
    <row r="1168" spans="4:4" ht="30" customHeight="1" x14ac:dyDescent="0.25">
      <c r="D1168" s="27"/>
    </row>
    <row r="1169" spans="4:4" ht="30" customHeight="1" x14ac:dyDescent="0.25">
      <c r="D1169" s="27"/>
    </row>
    <row r="1170" spans="4:4" ht="30" customHeight="1" x14ac:dyDescent="0.25">
      <c r="D1170" s="27"/>
    </row>
    <row r="1171" spans="4:4" ht="30" customHeight="1" x14ac:dyDescent="0.25">
      <c r="D1171" s="27"/>
    </row>
    <row r="1172" spans="4:4" ht="30" customHeight="1" x14ac:dyDescent="0.25">
      <c r="D1172" s="27"/>
    </row>
    <row r="1173" spans="4:4" ht="30" customHeight="1" x14ac:dyDescent="0.25">
      <c r="D1173" s="27"/>
    </row>
    <row r="1174" spans="4:4" ht="30" customHeight="1" x14ac:dyDescent="0.25">
      <c r="D1174" s="27"/>
    </row>
    <row r="1175" spans="4:4" ht="30" customHeight="1" x14ac:dyDescent="0.25">
      <c r="D1175" s="27"/>
    </row>
    <row r="1176" spans="4:4" ht="30" customHeight="1" x14ac:dyDescent="0.25">
      <c r="D1176" s="27"/>
    </row>
    <row r="1177" spans="4:4" ht="30" customHeight="1" x14ac:dyDescent="0.25">
      <c r="D1177" s="27"/>
    </row>
    <row r="1178" spans="4:4" ht="30" customHeight="1" x14ac:dyDescent="0.25">
      <c r="D1178" s="27"/>
    </row>
    <row r="1179" spans="4:4" ht="30" customHeight="1" x14ac:dyDescent="0.25">
      <c r="D1179" s="27"/>
    </row>
    <row r="1180" spans="4:4" ht="30" customHeight="1" x14ac:dyDescent="0.25">
      <c r="D1180" s="27"/>
    </row>
    <row r="1181" spans="4:4" ht="30" customHeight="1" x14ac:dyDescent="0.25">
      <c r="D1181" s="27"/>
    </row>
    <row r="1182" spans="4:4" ht="30" customHeight="1" x14ac:dyDescent="0.25">
      <c r="D1182" s="27"/>
    </row>
    <row r="1183" spans="4:4" ht="30" customHeight="1" x14ac:dyDescent="0.25">
      <c r="D1183" s="27"/>
    </row>
    <row r="1184" spans="4:4" ht="30" customHeight="1" x14ac:dyDescent="0.25">
      <c r="D1184" s="27"/>
    </row>
    <row r="1185" spans="4:4" ht="30" customHeight="1" x14ac:dyDescent="0.25">
      <c r="D1185" s="27"/>
    </row>
    <row r="1186" spans="4:4" ht="30" customHeight="1" x14ac:dyDescent="0.25">
      <c r="D1186" s="27"/>
    </row>
    <row r="1187" spans="4:4" ht="30" customHeight="1" x14ac:dyDescent="0.25">
      <c r="D1187" s="27"/>
    </row>
    <row r="1188" spans="4:4" ht="30" customHeight="1" x14ac:dyDescent="0.25">
      <c r="D1188" s="27"/>
    </row>
    <row r="1189" spans="4:4" ht="30" customHeight="1" x14ac:dyDescent="0.25">
      <c r="D1189" s="27"/>
    </row>
    <row r="1190" spans="4:4" ht="30" customHeight="1" x14ac:dyDescent="0.25">
      <c r="D1190" s="27"/>
    </row>
    <row r="1191" spans="4:4" ht="30" customHeight="1" x14ac:dyDescent="0.25">
      <c r="D1191" s="27"/>
    </row>
    <row r="1192" spans="4:4" ht="30" customHeight="1" x14ac:dyDescent="0.25">
      <c r="D1192" s="27"/>
    </row>
    <row r="1193" spans="4:4" ht="30" customHeight="1" x14ac:dyDescent="0.25">
      <c r="D1193" s="27"/>
    </row>
    <row r="1194" spans="4:4" ht="30" customHeight="1" x14ac:dyDescent="0.25">
      <c r="D1194" s="27"/>
    </row>
    <row r="1195" spans="4:4" ht="30" customHeight="1" x14ac:dyDescent="0.25">
      <c r="D1195" s="27"/>
    </row>
    <row r="1196" spans="4:4" ht="30" customHeight="1" x14ac:dyDescent="0.25">
      <c r="D1196" s="27"/>
    </row>
    <row r="1197" spans="4:4" ht="30" customHeight="1" x14ac:dyDescent="0.25">
      <c r="D1197" s="27"/>
    </row>
    <row r="1198" spans="4:4" ht="30" customHeight="1" x14ac:dyDescent="0.25">
      <c r="D1198" s="27"/>
    </row>
    <row r="1199" spans="4:4" ht="30" customHeight="1" x14ac:dyDescent="0.25">
      <c r="D1199" s="27"/>
    </row>
    <row r="1200" spans="4:4" ht="30" customHeight="1" x14ac:dyDescent="0.25">
      <c r="D1200" s="27"/>
    </row>
    <row r="1201" spans="4:4" ht="30" customHeight="1" x14ac:dyDescent="0.25">
      <c r="D1201" s="27"/>
    </row>
    <row r="1202" spans="4:4" ht="30" customHeight="1" x14ac:dyDescent="0.25">
      <c r="D1202" s="27"/>
    </row>
    <row r="1203" spans="4:4" ht="30" customHeight="1" x14ac:dyDescent="0.25">
      <c r="D1203" s="27"/>
    </row>
    <row r="1204" spans="4:4" ht="30" customHeight="1" x14ac:dyDescent="0.25">
      <c r="D1204" s="27"/>
    </row>
    <row r="1205" spans="4:4" ht="30" customHeight="1" x14ac:dyDescent="0.25">
      <c r="D1205" s="27"/>
    </row>
    <row r="1206" spans="4:4" ht="30" customHeight="1" x14ac:dyDescent="0.25">
      <c r="D1206" s="27"/>
    </row>
    <row r="1207" spans="4:4" ht="30" customHeight="1" x14ac:dyDescent="0.25">
      <c r="D1207" s="27"/>
    </row>
    <row r="1208" spans="4:4" ht="30" customHeight="1" x14ac:dyDescent="0.25">
      <c r="D1208" s="27"/>
    </row>
    <row r="1209" spans="4:4" ht="30" customHeight="1" x14ac:dyDescent="0.25">
      <c r="D1209" s="27"/>
    </row>
    <row r="1210" spans="4:4" ht="30" customHeight="1" x14ac:dyDescent="0.25">
      <c r="D1210" s="27"/>
    </row>
    <row r="1211" spans="4:4" ht="30" customHeight="1" x14ac:dyDescent="0.25">
      <c r="D1211" s="27"/>
    </row>
    <row r="1212" spans="4:4" ht="30" customHeight="1" x14ac:dyDescent="0.25">
      <c r="D1212" s="27"/>
    </row>
    <row r="1213" spans="4:4" ht="30" customHeight="1" x14ac:dyDescent="0.25">
      <c r="D1213" s="27"/>
    </row>
    <row r="1214" spans="4:4" ht="30" customHeight="1" x14ac:dyDescent="0.25">
      <c r="D1214" s="27"/>
    </row>
    <row r="1215" spans="4:4" ht="30" customHeight="1" x14ac:dyDescent="0.25">
      <c r="D1215" s="27"/>
    </row>
    <row r="1216" spans="4:4" ht="30" customHeight="1" x14ac:dyDescent="0.25">
      <c r="D1216" s="27"/>
    </row>
    <row r="1217" spans="4:4" ht="30" customHeight="1" x14ac:dyDescent="0.25">
      <c r="D1217" s="27"/>
    </row>
    <row r="1218" spans="4:4" ht="30" customHeight="1" x14ac:dyDescent="0.25">
      <c r="D1218" s="27"/>
    </row>
    <row r="1219" spans="4:4" ht="30" customHeight="1" x14ac:dyDescent="0.25">
      <c r="D1219" s="27"/>
    </row>
    <row r="1220" spans="4:4" ht="30" customHeight="1" x14ac:dyDescent="0.25">
      <c r="D1220" s="27"/>
    </row>
    <row r="1221" spans="4:4" ht="30" customHeight="1" x14ac:dyDescent="0.25">
      <c r="D1221" s="27"/>
    </row>
    <row r="1222" spans="4:4" ht="30" customHeight="1" x14ac:dyDescent="0.25">
      <c r="D1222" s="27"/>
    </row>
    <row r="1223" spans="4:4" ht="30" customHeight="1" x14ac:dyDescent="0.25">
      <c r="D1223" s="27"/>
    </row>
    <row r="1224" spans="4:4" ht="30" customHeight="1" x14ac:dyDescent="0.25">
      <c r="D1224" s="27"/>
    </row>
    <row r="1225" spans="4:4" ht="30" customHeight="1" x14ac:dyDescent="0.25">
      <c r="D1225" s="27"/>
    </row>
    <row r="1226" spans="4:4" ht="30" customHeight="1" x14ac:dyDescent="0.25">
      <c r="D1226" s="27"/>
    </row>
    <row r="1227" spans="4:4" ht="30" customHeight="1" x14ac:dyDescent="0.25">
      <c r="D1227" s="27"/>
    </row>
    <row r="1228" spans="4:4" ht="30" customHeight="1" x14ac:dyDescent="0.25">
      <c r="D1228" s="27"/>
    </row>
    <row r="1229" spans="4:4" ht="30" customHeight="1" x14ac:dyDescent="0.25">
      <c r="D1229" s="27"/>
    </row>
    <row r="1230" spans="4:4" ht="30" customHeight="1" x14ac:dyDescent="0.25">
      <c r="D1230" s="27"/>
    </row>
    <row r="1231" spans="4:4" ht="30" customHeight="1" x14ac:dyDescent="0.25">
      <c r="D1231" s="27"/>
    </row>
    <row r="1232" spans="4:4" ht="30" customHeight="1" x14ac:dyDescent="0.25">
      <c r="D1232" s="27"/>
    </row>
    <row r="1233" spans="4:4" ht="30" customHeight="1" x14ac:dyDescent="0.25">
      <c r="D1233" s="27"/>
    </row>
    <row r="1234" spans="4:4" ht="30" customHeight="1" x14ac:dyDescent="0.25">
      <c r="D1234" s="27"/>
    </row>
    <row r="1235" spans="4:4" ht="30" customHeight="1" x14ac:dyDescent="0.25">
      <c r="D1235" s="27"/>
    </row>
    <row r="1236" spans="4:4" ht="30" customHeight="1" x14ac:dyDescent="0.25">
      <c r="D1236" s="27"/>
    </row>
    <row r="1237" spans="4:4" ht="30" customHeight="1" x14ac:dyDescent="0.25">
      <c r="D1237" s="27"/>
    </row>
    <row r="1238" spans="4:4" ht="30" customHeight="1" x14ac:dyDescent="0.25">
      <c r="D1238" s="27"/>
    </row>
    <row r="1239" spans="4:4" ht="30" customHeight="1" x14ac:dyDescent="0.25">
      <c r="D1239" s="27"/>
    </row>
    <row r="1240" spans="4:4" ht="30" customHeight="1" x14ac:dyDescent="0.25">
      <c r="D1240" s="27"/>
    </row>
    <row r="1241" spans="4:4" ht="30" customHeight="1" x14ac:dyDescent="0.25">
      <c r="D1241" s="27"/>
    </row>
    <row r="1242" spans="4:4" ht="30" customHeight="1" x14ac:dyDescent="0.25">
      <c r="D1242" s="27"/>
    </row>
    <row r="1243" spans="4:4" ht="30" customHeight="1" x14ac:dyDescent="0.25">
      <c r="D1243" s="27"/>
    </row>
    <row r="1244" spans="4:4" ht="30" customHeight="1" x14ac:dyDescent="0.25">
      <c r="D1244" s="27"/>
    </row>
    <row r="1245" spans="4:4" ht="30" customHeight="1" x14ac:dyDescent="0.25">
      <c r="D1245" s="27"/>
    </row>
    <row r="1246" spans="4:4" ht="30" customHeight="1" x14ac:dyDescent="0.25">
      <c r="D1246" s="27"/>
    </row>
    <row r="1247" spans="4:4" ht="30" customHeight="1" x14ac:dyDescent="0.25">
      <c r="D1247" s="27"/>
    </row>
    <row r="1248" spans="4:4" ht="30" customHeight="1" x14ac:dyDescent="0.25">
      <c r="D1248" s="27"/>
    </row>
    <row r="1249" spans="4:4" ht="30" customHeight="1" x14ac:dyDescent="0.25">
      <c r="D1249" s="27"/>
    </row>
    <row r="1250" spans="4:4" ht="30" customHeight="1" x14ac:dyDescent="0.25">
      <c r="D1250" s="27"/>
    </row>
    <row r="1251" spans="4:4" ht="30" customHeight="1" x14ac:dyDescent="0.25">
      <c r="D1251" s="27"/>
    </row>
    <row r="1252" spans="4:4" ht="30" customHeight="1" x14ac:dyDescent="0.25">
      <c r="D1252" s="27"/>
    </row>
    <row r="1253" spans="4:4" ht="30" customHeight="1" x14ac:dyDescent="0.25">
      <c r="D1253" s="27"/>
    </row>
    <row r="1254" spans="4:4" ht="30" customHeight="1" x14ac:dyDescent="0.25">
      <c r="D1254" s="27"/>
    </row>
    <row r="1255" spans="4:4" ht="30" customHeight="1" x14ac:dyDescent="0.25">
      <c r="D1255" s="27"/>
    </row>
    <row r="1256" spans="4:4" ht="30" customHeight="1" x14ac:dyDescent="0.25">
      <c r="D1256" s="27"/>
    </row>
    <row r="1257" spans="4:4" ht="30" customHeight="1" x14ac:dyDescent="0.25">
      <c r="D1257" s="27"/>
    </row>
    <row r="1258" spans="4:4" ht="30" customHeight="1" x14ac:dyDescent="0.25">
      <c r="D1258" s="27"/>
    </row>
    <row r="1259" spans="4:4" ht="30" customHeight="1" x14ac:dyDescent="0.25">
      <c r="D1259" s="27"/>
    </row>
    <row r="1260" spans="4:4" ht="30" customHeight="1" x14ac:dyDescent="0.25">
      <c r="D1260" s="27"/>
    </row>
    <row r="1261" spans="4:4" ht="30" customHeight="1" x14ac:dyDescent="0.25">
      <c r="D1261" s="27"/>
    </row>
    <row r="1262" spans="4:4" ht="30" customHeight="1" x14ac:dyDescent="0.25">
      <c r="D1262" s="27"/>
    </row>
    <row r="1263" spans="4:4" ht="30" customHeight="1" x14ac:dyDescent="0.25">
      <c r="D1263" s="27"/>
    </row>
    <row r="1264" spans="4:4" ht="30" customHeight="1" x14ac:dyDescent="0.25">
      <c r="D1264" s="27"/>
    </row>
    <row r="1265" spans="4:4" ht="30" customHeight="1" x14ac:dyDescent="0.25">
      <c r="D1265" s="27"/>
    </row>
    <row r="1266" spans="4:4" ht="30" customHeight="1" x14ac:dyDescent="0.25">
      <c r="D1266" s="27"/>
    </row>
    <row r="1267" spans="4:4" ht="30" customHeight="1" x14ac:dyDescent="0.25">
      <c r="D1267" s="27"/>
    </row>
    <row r="1268" spans="4:4" ht="30" customHeight="1" x14ac:dyDescent="0.25">
      <c r="D1268" s="27"/>
    </row>
    <row r="1269" spans="4:4" ht="30" customHeight="1" x14ac:dyDescent="0.25">
      <c r="D1269" s="27"/>
    </row>
    <row r="1270" spans="4:4" ht="30" customHeight="1" x14ac:dyDescent="0.25">
      <c r="D1270" s="27"/>
    </row>
    <row r="1271" spans="4:4" ht="30" customHeight="1" x14ac:dyDescent="0.25">
      <c r="D1271" s="27"/>
    </row>
    <row r="1272" spans="4:4" ht="30" customHeight="1" x14ac:dyDescent="0.25">
      <c r="D1272" s="27"/>
    </row>
    <row r="1273" spans="4:4" ht="30" customHeight="1" x14ac:dyDescent="0.25">
      <c r="D1273" s="27"/>
    </row>
    <row r="1274" spans="4:4" ht="30" customHeight="1" x14ac:dyDescent="0.25">
      <c r="D1274" s="27"/>
    </row>
    <row r="1275" spans="4:4" ht="30" customHeight="1" x14ac:dyDescent="0.25">
      <c r="D1275" s="27"/>
    </row>
    <row r="1276" spans="4:4" ht="30" customHeight="1" x14ac:dyDescent="0.25">
      <c r="D1276" s="27"/>
    </row>
    <row r="1277" spans="4:4" ht="30" customHeight="1" x14ac:dyDescent="0.25">
      <c r="D1277" s="27"/>
    </row>
    <row r="1278" spans="4:4" ht="30" customHeight="1" x14ac:dyDescent="0.25">
      <c r="D1278" s="27"/>
    </row>
    <row r="1279" spans="4:4" ht="30" customHeight="1" x14ac:dyDescent="0.25">
      <c r="D1279" s="27"/>
    </row>
    <row r="1280" spans="4:4" ht="30" customHeight="1" x14ac:dyDescent="0.25">
      <c r="D1280" s="27"/>
    </row>
    <row r="1281" spans="4:4" ht="30" customHeight="1" x14ac:dyDescent="0.25">
      <c r="D1281" s="27"/>
    </row>
    <row r="1282" spans="4:4" ht="30" customHeight="1" x14ac:dyDescent="0.25">
      <c r="D1282" s="27"/>
    </row>
    <row r="1283" spans="4:4" ht="30" customHeight="1" x14ac:dyDescent="0.25">
      <c r="D1283" s="27"/>
    </row>
    <row r="1284" spans="4:4" ht="30" customHeight="1" x14ac:dyDescent="0.25">
      <c r="D1284" s="27"/>
    </row>
    <row r="1285" spans="4:4" ht="30" customHeight="1" x14ac:dyDescent="0.25">
      <c r="D1285" s="27"/>
    </row>
    <row r="1286" spans="4:4" ht="30" customHeight="1" x14ac:dyDescent="0.25">
      <c r="D1286" s="27"/>
    </row>
    <row r="1287" spans="4:4" ht="30" customHeight="1" x14ac:dyDescent="0.25">
      <c r="D1287" s="27"/>
    </row>
    <row r="1288" spans="4:4" ht="30" customHeight="1" x14ac:dyDescent="0.25">
      <c r="D1288" s="27"/>
    </row>
    <row r="1289" spans="4:4" ht="30" customHeight="1" x14ac:dyDescent="0.25">
      <c r="D1289" s="27"/>
    </row>
    <row r="1290" spans="4:4" ht="30" customHeight="1" x14ac:dyDescent="0.25">
      <c r="D1290" s="27"/>
    </row>
    <row r="1291" spans="4:4" ht="30" customHeight="1" x14ac:dyDescent="0.25">
      <c r="D1291" s="27"/>
    </row>
    <row r="1292" spans="4:4" ht="30" customHeight="1" x14ac:dyDescent="0.25">
      <c r="D1292" s="27"/>
    </row>
    <row r="1293" spans="4:4" ht="30" customHeight="1" x14ac:dyDescent="0.25">
      <c r="D1293" s="27"/>
    </row>
    <row r="1294" spans="4:4" ht="30" customHeight="1" x14ac:dyDescent="0.25">
      <c r="D1294" s="27"/>
    </row>
    <row r="1295" spans="4:4" ht="30" customHeight="1" x14ac:dyDescent="0.25">
      <c r="D1295" s="27"/>
    </row>
    <row r="1296" spans="4:4" ht="30" customHeight="1" x14ac:dyDescent="0.25">
      <c r="D1296" s="27"/>
    </row>
    <row r="1297" spans="4:4" ht="30" customHeight="1" x14ac:dyDescent="0.25">
      <c r="D1297" s="27"/>
    </row>
    <row r="1298" spans="4:4" ht="30" customHeight="1" x14ac:dyDescent="0.25">
      <c r="D1298" s="27"/>
    </row>
    <row r="1299" spans="4:4" ht="30" customHeight="1" x14ac:dyDescent="0.25">
      <c r="D1299" s="27"/>
    </row>
    <row r="1300" spans="4:4" ht="30" customHeight="1" x14ac:dyDescent="0.25">
      <c r="D1300" s="27"/>
    </row>
    <row r="1301" spans="4:4" ht="30" customHeight="1" x14ac:dyDescent="0.25">
      <c r="D1301" s="27"/>
    </row>
    <row r="1302" spans="4:4" ht="30" customHeight="1" x14ac:dyDescent="0.25">
      <c r="D1302" s="27"/>
    </row>
    <row r="1303" spans="4:4" ht="30" customHeight="1" x14ac:dyDescent="0.25">
      <c r="D1303" s="27"/>
    </row>
    <row r="1304" spans="4:4" ht="30" customHeight="1" x14ac:dyDescent="0.25">
      <c r="D1304" s="27"/>
    </row>
    <row r="1305" spans="4:4" ht="30" customHeight="1" x14ac:dyDescent="0.25">
      <c r="D1305" s="27"/>
    </row>
    <row r="1306" spans="4:4" ht="30" customHeight="1" x14ac:dyDescent="0.25">
      <c r="D1306" s="27"/>
    </row>
    <row r="1307" spans="4:4" ht="30" customHeight="1" x14ac:dyDescent="0.25">
      <c r="D1307" s="27"/>
    </row>
    <row r="1308" spans="4:4" ht="30" customHeight="1" x14ac:dyDescent="0.25">
      <c r="D1308" s="27"/>
    </row>
    <row r="1309" spans="4:4" ht="30" customHeight="1" x14ac:dyDescent="0.25">
      <c r="D1309" s="27"/>
    </row>
    <row r="1310" spans="4:4" ht="30" customHeight="1" x14ac:dyDescent="0.25">
      <c r="D1310" s="27"/>
    </row>
    <row r="1311" spans="4:4" ht="30" customHeight="1" x14ac:dyDescent="0.25">
      <c r="D1311" s="27"/>
    </row>
    <row r="1312" spans="4:4" ht="30" customHeight="1" x14ac:dyDescent="0.25">
      <c r="D1312" s="27"/>
    </row>
    <row r="1313" spans="4:4" ht="30" customHeight="1" x14ac:dyDescent="0.25">
      <c r="D1313" s="27"/>
    </row>
    <row r="1314" spans="4:4" ht="30" customHeight="1" x14ac:dyDescent="0.25">
      <c r="D1314" s="27"/>
    </row>
    <row r="1315" spans="4:4" ht="30" customHeight="1" x14ac:dyDescent="0.25">
      <c r="D1315" s="27"/>
    </row>
    <row r="1316" spans="4:4" ht="30" customHeight="1" x14ac:dyDescent="0.25">
      <c r="D1316" s="27"/>
    </row>
    <row r="1317" spans="4:4" ht="30" customHeight="1" x14ac:dyDescent="0.25">
      <c r="D1317" s="27"/>
    </row>
    <row r="1318" spans="4:4" ht="30" customHeight="1" x14ac:dyDescent="0.25">
      <c r="D1318" s="27"/>
    </row>
    <row r="1319" spans="4:4" ht="30" customHeight="1" x14ac:dyDescent="0.25">
      <c r="D1319" s="27"/>
    </row>
    <row r="1320" spans="4:4" ht="30" customHeight="1" x14ac:dyDescent="0.25">
      <c r="D1320" s="27"/>
    </row>
    <row r="1321" spans="4:4" ht="30" customHeight="1" x14ac:dyDescent="0.25">
      <c r="D1321" s="27"/>
    </row>
    <row r="1322" spans="4:4" ht="30" customHeight="1" x14ac:dyDescent="0.25">
      <c r="D1322" s="27"/>
    </row>
    <row r="1323" spans="4:4" ht="30" customHeight="1" x14ac:dyDescent="0.25">
      <c r="D1323" s="27"/>
    </row>
    <row r="1324" spans="4:4" ht="30" customHeight="1" x14ac:dyDescent="0.25">
      <c r="D1324" s="27"/>
    </row>
    <row r="1325" spans="4:4" ht="30" customHeight="1" x14ac:dyDescent="0.25">
      <c r="D1325" s="27"/>
    </row>
    <row r="1326" spans="4:4" ht="30" customHeight="1" x14ac:dyDescent="0.25">
      <c r="D1326" s="27"/>
    </row>
    <row r="1327" spans="4:4" ht="30" customHeight="1" x14ac:dyDescent="0.25">
      <c r="D1327" s="27"/>
    </row>
    <row r="1328" spans="4:4" ht="30" customHeight="1" x14ac:dyDescent="0.25">
      <c r="D1328" s="27"/>
    </row>
    <row r="1329" spans="4:4" ht="30" customHeight="1" x14ac:dyDescent="0.25">
      <c r="D1329" s="27"/>
    </row>
    <row r="1330" spans="4:4" ht="30" customHeight="1" x14ac:dyDescent="0.25">
      <c r="D1330" s="27"/>
    </row>
    <row r="1331" spans="4:4" ht="30" customHeight="1" x14ac:dyDescent="0.25">
      <c r="D1331" s="27"/>
    </row>
    <row r="1332" spans="4:4" ht="30" customHeight="1" x14ac:dyDescent="0.25">
      <c r="D1332" s="27"/>
    </row>
    <row r="1333" spans="4:4" ht="30" customHeight="1" x14ac:dyDescent="0.25">
      <c r="D1333" s="27"/>
    </row>
    <row r="1334" spans="4:4" ht="30" customHeight="1" x14ac:dyDescent="0.25">
      <c r="D1334" s="27"/>
    </row>
    <row r="1335" spans="4:4" ht="30" customHeight="1" x14ac:dyDescent="0.25">
      <c r="D1335" s="27"/>
    </row>
    <row r="1336" spans="4:4" ht="30" customHeight="1" x14ac:dyDescent="0.25">
      <c r="D1336" s="27"/>
    </row>
    <row r="1337" spans="4:4" ht="30" customHeight="1" x14ac:dyDescent="0.25">
      <c r="D1337" s="27"/>
    </row>
    <row r="1338" spans="4:4" ht="30" customHeight="1" x14ac:dyDescent="0.25">
      <c r="D1338" s="27"/>
    </row>
    <row r="1339" spans="4:4" ht="30" customHeight="1" x14ac:dyDescent="0.25">
      <c r="D1339" s="27"/>
    </row>
    <row r="1340" spans="4:4" ht="30" customHeight="1" x14ac:dyDescent="0.25">
      <c r="D1340" s="27"/>
    </row>
    <row r="1341" spans="4:4" ht="30" customHeight="1" x14ac:dyDescent="0.25">
      <c r="D1341" s="27"/>
    </row>
    <row r="1342" spans="4:4" ht="30" customHeight="1" x14ac:dyDescent="0.25">
      <c r="D1342" s="27"/>
    </row>
    <row r="1343" spans="4:4" ht="30" customHeight="1" x14ac:dyDescent="0.25">
      <c r="D1343" s="27"/>
    </row>
    <row r="1344" spans="4:4" ht="30" customHeight="1" x14ac:dyDescent="0.25">
      <c r="D1344" s="27"/>
    </row>
    <row r="1345" spans="4:4" ht="30" customHeight="1" x14ac:dyDescent="0.25">
      <c r="D1345" s="27"/>
    </row>
    <row r="1346" spans="4:4" ht="30" customHeight="1" x14ac:dyDescent="0.25">
      <c r="D1346" s="27"/>
    </row>
    <row r="1347" spans="4:4" ht="30" customHeight="1" x14ac:dyDescent="0.25">
      <c r="D1347" s="27"/>
    </row>
    <row r="1348" spans="4:4" ht="30" customHeight="1" x14ac:dyDescent="0.25">
      <c r="D1348" s="27"/>
    </row>
    <row r="1349" spans="4:4" ht="30" customHeight="1" x14ac:dyDescent="0.25">
      <c r="D1349" s="27"/>
    </row>
    <row r="1350" spans="4:4" ht="30" customHeight="1" x14ac:dyDescent="0.25">
      <c r="D1350" s="27"/>
    </row>
    <row r="1351" spans="4:4" ht="30" customHeight="1" x14ac:dyDescent="0.25">
      <c r="D1351" s="27"/>
    </row>
    <row r="1352" spans="4:4" ht="30" customHeight="1" x14ac:dyDescent="0.25">
      <c r="D1352" s="27"/>
    </row>
    <row r="1353" spans="4:4" ht="30" customHeight="1" x14ac:dyDescent="0.25">
      <c r="D1353" s="27"/>
    </row>
    <row r="1354" spans="4:4" ht="30" customHeight="1" x14ac:dyDescent="0.25">
      <c r="D1354" s="27"/>
    </row>
    <row r="1355" spans="4:4" ht="30" customHeight="1" x14ac:dyDescent="0.25">
      <c r="D1355" s="27"/>
    </row>
    <row r="1356" spans="4:4" ht="30" customHeight="1" x14ac:dyDescent="0.25">
      <c r="D1356" s="27"/>
    </row>
    <row r="1357" spans="4:4" ht="30" customHeight="1" x14ac:dyDescent="0.25">
      <c r="D1357" s="27"/>
    </row>
    <row r="1358" spans="4:4" ht="30" customHeight="1" x14ac:dyDescent="0.25">
      <c r="D1358" s="27"/>
    </row>
    <row r="1359" spans="4:4" ht="30" customHeight="1" x14ac:dyDescent="0.25">
      <c r="D1359" s="27"/>
    </row>
    <row r="1360" spans="4:4" ht="30" customHeight="1" x14ac:dyDescent="0.25">
      <c r="D1360" s="27"/>
    </row>
    <row r="1361" spans="4:4" ht="30" customHeight="1" x14ac:dyDescent="0.25">
      <c r="D1361" s="27"/>
    </row>
    <row r="1362" spans="4:4" ht="30" customHeight="1" x14ac:dyDescent="0.25">
      <c r="D1362" s="27"/>
    </row>
    <row r="1363" spans="4:4" ht="30" customHeight="1" x14ac:dyDescent="0.25">
      <c r="D1363" s="27"/>
    </row>
    <row r="1364" spans="4:4" ht="30" customHeight="1" x14ac:dyDescent="0.25">
      <c r="D1364" s="27"/>
    </row>
    <row r="1365" spans="4:4" ht="30" customHeight="1" x14ac:dyDescent="0.25">
      <c r="D1365" s="27"/>
    </row>
    <row r="1366" spans="4:4" ht="30" customHeight="1" x14ac:dyDescent="0.25">
      <c r="D1366" s="27"/>
    </row>
    <row r="1367" spans="4:4" ht="30" customHeight="1" x14ac:dyDescent="0.25">
      <c r="D1367" s="27"/>
    </row>
    <row r="1368" spans="4:4" ht="30" customHeight="1" x14ac:dyDescent="0.25">
      <c r="D1368" s="27"/>
    </row>
    <row r="1369" spans="4:4" ht="30" customHeight="1" x14ac:dyDescent="0.25">
      <c r="D1369" s="27"/>
    </row>
    <row r="1370" spans="4:4" ht="30" customHeight="1" x14ac:dyDescent="0.25">
      <c r="D1370" s="27"/>
    </row>
    <row r="1371" spans="4:4" ht="30" customHeight="1" x14ac:dyDescent="0.25">
      <c r="D1371" s="27"/>
    </row>
    <row r="1372" spans="4:4" ht="30" customHeight="1" x14ac:dyDescent="0.25">
      <c r="D1372" s="27"/>
    </row>
    <row r="1373" spans="4:4" ht="30" customHeight="1" x14ac:dyDescent="0.25">
      <c r="D1373" s="27"/>
    </row>
    <row r="1374" spans="4:4" ht="30" customHeight="1" x14ac:dyDescent="0.25">
      <c r="D1374" s="27"/>
    </row>
    <row r="1375" spans="4:4" ht="30" customHeight="1" x14ac:dyDescent="0.25">
      <c r="D1375" s="27"/>
    </row>
    <row r="1376" spans="4:4" ht="30" customHeight="1" x14ac:dyDescent="0.25">
      <c r="D1376" s="27"/>
    </row>
    <row r="1377" spans="4:4" ht="30" customHeight="1" x14ac:dyDescent="0.25">
      <c r="D1377" s="27"/>
    </row>
    <row r="1378" spans="4:4" ht="30" customHeight="1" x14ac:dyDescent="0.25">
      <c r="D1378" s="27"/>
    </row>
    <row r="1379" spans="4:4" ht="30" customHeight="1" x14ac:dyDescent="0.25">
      <c r="D1379" s="27"/>
    </row>
    <row r="1380" spans="4:4" ht="30" customHeight="1" x14ac:dyDescent="0.25">
      <c r="D1380" s="27"/>
    </row>
    <row r="1381" spans="4:4" ht="30" customHeight="1" x14ac:dyDescent="0.25">
      <c r="D1381" s="27"/>
    </row>
    <row r="1382" spans="4:4" ht="30" customHeight="1" x14ac:dyDescent="0.25">
      <c r="D1382" s="27"/>
    </row>
    <row r="1383" spans="4:4" ht="30" customHeight="1" x14ac:dyDescent="0.25">
      <c r="D1383" s="27"/>
    </row>
    <row r="1384" spans="4:4" ht="30" customHeight="1" x14ac:dyDescent="0.25">
      <c r="D1384" s="27"/>
    </row>
    <row r="1385" spans="4:4" ht="30" customHeight="1" x14ac:dyDescent="0.25">
      <c r="D1385" s="27"/>
    </row>
    <row r="1386" spans="4:4" ht="30" customHeight="1" x14ac:dyDescent="0.25">
      <c r="D1386" s="27"/>
    </row>
    <row r="1387" spans="4:4" ht="30" customHeight="1" x14ac:dyDescent="0.25">
      <c r="D1387" s="27"/>
    </row>
    <row r="1388" spans="4:4" ht="30" customHeight="1" x14ac:dyDescent="0.25">
      <c r="D1388" s="27"/>
    </row>
    <row r="1389" spans="4:4" ht="30" customHeight="1" x14ac:dyDescent="0.25">
      <c r="D1389" s="27"/>
    </row>
    <row r="1390" spans="4:4" ht="30" customHeight="1" x14ac:dyDescent="0.25">
      <c r="D1390" s="27"/>
    </row>
    <row r="1391" spans="4:4" ht="30" customHeight="1" x14ac:dyDescent="0.25">
      <c r="D1391" s="27"/>
    </row>
    <row r="1392" spans="4:4" ht="30" customHeight="1" x14ac:dyDescent="0.25">
      <c r="D1392" s="27"/>
    </row>
    <row r="1393" spans="4:4" ht="30" customHeight="1" x14ac:dyDescent="0.25">
      <c r="D1393" s="27"/>
    </row>
    <row r="1394" spans="4:4" ht="30" customHeight="1" x14ac:dyDescent="0.25">
      <c r="D1394" s="27"/>
    </row>
    <row r="1395" spans="4:4" ht="30" customHeight="1" x14ac:dyDescent="0.25">
      <c r="D1395" s="27"/>
    </row>
    <row r="1396" spans="4:4" ht="30" customHeight="1" x14ac:dyDescent="0.25">
      <c r="D1396" s="27"/>
    </row>
    <row r="1397" spans="4:4" ht="30" customHeight="1" x14ac:dyDescent="0.25">
      <c r="D1397" s="27"/>
    </row>
    <row r="1398" spans="4:4" ht="30" customHeight="1" x14ac:dyDescent="0.25">
      <c r="D1398" s="27"/>
    </row>
    <row r="1399" spans="4:4" ht="30" customHeight="1" x14ac:dyDescent="0.25">
      <c r="D1399" s="27"/>
    </row>
    <row r="1400" spans="4:4" ht="30" customHeight="1" x14ac:dyDescent="0.25">
      <c r="D1400" s="27"/>
    </row>
    <row r="1401" spans="4:4" ht="30" customHeight="1" x14ac:dyDescent="0.25">
      <c r="D1401" s="27"/>
    </row>
    <row r="1402" spans="4:4" ht="30" customHeight="1" x14ac:dyDescent="0.25">
      <c r="D1402" s="27"/>
    </row>
    <row r="1403" spans="4:4" ht="30" customHeight="1" x14ac:dyDescent="0.25">
      <c r="D1403" s="27"/>
    </row>
    <row r="1404" spans="4:4" ht="30" customHeight="1" x14ac:dyDescent="0.25">
      <c r="D1404" s="27"/>
    </row>
    <row r="1405" spans="4:4" ht="30" customHeight="1" x14ac:dyDescent="0.25">
      <c r="D1405" s="27"/>
    </row>
    <row r="1406" spans="4:4" ht="30" customHeight="1" x14ac:dyDescent="0.25">
      <c r="D1406" s="27"/>
    </row>
    <row r="1407" spans="4:4" ht="30" customHeight="1" x14ac:dyDescent="0.25">
      <c r="D1407" s="27"/>
    </row>
    <row r="1408" spans="4:4" ht="30" customHeight="1" x14ac:dyDescent="0.25">
      <c r="D1408" s="27"/>
    </row>
    <row r="1409" spans="4:4" ht="30" customHeight="1" x14ac:dyDescent="0.25">
      <c r="D1409" s="27"/>
    </row>
    <row r="1410" spans="4:4" ht="30" customHeight="1" x14ac:dyDescent="0.25">
      <c r="D1410" s="27"/>
    </row>
    <row r="1411" spans="4:4" ht="30" customHeight="1" x14ac:dyDescent="0.25">
      <c r="D1411" s="27"/>
    </row>
    <row r="1412" spans="4:4" ht="30" customHeight="1" x14ac:dyDescent="0.25">
      <c r="D1412" s="27"/>
    </row>
    <row r="1413" spans="4:4" ht="30" customHeight="1" x14ac:dyDescent="0.25">
      <c r="D1413" s="27"/>
    </row>
    <row r="1414" spans="4:4" ht="30" customHeight="1" x14ac:dyDescent="0.25">
      <c r="D1414" s="27"/>
    </row>
    <row r="1415" spans="4:4" ht="30" customHeight="1" x14ac:dyDescent="0.25">
      <c r="D1415" s="27"/>
    </row>
    <row r="1416" spans="4:4" ht="30" customHeight="1" x14ac:dyDescent="0.25">
      <c r="D1416" s="27"/>
    </row>
    <row r="1417" spans="4:4" ht="30" customHeight="1" x14ac:dyDescent="0.25">
      <c r="D1417" s="27"/>
    </row>
    <row r="1418" spans="4:4" ht="30" customHeight="1" x14ac:dyDescent="0.25">
      <c r="D1418" s="27"/>
    </row>
    <row r="1419" spans="4:4" ht="30" customHeight="1" x14ac:dyDescent="0.25">
      <c r="D1419" s="27"/>
    </row>
    <row r="1420" spans="4:4" ht="30" customHeight="1" x14ac:dyDescent="0.25">
      <c r="D1420" s="27"/>
    </row>
    <row r="1421" spans="4:4" ht="30" customHeight="1" x14ac:dyDescent="0.25">
      <c r="D1421" s="27"/>
    </row>
    <row r="1422" spans="4:4" ht="30" customHeight="1" x14ac:dyDescent="0.25">
      <c r="D1422" s="27"/>
    </row>
    <row r="1423" spans="4:4" ht="30" customHeight="1" x14ac:dyDescent="0.25">
      <c r="D1423" s="27"/>
    </row>
    <row r="1424" spans="4:4" ht="30" customHeight="1" x14ac:dyDescent="0.25">
      <c r="D1424" s="27"/>
    </row>
    <row r="1425" spans="4:4" ht="30" customHeight="1" x14ac:dyDescent="0.25">
      <c r="D1425" s="27"/>
    </row>
    <row r="1426" spans="4:4" ht="30" customHeight="1" x14ac:dyDescent="0.25">
      <c r="D1426" s="27"/>
    </row>
    <row r="1427" spans="4:4" ht="30" customHeight="1" x14ac:dyDescent="0.25">
      <c r="D1427" s="27"/>
    </row>
    <row r="1428" spans="4:4" ht="30" customHeight="1" x14ac:dyDescent="0.25">
      <c r="D1428" s="27"/>
    </row>
    <row r="1429" spans="4:4" ht="30" customHeight="1" x14ac:dyDescent="0.25">
      <c r="D1429" s="27"/>
    </row>
    <row r="1430" spans="4:4" ht="30" customHeight="1" x14ac:dyDescent="0.25">
      <c r="D1430" s="27"/>
    </row>
    <row r="1431" spans="4:4" ht="30" customHeight="1" x14ac:dyDescent="0.25">
      <c r="D1431" s="27"/>
    </row>
    <row r="1432" spans="4:4" ht="30" customHeight="1" x14ac:dyDescent="0.25">
      <c r="D1432" s="27"/>
    </row>
    <row r="1433" spans="4:4" ht="30" customHeight="1" x14ac:dyDescent="0.25">
      <c r="D1433" s="27"/>
    </row>
    <row r="1434" spans="4:4" ht="30" customHeight="1" x14ac:dyDescent="0.25">
      <c r="D1434" s="27"/>
    </row>
    <row r="1435" spans="4:4" ht="30" customHeight="1" x14ac:dyDescent="0.25">
      <c r="D1435" s="27"/>
    </row>
    <row r="1436" spans="4:4" ht="30" customHeight="1" x14ac:dyDescent="0.25">
      <c r="D1436" s="27"/>
    </row>
    <row r="1437" spans="4:4" ht="30" customHeight="1" x14ac:dyDescent="0.25">
      <c r="D1437" s="27"/>
    </row>
    <row r="1438" spans="4:4" ht="30" customHeight="1" x14ac:dyDescent="0.25">
      <c r="D1438" s="27"/>
    </row>
    <row r="1439" spans="4:4" ht="30" customHeight="1" x14ac:dyDescent="0.25">
      <c r="D1439" s="27"/>
    </row>
    <row r="1440" spans="4:4" ht="30" customHeight="1" x14ac:dyDescent="0.25">
      <c r="D1440" s="27"/>
    </row>
    <row r="1441" spans="4:4" ht="30" customHeight="1" x14ac:dyDescent="0.25">
      <c r="D1441" s="27"/>
    </row>
    <row r="1442" spans="4:4" ht="30" customHeight="1" x14ac:dyDescent="0.25">
      <c r="D1442" s="27"/>
    </row>
    <row r="1443" spans="4:4" ht="30" customHeight="1" x14ac:dyDescent="0.25">
      <c r="D1443" s="27"/>
    </row>
    <row r="1444" spans="4:4" ht="30" customHeight="1" x14ac:dyDescent="0.25">
      <c r="D1444" s="27"/>
    </row>
    <row r="1445" spans="4:4" ht="30" customHeight="1" x14ac:dyDescent="0.25">
      <c r="D1445" s="27"/>
    </row>
    <row r="1446" spans="4:4" ht="30" customHeight="1" x14ac:dyDescent="0.25">
      <c r="D1446" s="27"/>
    </row>
    <row r="1447" spans="4:4" ht="30" customHeight="1" x14ac:dyDescent="0.25">
      <c r="D1447" s="27"/>
    </row>
    <row r="1448" spans="4:4" ht="30" customHeight="1" x14ac:dyDescent="0.25">
      <c r="D1448" s="27"/>
    </row>
    <row r="1449" spans="4:4" ht="30" customHeight="1" x14ac:dyDescent="0.25">
      <c r="D1449" s="27"/>
    </row>
    <row r="1450" spans="4:4" ht="30" customHeight="1" x14ac:dyDescent="0.25">
      <c r="D1450" s="27"/>
    </row>
    <row r="1451" spans="4:4" ht="30" customHeight="1" x14ac:dyDescent="0.25">
      <c r="D1451" s="27"/>
    </row>
    <row r="1452" spans="4:4" ht="30" customHeight="1" x14ac:dyDescent="0.25">
      <c r="D1452" s="27"/>
    </row>
    <row r="1453" spans="4:4" ht="30" customHeight="1" x14ac:dyDescent="0.25">
      <c r="D1453" s="27"/>
    </row>
    <row r="1454" spans="4:4" ht="30" customHeight="1" x14ac:dyDescent="0.25">
      <c r="D1454" s="27"/>
    </row>
    <row r="1455" spans="4:4" ht="30" customHeight="1" x14ac:dyDescent="0.25">
      <c r="D1455" s="27"/>
    </row>
    <row r="1456" spans="4:4" ht="30" customHeight="1" x14ac:dyDescent="0.25">
      <c r="D1456" s="27"/>
    </row>
    <row r="1457" spans="4:4" ht="30" customHeight="1" x14ac:dyDescent="0.25">
      <c r="D1457" s="27"/>
    </row>
    <row r="1458" spans="4:4" ht="30" customHeight="1" x14ac:dyDescent="0.25">
      <c r="D1458" s="27"/>
    </row>
    <row r="1459" spans="4:4" ht="30" customHeight="1" x14ac:dyDescent="0.25">
      <c r="D1459" s="27"/>
    </row>
    <row r="1460" spans="4:4" ht="30" customHeight="1" x14ac:dyDescent="0.25">
      <c r="D1460" s="27"/>
    </row>
    <row r="1461" spans="4:4" ht="30" customHeight="1" x14ac:dyDescent="0.25">
      <c r="D1461" s="27"/>
    </row>
    <row r="1462" spans="4:4" ht="30" customHeight="1" x14ac:dyDescent="0.25">
      <c r="D1462" s="27"/>
    </row>
    <row r="1463" spans="4:4" ht="30" customHeight="1" x14ac:dyDescent="0.25">
      <c r="D1463" s="27"/>
    </row>
    <row r="1464" spans="4:4" ht="30" customHeight="1" x14ac:dyDescent="0.25">
      <c r="D1464" s="27"/>
    </row>
    <row r="1465" spans="4:4" ht="30" customHeight="1" x14ac:dyDescent="0.25">
      <c r="D1465" s="27"/>
    </row>
    <row r="1466" spans="4:4" ht="30" customHeight="1" x14ac:dyDescent="0.25">
      <c r="D1466" s="27"/>
    </row>
    <row r="1467" spans="4:4" ht="30" customHeight="1" x14ac:dyDescent="0.25">
      <c r="D1467" s="27"/>
    </row>
    <row r="1468" spans="4:4" ht="30" customHeight="1" x14ac:dyDescent="0.25">
      <c r="D1468" s="27"/>
    </row>
    <row r="1469" spans="4:4" ht="30" customHeight="1" x14ac:dyDescent="0.25">
      <c r="D1469" s="27"/>
    </row>
    <row r="1470" spans="4:4" ht="30" customHeight="1" x14ac:dyDescent="0.25">
      <c r="D1470" s="27"/>
    </row>
    <row r="1471" spans="4:4" ht="30" customHeight="1" x14ac:dyDescent="0.25">
      <c r="D1471" s="27"/>
    </row>
    <row r="1472" spans="4:4" ht="30" customHeight="1" x14ac:dyDescent="0.25">
      <c r="D1472" s="27"/>
    </row>
    <row r="1473" spans="4:4" ht="30" customHeight="1" x14ac:dyDescent="0.25">
      <c r="D1473" s="27"/>
    </row>
    <row r="1474" spans="4:4" ht="30" customHeight="1" x14ac:dyDescent="0.25">
      <c r="D1474" s="27"/>
    </row>
    <row r="1475" spans="4:4" ht="30" customHeight="1" x14ac:dyDescent="0.25">
      <c r="D1475" s="27"/>
    </row>
    <row r="1476" spans="4:4" ht="30" customHeight="1" x14ac:dyDescent="0.25">
      <c r="D1476" s="27"/>
    </row>
    <row r="1477" spans="4:4" ht="30" customHeight="1" x14ac:dyDescent="0.25">
      <c r="D1477" s="27"/>
    </row>
    <row r="1478" spans="4:4" ht="30" customHeight="1" x14ac:dyDescent="0.25">
      <c r="D1478" s="27"/>
    </row>
    <row r="1479" spans="4:4" ht="30" customHeight="1" x14ac:dyDescent="0.25">
      <c r="D1479" s="27"/>
    </row>
    <row r="1480" spans="4:4" ht="30" customHeight="1" x14ac:dyDescent="0.25">
      <c r="D1480" s="27"/>
    </row>
    <row r="1481" spans="4:4" ht="30" customHeight="1" x14ac:dyDescent="0.25">
      <c r="D1481" s="27"/>
    </row>
    <row r="1482" spans="4:4" ht="30" customHeight="1" x14ac:dyDescent="0.25">
      <c r="D1482" s="27"/>
    </row>
    <row r="1483" spans="4:4" ht="30" customHeight="1" x14ac:dyDescent="0.25">
      <c r="D1483" s="27"/>
    </row>
    <row r="1484" spans="4:4" ht="30" customHeight="1" x14ac:dyDescent="0.25">
      <c r="D1484" s="27"/>
    </row>
    <row r="1485" spans="4:4" ht="30" customHeight="1" x14ac:dyDescent="0.25">
      <c r="D1485" s="27"/>
    </row>
    <row r="1486" spans="4:4" ht="30" customHeight="1" x14ac:dyDescent="0.25">
      <c r="D1486" s="27"/>
    </row>
    <row r="1487" spans="4:4" ht="30" customHeight="1" x14ac:dyDescent="0.25">
      <c r="D1487" s="27"/>
    </row>
    <row r="1488" spans="4:4" ht="30" customHeight="1" x14ac:dyDescent="0.25">
      <c r="D1488" s="27"/>
    </row>
    <row r="1489" spans="4:4" ht="30" customHeight="1" x14ac:dyDescent="0.25">
      <c r="D1489" s="27"/>
    </row>
    <row r="1490" spans="4:4" ht="30" customHeight="1" x14ac:dyDescent="0.25">
      <c r="D1490" s="27"/>
    </row>
    <row r="1491" spans="4:4" ht="30" customHeight="1" x14ac:dyDescent="0.25">
      <c r="D1491" s="27"/>
    </row>
    <row r="1492" spans="4:4" ht="30" customHeight="1" x14ac:dyDescent="0.25">
      <c r="D1492" s="27"/>
    </row>
    <row r="1493" spans="4:4" ht="30" customHeight="1" x14ac:dyDescent="0.25">
      <c r="D1493" s="27"/>
    </row>
    <row r="1494" spans="4:4" ht="30" customHeight="1" x14ac:dyDescent="0.25">
      <c r="D1494" s="27"/>
    </row>
    <row r="1495" spans="4:4" ht="30" customHeight="1" x14ac:dyDescent="0.25">
      <c r="D1495" s="27"/>
    </row>
    <row r="1496" spans="4:4" ht="30" customHeight="1" x14ac:dyDescent="0.25">
      <c r="D1496" s="27"/>
    </row>
    <row r="1497" spans="4:4" ht="30" customHeight="1" x14ac:dyDescent="0.25">
      <c r="D1497" s="27"/>
    </row>
    <row r="1498" spans="4:4" ht="30" customHeight="1" x14ac:dyDescent="0.25">
      <c r="D1498" s="27"/>
    </row>
    <row r="1499" spans="4:4" ht="30" customHeight="1" x14ac:dyDescent="0.25">
      <c r="D1499" s="27"/>
    </row>
    <row r="1500" spans="4:4" ht="30" customHeight="1" x14ac:dyDescent="0.25">
      <c r="D1500" s="27"/>
    </row>
    <row r="1501" spans="4:4" ht="30" customHeight="1" x14ac:dyDescent="0.25">
      <c r="D1501" s="27"/>
    </row>
    <row r="1502" spans="4:4" ht="30" customHeight="1" x14ac:dyDescent="0.25">
      <c r="D1502" s="27"/>
    </row>
    <row r="1503" spans="4:4" ht="30" customHeight="1" x14ac:dyDescent="0.25">
      <c r="D1503" s="27"/>
    </row>
    <row r="1504" spans="4:4" ht="30" customHeight="1" x14ac:dyDescent="0.25">
      <c r="D1504" s="27"/>
    </row>
    <row r="1505" spans="4:4" ht="30" customHeight="1" x14ac:dyDescent="0.25">
      <c r="D1505" s="27"/>
    </row>
    <row r="1506" spans="4:4" ht="30" customHeight="1" x14ac:dyDescent="0.25">
      <c r="D1506" s="27"/>
    </row>
    <row r="1507" spans="4:4" ht="30" customHeight="1" x14ac:dyDescent="0.25">
      <c r="D1507" s="27"/>
    </row>
    <row r="1508" spans="4:4" ht="30" customHeight="1" x14ac:dyDescent="0.25">
      <c r="D1508" s="27"/>
    </row>
    <row r="1509" spans="4:4" ht="30" customHeight="1" x14ac:dyDescent="0.25">
      <c r="D1509" s="27"/>
    </row>
    <row r="1510" spans="4:4" ht="30" customHeight="1" x14ac:dyDescent="0.25">
      <c r="D1510" s="27"/>
    </row>
    <row r="1511" spans="4:4" ht="30" customHeight="1" x14ac:dyDescent="0.25">
      <c r="D1511" s="27"/>
    </row>
    <row r="1512" spans="4:4" ht="30" customHeight="1" x14ac:dyDescent="0.25">
      <c r="D1512" s="27"/>
    </row>
    <row r="1513" spans="4:4" ht="30" customHeight="1" x14ac:dyDescent="0.25">
      <c r="D1513" s="27"/>
    </row>
    <row r="1514" spans="4:4" ht="30" customHeight="1" x14ac:dyDescent="0.25">
      <c r="D1514" s="27"/>
    </row>
    <row r="1515" spans="4:4" ht="30" customHeight="1" x14ac:dyDescent="0.25">
      <c r="D1515" s="27"/>
    </row>
    <row r="1516" spans="4:4" ht="30" customHeight="1" x14ac:dyDescent="0.25">
      <c r="D1516" s="27"/>
    </row>
    <row r="1517" spans="4:4" ht="30" customHeight="1" x14ac:dyDescent="0.25">
      <c r="D1517" s="27"/>
    </row>
    <row r="1518" spans="4:4" ht="30" customHeight="1" x14ac:dyDescent="0.25">
      <c r="D1518" s="27"/>
    </row>
    <row r="1519" spans="4:4" ht="30" customHeight="1" x14ac:dyDescent="0.25">
      <c r="D1519" s="27"/>
    </row>
    <row r="1520" spans="4:4" ht="30" customHeight="1" x14ac:dyDescent="0.25">
      <c r="D1520" s="27"/>
    </row>
    <row r="1521" spans="4:4" ht="30" customHeight="1" x14ac:dyDescent="0.25">
      <c r="D1521" s="27"/>
    </row>
    <row r="1522" spans="4:4" ht="30" customHeight="1" x14ac:dyDescent="0.25">
      <c r="D1522" s="27"/>
    </row>
    <row r="1523" spans="4:4" ht="30" customHeight="1" x14ac:dyDescent="0.25">
      <c r="D1523" s="27"/>
    </row>
    <row r="1524" spans="4:4" ht="30" customHeight="1" x14ac:dyDescent="0.25">
      <c r="D1524" s="27"/>
    </row>
    <row r="1525" spans="4:4" ht="30" customHeight="1" x14ac:dyDescent="0.25">
      <c r="D1525" s="27"/>
    </row>
    <row r="1526" spans="4:4" ht="30" customHeight="1" x14ac:dyDescent="0.25">
      <c r="D1526" s="27"/>
    </row>
    <row r="1527" spans="4:4" ht="30" customHeight="1" x14ac:dyDescent="0.25">
      <c r="D1527" s="27"/>
    </row>
    <row r="1528" spans="4:4" ht="30" customHeight="1" x14ac:dyDescent="0.25">
      <c r="D1528" s="27"/>
    </row>
    <row r="1529" spans="4:4" ht="30" customHeight="1" x14ac:dyDescent="0.25">
      <c r="D1529" s="27"/>
    </row>
    <row r="1530" spans="4:4" ht="30" customHeight="1" x14ac:dyDescent="0.25">
      <c r="D1530" s="27"/>
    </row>
    <row r="1531" spans="4:4" ht="30" customHeight="1" x14ac:dyDescent="0.25">
      <c r="D1531" s="27"/>
    </row>
    <row r="1532" spans="4:4" ht="30" customHeight="1" x14ac:dyDescent="0.25">
      <c r="D1532" s="27"/>
    </row>
    <row r="1533" spans="4:4" ht="30" customHeight="1" x14ac:dyDescent="0.25">
      <c r="D1533" s="27"/>
    </row>
    <row r="1534" spans="4:4" ht="30" customHeight="1" x14ac:dyDescent="0.25">
      <c r="D1534" s="27"/>
    </row>
    <row r="1535" spans="4:4" ht="30" customHeight="1" x14ac:dyDescent="0.25">
      <c r="D1535" s="27"/>
    </row>
    <row r="1536" spans="4:4" ht="30" customHeight="1" x14ac:dyDescent="0.25">
      <c r="D1536" s="27"/>
    </row>
    <row r="1537" spans="4:4" ht="30" customHeight="1" x14ac:dyDescent="0.25">
      <c r="D1537" s="27"/>
    </row>
    <row r="1538" spans="4:4" ht="30" customHeight="1" x14ac:dyDescent="0.25">
      <c r="D1538" s="27"/>
    </row>
    <row r="1539" spans="4:4" ht="30" customHeight="1" x14ac:dyDescent="0.25">
      <c r="D1539" s="27"/>
    </row>
    <row r="1540" spans="4:4" ht="30" customHeight="1" x14ac:dyDescent="0.25">
      <c r="D1540" s="27"/>
    </row>
    <row r="1541" spans="4:4" ht="30" customHeight="1" x14ac:dyDescent="0.25">
      <c r="D1541" s="27"/>
    </row>
    <row r="1542" spans="4:4" ht="30" customHeight="1" x14ac:dyDescent="0.25">
      <c r="D1542" s="27"/>
    </row>
    <row r="1543" spans="4:4" ht="30" customHeight="1" x14ac:dyDescent="0.25">
      <c r="D1543" s="27"/>
    </row>
    <row r="1544" spans="4:4" ht="30" customHeight="1" x14ac:dyDescent="0.25">
      <c r="D1544" s="27"/>
    </row>
    <row r="1545" spans="4:4" ht="30" customHeight="1" x14ac:dyDescent="0.25">
      <c r="D1545" s="27"/>
    </row>
    <row r="1546" spans="4:4" ht="30" customHeight="1" x14ac:dyDescent="0.25">
      <c r="D1546" s="27"/>
    </row>
    <row r="1547" spans="4:4" ht="30" customHeight="1" x14ac:dyDescent="0.25">
      <c r="D1547" s="27"/>
    </row>
    <row r="1548" spans="4:4" ht="30" customHeight="1" x14ac:dyDescent="0.25">
      <c r="D1548" s="27"/>
    </row>
    <row r="1549" spans="4:4" ht="30" customHeight="1" x14ac:dyDescent="0.25">
      <c r="D1549" s="27"/>
    </row>
    <row r="1550" spans="4:4" ht="30" customHeight="1" x14ac:dyDescent="0.25">
      <c r="D1550" s="27"/>
    </row>
    <row r="1551" spans="4:4" ht="30" customHeight="1" x14ac:dyDescent="0.25">
      <c r="D1551" s="27"/>
    </row>
    <row r="1552" spans="4:4" ht="30" customHeight="1" x14ac:dyDescent="0.25">
      <c r="D1552" s="27"/>
    </row>
    <row r="1553" spans="4:4" ht="30" customHeight="1" x14ac:dyDescent="0.25">
      <c r="D1553" s="27"/>
    </row>
    <row r="1554" spans="4:4" ht="30" customHeight="1" x14ac:dyDescent="0.25">
      <c r="D1554" s="27"/>
    </row>
    <row r="1555" spans="4:4" ht="30" customHeight="1" x14ac:dyDescent="0.25">
      <c r="D1555" s="27"/>
    </row>
    <row r="1556" spans="4:4" ht="30" customHeight="1" x14ac:dyDescent="0.25">
      <c r="D1556" s="27"/>
    </row>
    <row r="1557" spans="4:4" ht="30" customHeight="1" x14ac:dyDescent="0.25">
      <c r="D1557" s="27"/>
    </row>
    <row r="1558" spans="4:4" ht="30" customHeight="1" x14ac:dyDescent="0.25">
      <c r="D1558" s="27"/>
    </row>
    <row r="1559" spans="4:4" ht="30" customHeight="1" x14ac:dyDescent="0.25">
      <c r="D1559" s="27"/>
    </row>
    <row r="1560" spans="4:4" ht="30" customHeight="1" x14ac:dyDescent="0.25">
      <c r="D1560" s="27"/>
    </row>
    <row r="1561" spans="4:4" ht="30" customHeight="1" x14ac:dyDescent="0.25">
      <c r="D1561" s="27"/>
    </row>
    <row r="1562" spans="4:4" ht="30" customHeight="1" x14ac:dyDescent="0.25">
      <c r="D1562" s="27"/>
    </row>
    <row r="1563" spans="4:4" ht="30" customHeight="1" x14ac:dyDescent="0.25">
      <c r="D1563" s="27"/>
    </row>
    <row r="1564" spans="4:4" ht="30" customHeight="1" x14ac:dyDescent="0.25">
      <c r="D1564" s="27"/>
    </row>
    <row r="1565" spans="4:4" ht="30" customHeight="1" x14ac:dyDescent="0.25">
      <c r="D1565" s="27"/>
    </row>
    <row r="1566" spans="4:4" ht="30" customHeight="1" x14ac:dyDescent="0.25">
      <c r="D1566" s="27"/>
    </row>
    <row r="1567" spans="4:4" ht="30" customHeight="1" x14ac:dyDescent="0.25">
      <c r="D1567" s="27"/>
    </row>
    <row r="1568" spans="4:4" ht="30" customHeight="1" x14ac:dyDescent="0.25">
      <c r="D1568" s="27"/>
    </row>
    <row r="1569" spans="4:4" ht="30" customHeight="1" x14ac:dyDescent="0.25">
      <c r="D1569" s="27"/>
    </row>
    <row r="1570" spans="4:4" ht="30" customHeight="1" x14ac:dyDescent="0.25">
      <c r="D1570" s="27"/>
    </row>
    <row r="1571" spans="4:4" ht="30" customHeight="1" x14ac:dyDescent="0.25">
      <c r="D1571" s="27"/>
    </row>
    <row r="1572" spans="4:4" ht="30" customHeight="1" x14ac:dyDescent="0.25">
      <c r="D1572" s="27"/>
    </row>
    <row r="1573" spans="4:4" ht="30" customHeight="1" x14ac:dyDescent="0.25">
      <c r="D1573" s="27"/>
    </row>
    <row r="1574" spans="4:4" ht="30" customHeight="1" x14ac:dyDescent="0.25">
      <c r="D1574" s="27"/>
    </row>
    <row r="1575" spans="4:4" ht="30" customHeight="1" x14ac:dyDescent="0.25">
      <c r="D1575" s="27"/>
    </row>
    <row r="1576" spans="4:4" ht="30" customHeight="1" x14ac:dyDescent="0.25">
      <c r="D1576" s="27"/>
    </row>
    <row r="1577" spans="4:4" ht="30" customHeight="1" x14ac:dyDescent="0.25">
      <c r="D1577" s="27"/>
    </row>
    <row r="1578" spans="4:4" ht="30" customHeight="1" x14ac:dyDescent="0.25">
      <c r="D1578" s="27"/>
    </row>
    <row r="1579" spans="4:4" ht="30" customHeight="1" x14ac:dyDescent="0.25">
      <c r="D1579" s="27"/>
    </row>
    <row r="1580" spans="4:4" ht="30" customHeight="1" x14ac:dyDescent="0.25">
      <c r="D1580" s="27"/>
    </row>
    <row r="1581" spans="4:4" ht="30" customHeight="1" x14ac:dyDescent="0.25">
      <c r="D1581" s="27"/>
    </row>
    <row r="1582" spans="4:4" ht="30" customHeight="1" x14ac:dyDescent="0.25">
      <c r="D1582" s="27"/>
    </row>
    <row r="1583" spans="4:4" ht="30" customHeight="1" x14ac:dyDescent="0.25">
      <c r="D1583" s="27"/>
    </row>
    <row r="1584" spans="4:4" ht="30" customHeight="1" x14ac:dyDescent="0.25">
      <c r="D1584" s="27"/>
    </row>
    <row r="1585" spans="4:4" ht="30" customHeight="1" x14ac:dyDescent="0.25">
      <c r="D1585" s="27"/>
    </row>
    <row r="1586" spans="4:4" ht="30" customHeight="1" x14ac:dyDescent="0.25">
      <c r="D1586" s="27"/>
    </row>
    <row r="1587" spans="4:4" ht="30" customHeight="1" x14ac:dyDescent="0.25">
      <c r="D1587" s="27"/>
    </row>
    <row r="1588" spans="4:4" ht="30" customHeight="1" x14ac:dyDescent="0.25">
      <c r="D1588" s="27"/>
    </row>
    <row r="1589" spans="4:4" ht="30" customHeight="1" x14ac:dyDescent="0.25">
      <c r="D1589" s="27"/>
    </row>
    <row r="1590" spans="4:4" ht="30" customHeight="1" x14ac:dyDescent="0.25">
      <c r="D1590" s="27"/>
    </row>
    <row r="1591" spans="4:4" ht="30" customHeight="1" x14ac:dyDescent="0.25">
      <c r="D1591" s="27"/>
    </row>
    <row r="1592" spans="4:4" ht="30" customHeight="1" x14ac:dyDescent="0.25">
      <c r="D1592" s="27"/>
    </row>
    <row r="1593" spans="4:4" ht="30" customHeight="1" x14ac:dyDescent="0.25">
      <c r="D1593" s="27"/>
    </row>
    <row r="1594" spans="4:4" ht="30" customHeight="1" x14ac:dyDescent="0.25">
      <c r="D1594" s="27"/>
    </row>
    <row r="1595" spans="4:4" ht="30" customHeight="1" x14ac:dyDescent="0.25">
      <c r="D1595" s="27"/>
    </row>
    <row r="1596" spans="4:4" ht="30" customHeight="1" x14ac:dyDescent="0.25">
      <c r="D1596" s="27"/>
    </row>
    <row r="1597" spans="4:4" ht="30" customHeight="1" x14ac:dyDescent="0.25">
      <c r="D1597" s="27"/>
    </row>
    <row r="1598" spans="4:4" ht="30" customHeight="1" x14ac:dyDescent="0.25">
      <c r="D1598" s="27"/>
    </row>
    <row r="1599" spans="4:4" ht="30" customHeight="1" x14ac:dyDescent="0.25">
      <c r="D1599" s="27"/>
    </row>
    <row r="1600" spans="4:4" ht="30" customHeight="1" x14ac:dyDescent="0.25">
      <c r="D1600" s="27"/>
    </row>
    <row r="1601" spans="4:4" ht="30" customHeight="1" x14ac:dyDescent="0.25">
      <c r="D1601" s="27"/>
    </row>
    <row r="1602" spans="4:4" ht="30" customHeight="1" x14ac:dyDescent="0.25">
      <c r="D1602" s="27"/>
    </row>
    <row r="1603" spans="4:4" ht="30" customHeight="1" x14ac:dyDescent="0.25">
      <c r="D1603" s="27"/>
    </row>
    <row r="1604" spans="4:4" ht="30" customHeight="1" x14ac:dyDescent="0.25">
      <c r="D1604" s="27"/>
    </row>
    <row r="1605" spans="4:4" ht="30" customHeight="1" x14ac:dyDescent="0.25">
      <c r="D1605" s="27"/>
    </row>
    <row r="1606" spans="4:4" ht="30" customHeight="1" x14ac:dyDescent="0.25">
      <c r="D1606" s="27"/>
    </row>
    <row r="1607" spans="4:4" ht="30" customHeight="1" x14ac:dyDescent="0.25">
      <c r="D1607" s="27"/>
    </row>
    <row r="1608" spans="4:4" ht="30" customHeight="1" x14ac:dyDescent="0.25">
      <c r="D1608" s="27"/>
    </row>
    <row r="1609" spans="4:4" ht="30" customHeight="1" x14ac:dyDescent="0.25">
      <c r="D1609" s="27"/>
    </row>
    <row r="1610" spans="4:4" ht="30" customHeight="1" x14ac:dyDescent="0.25">
      <c r="D1610" s="27"/>
    </row>
    <row r="1611" spans="4:4" ht="30" customHeight="1" x14ac:dyDescent="0.25">
      <c r="D1611" s="27"/>
    </row>
    <row r="1612" spans="4:4" ht="30" customHeight="1" x14ac:dyDescent="0.25">
      <c r="D1612" s="27"/>
    </row>
    <row r="1613" spans="4:4" ht="30" customHeight="1" x14ac:dyDescent="0.25">
      <c r="D1613" s="27"/>
    </row>
    <row r="1614" spans="4:4" ht="30" customHeight="1" x14ac:dyDescent="0.25">
      <c r="D1614" s="27"/>
    </row>
    <row r="1615" spans="4:4" ht="30" customHeight="1" x14ac:dyDescent="0.25">
      <c r="D1615" s="27"/>
    </row>
    <row r="1616" spans="4:4" ht="30" customHeight="1" x14ac:dyDescent="0.25">
      <c r="D1616" s="27"/>
    </row>
    <row r="1617" spans="4:4" ht="30" customHeight="1" x14ac:dyDescent="0.25">
      <c r="D1617" s="27"/>
    </row>
    <row r="1618" spans="4:4" ht="30" customHeight="1" x14ac:dyDescent="0.25">
      <c r="D1618" s="27"/>
    </row>
    <row r="1619" spans="4:4" ht="30" customHeight="1" x14ac:dyDescent="0.25">
      <c r="D1619" s="27"/>
    </row>
    <row r="1620" spans="4:4" ht="30" customHeight="1" x14ac:dyDescent="0.25">
      <c r="D1620" s="27"/>
    </row>
    <row r="1621" spans="4:4" ht="30" customHeight="1" x14ac:dyDescent="0.25">
      <c r="D1621" s="27"/>
    </row>
    <row r="1622" spans="4:4" ht="30" customHeight="1" x14ac:dyDescent="0.25">
      <c r="D1622" s="27"/>
    </row>
    <row r="1623" spans="4:4" ht="30" customHeight="1" x14ac:dyDescent="0.25">
      <c r="D1623" s="27"/>
    </row>
    <row r="1624" spans="4:4" ht="30" customHeight="1" x14ac:dyDescent="0.25">
      <c r="D1624" s="27"/>
    </row>
    <row r="1625" spans="4:4" ht="30" customHeight="1" x14ac:dyDescent="0.25">
      <c r="D1625" s="27"/>
    </row>
    <row r="1626" spans="4:4" ht="30" customHeight="1" x14ac:dyDescent="0.25">
      <c r="D1626" s="27"/>
    </row>
    <row r="1627" spans="4:4" ht="30" customHeight="1" x14ac:dyDescent="0.25">
      <c r="D1627" s="27"/>
    </row>
    <row r="1628" spans="4:4" ht="30" customHeight="1" x14ac:dyDescent="0.25">
      <c r="D1628" s="27"/>
    </row>
    <row r="1629" spans="4:4" ht="30" customHeight="1" x14ac:dyDescent="0.25">
      <c r="D1629" s="27"/>
    </row>
    <row r="1630" spans="4:4" ht="30" customHeight="1" x14ac:dyDescent="0.25">
      <c r="D1630" s="27"/>
    </row>
    <row r="1631" spans="4:4" ht="30" customHeight="1" x14ac:dyDescent="0.25">
      <c r="D1631" s="27"/>
    </row>
    <row r="1632" spans="4:4" ht="30" customHeight="1" x14ac:dyDescent="0.25">
      <c r="D1632" s="27"/>
    </row>
    <row r="1633" spans="4:4" ht="30" customHeight="1" x14ac:dyDescent="0.25">
      <c r="D1633" s="27"/>
    </row>
    <row r="1634" spans="4:4" ht="30" customHeight="1" x14ac:dyDescent="0.25">
      <c r="D1634" s="27"/>
    </row>
    <row r="1635" spans="4:4" ht="30" customHeight="1" x14ac:dyDescent="0.25">
      <c r="D1635" s="27"/>
    </row>
    <row r="1636" spans="4:4" ht="30" customHeight="1" x14ac:dyDescent="0.25">
      <c r="D1636" s="27"/>
    </row>
    <row r="1637" spans="4:4" ht="30" customHeight="1" x14ac:dyDescent="0.25">
      <c r="D1637" s="27"/>
    </row>
    <row r="1638" spans="4:4" ht="30" customHeight="1" x14ac:dyDescent="0.25">
      <c r="D1638" s="27"/>
    </row>
    <row r="1639" spans="4:4" ht="30" customHeight="1" x14ac:dyDescent="0.25">
      <c r="D1639" s="27"/>
    </row>
    <row r="1640" spans="4:4" ht="30" customHeight="1" x14ac:dyDescent="0.25">
      <c r="D1640" s="27"/>
    </row>
    <row r="1641" spans="4:4" ht="30" customHeight="1" x14ac:dyDescent="0.25">
      <c r="D1641" s="27"/>
    </row>
    <row r="1642" spans="4:4" ht="30" customHeight="1" x14ac:dyDescent="0.25">
      <c r="D1642" s="27"/>
    </row>
    <row r="1643" spans="4:4" ht="30" customHeight="1" x14ac:dyDescent="0.25">
      <c r="D1643" s="27"/>
    </row>
    <row r="1644" spans="4:4" ht="30" customHeight="1" x14ac:dyDescent="0.25">
      <c r="D1644" s="27"/>
    </row>
    <row r="1645" spans="4:4" ht="30" customHeight="1" x14ac:dyDescent="0.25">
      <c r="D1645" s="27"/>
    </row>
    <row r="1646" spans="4:4" ht="30" customHeight="1" x14ac:dyDescent="0.25">
      <c r="D1646" s="27"/>
    </row>
    <row r="1647" spans="4:4" ht="30" customHeight="1" x14ac:dyDescent="0.25">
      <c r="D1647" s="27"/>
    </row>
    <row r="1648" spans="4:4" ht="30" customHeight="1" x14ac:dyDescent="0.25">
      <c r="D1648" s="27"/>
    </row>
    <row r="1649" spans="4:4" ht="30" customHeight="1" x14ac:dyDescent="0.25">
      <c r="D1649" s="27"/>
    </row>
    <row r="1650" spans="4:4" ht="30" customHeight="1" x14ac:dyDescent="0.25">
      <c r="D1650" s="27"/>
    </row>
    <row r="1651" spans="4:4" ht="30" customHeight="1" x14ac:dyDescent="0.25">
      <c r="D1651" s="27"/>
    </row>
    <row r="1652" spans="4:4" ht="30" customHeight="1" x14ac:dyDescent="0.25">
      <c r="D1652" s="27"/>
    </row>
    <row r="1653" spans="4:4" ht="30" customHeight="1" x14ac:dyDescent="0.25">
      <c r="D1653" s="27"/>
    </row>
    <row r="1654" spans="4:4" ht="30" customHeight="1" x14ac:dyDescent="0.25">
      <c r="D1654" s="27"/>
    </row>
    <row r="1655" spans="4:4" ht="30" customHeight="1" x14ac:dyDescent="0.25">
      <c r="D1655" s="27"/>
    </row>
    <row r="1656" spans="4:4" ht="30" customHeight="1" x14ac:dyDescent="0.25">
      <c r="D1656" s="27"/>
    </row>
    <row r="1657" spans="4:4" ht="30" customHeight="1" x14ac:dyDescent="0.25">
      <c r="D1657" s="27"/>
    </row>
    <row r="1658" spans="4:4" ht="30" customHeight="1" x14ac:dyDescent="0.25">
      <c r="D1658" s="27"/>
    </row>
    <row r="1659" spans="4:4" ht="30" customHeight="1" x14ac:dyDescent="0.25">
      <c r="D1659" s="27"/>
    </row>
    <row r="1660" spans="4:4" ht="30" customHeight="1" x14ac:dyDescent="0.25">
      <c r="D1660" s="27"/>
    </row>
    <row r="1661" spans="4:4" ht="30" customHeight="1" x14ac:dyDescent="0.25">
      <c r="D1661" s="27"/>
    </row>
    <row r="1662" spans="4:4" ht="30" customHeight="1" x14ac:dyDescent="0.25">
      <c r="D1662" s="27"/>
    </row>
    <row r="1663" spans="4:4" ht="30" customHeight="1" x14ac:dyDescent="0.25">
      <c r="D1663" s="27"/>
    </row>
    <row r="1664" spans="4:4" ht="30" customHeight="1" x14ac:dyDescent="0.25">
      <c r="D1664" s="27"/>
    </row>
    <row r="1665" spans="4:4" ht="30" customHeight="1" x14ac:dyDescent="0.25">
      <c r="D1665" s="27"/>
    </row>
    <row r="1666" spans="4:4" ht="30" customHeight="1" x14ac:dyDescent="0.25">
      <c r="D1666" s="27"/>
    </row>
    <row r="1667" spans="4:4" ht="30" customHeight="1" x14ac:dyDescent="0.25">
      <c r="D1667" s="27"/>
    </row>
    <row r="1668" spans="4:4" ht="30" customHeight="1" x14ac:dyDescent="0.25">
      <c r="D1668" s="27"/>
    </row>
    <row r="1669" spans="4:4" ht="30" customHeight="1" x14ac:dyDescent="0.25">
      <c r="D1669" s="27"/>
    </row>
    <row r="1670" spans="4:4" ht="30" customHeight="1" x14ac:dyDescent="0.25">
      <c r="D1670" s="27"/>
    </row>
    <row r="1671" spans="4:4" ht="30" customHeight="1" x14ac:dyDescent="0.25">
      <c r="D1671" s="27"/>
    </row>
    <row r="1672" spans="4:4" ht="30" customHeight="1" x14ac:dyDescent="0.25">
      <c r="D1672" s="27"/>
    </row>
    <row r="1673" spans="4:4" ht="30" customHeight="1" x14ac:dyDescent="0.25">
      <c r="D1673" s="27"/>
    </row>
    <row r="1674" spans="4:4" ht="30" customHeight="1" x14ac:dyDescent="0.25">
      <c r="D1674" s="27"/>
    </row>
    <row r="1675" spans="4:4" ht="30" customHeight="1" x14ac:dyDescent="0.25">
      <c r="D1675" s="27"/>
    </row>
    <row r="1676" spans="4:4" ht="30" customHeight="1" x14ac:dyDescent="0.25">
      <c r="D1676" s="27"/>
    </row>
    <row r="1677" spans="4:4" ht="30" customHeight="1" x14ac:dyDescent="0.25">
      <c r="D1677" s="27"/>
    </row>
    <row r="1678" spans="4:4" ht="30" customHeight="1" x14ac:dyDescent="0.25">
      <c r="D1678" s="27"/>
    </row>
    <row r="1679" spans="4:4" ht="30" customHeight="1" x14ac:dyDescent="0.25">
      <c r="D1679" s="27"/>
    </row>
    <row r="1680" spans="4:4" ht="30" customHeight="1" x14ac:dyDescent="0.25">
      <c r="D1680" s="27"/>
    </row>
    <row r="1681" spans="4:4" ht="30" customHeight="1" x14ac:dyDescent="0.25">
      <c r="D1681" s="27"/>
    </row>
    <row r="1682" spans="4:4" ht="30" customHeight="1" x14ac:dyDescent="0.25">
      <c r="D1682" s="27"/>
    </row>
    <row r="1683" spans="4:4" ht="30" customHeight="1" x14ac:dyDescent="0.25">
      <c r="D1683" s="27"/>
    </row>
    <row r="1684" spans="4:4" ht="30" customHeight="1" x14ac:dyDescent="0.25">
      <c r="D1684" s="27"/>
    </row>
    <row r="1685" spans="4:4" ht="30" customHeight="1" x14ac:dyDescent="0.25">
      <c r="D1685" s="27"/>
    </row>
    <row r="1686" spans="4:4" ht="30" customHeight="1" x14ac:dyDescent="0.25">
      <c r="D1686" s="27"/>
    </row>
    <row r="1687" spans="4:4" ht="30" customHeight="1" x14ac:dyDescent="0.25">
      <c r="D1687" s="27"/>
    </row>
    <row r="1688" spans="4:4" ht="30" customHeight="1" x14ac:dyDescent="0.25">
      <c r="D1688" s="27"/>
    </row>
    <row r="1689" spans="4:4" ht="30" customHeight="1" x14ac:dyDescent="0.25">
      <c r="D1689" s="27"/>
    </row>
    <row r="1690" spans="4:4" ht="30" customHeight="1" x14ac:dyDescent="0.25">
      <c r="D1690" s="27"/>
    </row>
    <row r="1691" spans="4:4" ht="30" customHeight="1" x14ac:dyDescent="0.25">
      <c r="D1691" s="27"/>
    </row>
    <row r="1692" spans="4:4" ht="30" customHeight="1" x14ac:dyDescent="0.25">
      <c r="D1692" s="27"/>
    </row>
    <row r="1693" spans="4:4" ht="30" customHeight="1" x14ac:dyDescent="0.25">
      <c r="D1693" s="27"/>
    </row>
    <row r="1694" spans="4:4" ht="30" customHeight="1" x14ac:dyDescent="0.25">
      <c r="D1694" s="27"/>
    </row>
    <row r="1695" spans="4:4" ht="30" customHeight="1" x14ac:dyDescent="0.25">
      <c r="D1695" s="27"/>
    </row>
    <row r="1696" spans="4:4" ht="30" customHeight="1" x14ac:dyDescent="0.25">
      <c r="D1696" s="27"/>
    </row>
    <row r="1697" spans="4:4" ht="30" customHeight="1" x14ac:dyDescent="0.25">
      <c r="D1697" s="27"/>
    </row>
    <row r="1698" spans="4:4" ht="30" customHeight="1" x14ac:dyDescent="0.25">
      <c r="D1698" s="27"/>
    </row>
    <row r="1699" spans="4:4" ht="30" customHeight="1" x14ac:dyDescent="0.25">
      <c r="D1699" s="27"/>
    </row>
    <row r="1700" spans="4:4" ht="30" customHeight="1" x14ac:dyDescent="0.25">
      <c r="D1700" s="27"/>
    </row>
    <row r="1701" spans="4:4" ht="30" customHeight="1" x14ac:dyDescent="0.25">
      <c r="D1701" s="27"/>
    </row>
    <row r="1702" spans="4:4" ht="30" customHeight="1" x14ac:dyDescent="0.25">
      <c r="D1702" s="27"/>
    </row>
    <row r="1703" spans="4:4" ht="30" customHeight="1" x14ac:dyDescent="0.25">
      <c r="D1703" s="27"/>
    </row>
    <row r="1704" spans="4:4" ht="30" customHeight="1" x14ac:dyDescent="0.25">
      <c r="D1704" s="27"/>
    </row>
    <row r="1705" spans="4:4" ht="30" customHeight="1" x14ac:dyDescent="0.25">
      <c r="D1705" s="27"/>
    </row>
    <row r="1706" spans="4:4" ht="30" customHeight="1" x14ac:dyDescent="0.25">
      <c r="D1706" s="27"/>
    </row>
    <row r="1707" spans="4:4" ht="30" customHeight="1" x14ac:dyDescent="0.25">
      <c r="D1707" s="27"/>
    </row>
    <row r="1708" spans="4:4" ht="30" customHeight="1" x14ac:dyDescent="0.25">
      <c r="D1708" s="27"/>
    </row>
    <row r="1709" spans="4:4" ht="30" customHeight="1" x14ac:dyDescent="0.25">
      <c r="D1709" s="27"/>
    </row>
    <row r="1710" spans="4:4" ht="30" customHeight="1" x14ac:dyDescent="0.25">
      <c r="D1710" s="27"/>
    </row>
    <row r="1711" spans="4:4" ht="30" customHeight="1" x14ac:dyDescent="0.25">
      <c r="D1711" s="27"/>
    </row>
    <row r="1712" spans="4:4" ht="30" customHeight="1" x14ac:dyDescent="0.25">
      <c r="D1712" s="27"/>
    </row>
    <row r="1713" spans="4:4" ht="30" customHeight="1" x14ac:dyDescent="0.25">
      <c r="D1713" s="27"/>
    </row>
    <row r="1714" spans="4:4" ht="30" customHeight="1" x14ac:dyDescent="0.25">
      <c r="D1714" s="27"/>
    </row>
    <row r="1715" spans="4:4" ht="30" customHeight="1" x14ac:dyDescent="0.25">
      <c r="D1715" s="27"/>
    </row>
    <row r="1716" spans="4:4" ht="30" customHeight="1" x14ac:dyDescent="0.25">
      <c r="D1716" s="27"/>
    </row>
    <row r="1717" spans="4:4" ht="30" customHeight="1" x14ac:dyDescent="0.25">
      <c r="D1717" s="27"/>
    </row>
    <row r="1718" spans="4:4" ht="30" customHeight="1" x14ac:dyDescent="0.25">
      <c r="D1718" s="27"/>
    </row>
    <row r="1719" spans="4:4" ht="30" customHeight="1" x14ac:dyDescent="0.25">
      <c r="D1719" s="27"/>
    </row>
    <row r="1720" spans="4:4" ht="30" customHeight="1" x14ac:dyDescent="0.25">
      <c r="D1720" s="27"/>
    </row>
    <row r="1721" spans="4:4" ht="30" customHeight="1" x14ac:dyDescent="0.25">
      <c r="D1721" s="27"/>
    </row>
    <row r="1722" spans="4:4" ht="30" customHeight="1" x14ac:dyDescent="0.25">
      <c r="D1722" s="27"/>
    </row>
    <row r="1723" spans="4:4" ht="30" customHeight="1" x14ac:dyDescent="0.25">
      <c r="D1723" s="27"/>
    </row>
    <row r="1724" spans="4:4" ht="30" customHeight="1" x14ac:dyDescent="0.25">
      <c r="D1724" s="27"/>
    </row>
    <row r="1725" spans="4:4" ht="30" customHeight="1" x14ac:dyDescent="0.25">
      <c r="D1725" s="27"/>
    </row>
    <row r="1726" spans="4:4" ht="30" customHeight="1" x14ac:dyDescent="0.25">
      <c r="D1726" s="27"/>
    </row>
    <row r="1727" spans="4:4" ht="30" customHeight="1" x14ac:dyDescent="0.25">
      <c r="D1727" s="27"/>
    </row>
    <row r="1728" spans="4:4" ht="30" customHeight="1" x14ac:dyDescent="0.25">
      <c r="D1728" s="27"/>
    </row>
    <row r="1729" spans="4:4" ht="30" customHeight="1" x14ac:dyDescent="0.25">
      <c r="D1729" s="27"/>
    </row>
    <row r="1730" spans="4:4" ht="30" customHeight="1" x14ac:dyDescent="0.25">
      <c r="D1730" s="27"/>
    </row>
    <row r="1731" spans="4:4" ht="30" customHeight="1" x14ac:dyDescent="0.25">
      <c r="D1731" s="27"/>
    </row>
    <row r="1732" spans="4:4" ht="30" customHeight="1" x14ac:dyDescent="0.25">
      <c r="D1732" s="27"/>
    </row>
    <row r="1733" spans="4:4" ht="30" customHeight="1" x14ac:dyDescent="0.25">
      <c r="D1733" s="27"/>
    </row>
    <row r="1734" spans="4:4" ht="30" customHeight="1" x14ac:dyDescent="0.25">
      <c r="D1734" s="27"/>
    </row>
    <row r="1735" spans="4:4" ht="30" customHeight="1" x14ac:dyDescent="0.25">
      <c r="D1735" s="27"/>
    </row>
    <row r="1736" spans="4:4" ht="30" customHeight="1" x14ac:dyDescent="0.25">
      <c r="D1736" s="27"/>
    </row>
    <row r="1737" spans="4:4" ht="30" customHeight="1" x14ac:dyDescent="0.25">
      <c r="D1737" s="27"/>
    </row>
    <row r="1738" spans="4:4" ht="30" customHeight="1" x14ac:dyDescent="0.25">
      <c r="D1738" s="27"/>
    </row>
    <row r="1739" spans="4:4" ht="30" customHeight="1" x14ac:dyDescent="0.25">
      <c r="D1739" s="27"/>
    </row>
    <row r="1740" spans="4:4" ht="30" customHeight="1" x14ac:dyDescent="0.25">
      <c r="D1740" s="27"/>
    </row>
    <row r="1741" spans="4:4" ht="30" customHeight="1" x14ac:dyDescent="0.25">
      <c r="D1741" s="27"/>
    </row>
    <row r="1742" spans="4:4" ht="30" customHeight="1" x14ac:dyDescent="0.25">
      <c r="D1742" s="27"/>
    </row>
    <row r="1743" spans="4:4" ht="30" customHeight="1" x14ac:dyDescent="0.25">
      <c r="D1743" s="27"/>
    </row>
    <row r="1744" spans="4:4" ht="30" customHeight="1" x14ac:dyDescent="0.25">
      <c r="D1744" s="27"/>
    </row>
    <row r="1745" spans="4:4" ht="30" customHeight="1" x14ac:dyDescent="0.25">
      <c r="D1745" s="27"/>
    </row>
    <row r="1746" spans="4:4" ht="30" customHeight="1" x14ac:dyDescent="0.25">
      <c r="D1746" s="27"/>
    </row>
    <row r="1747" spans="4:4" ht="30" customHeight="1" x14ac:dyDescent="0.25">
      <c r="D1747" s="27"/>
    </row>
    <row r="1748" spans="4:4" ht="30" customHeight="1" x14ac:dyDescent="0.25">
      <c r="D1748" s="27"/>
    </row>
    <row r="1749" spans="4:4" ht="30" customHeight="1" x14ac:dyDescent="0.25">
      <c r="D1749" s="27"/>
    </row>
    <row r="1750" spans="4:4" ht="30" customHeight="1" x14ac:dyDescent="0.25">
      <c r="D1750" s="27"/>
    </row>
    <row r="1751" spans="4:4" ht="30" customHeight="1" x14ac:dyDescent="0.25">
      <c r="D1751" s="27"/>
    </row>
    <row r="1752" spans="4:4" ht="30" customHeight="1" x14ac:dyDescent="0.25">
      <c r="D1752" s="27"/>
    </row>
    <row r="1753" spans="4:4" ht="30" customHeight="1" x14ac:dyDescent="0.25">
      <c r="D1753" s="27"/>
    </row>
    <row r="1754" spans="4:4" ht="30" customHeight="1" x14ac:dyDescent="0.25">
      <c r="D1754" s="27"/>
    </row>
    <row r="1755" spans="4:4" ht="30" customHeight="1" x14ac:dyDescent="0.25">
      <c r="D1755" s="27"/>
    </row>
    <row r="1756" spans="4:4" ht="30" customHeight="1" x14ac:dyDescent="0.25">
      <c r="D1756" s="27"/>
    </row>
    <row r="1757" spans="4:4" ht="30" customHeight="1" x14ac:dyDescent="0.25">
      <c r="D1757" s="27"/>
    </row>
    <row r="1758" spans="4:4" ht="30" customHeight="1" x14ac:dyDescent="0.25">
      <c r="D1758" s="27"/>
    </row>
    <row r="1759" spans="4:4" ht="30" customHeight="1" x14ac:dyDescent="0.25">
      <c r="D1759" s="27"/>
    </row>
    <row r="1760" spans="4:4" ht="30" customHeight="1" x14ac:dyDescent="0.25">
      <c r="D1760" s="27"/>
    </row>
    <row r="1761" spans="4:4" ht="30" customHeight="1" x14ac:dyDescent="0.25">
      <c r="D1761" s="27"/>
    </row>
    <row r="1762" spans="4:4" ht="30" customHeight="1" x14ac:dyDescent="0.25">
      <c r="D1762" s="27"/>
    </row>
    <row r="1763" spans="4:4" ht="30" customHeight="1" x14ac:dyDescent="0.25">
      <c r="D1763" s="27"/>
    </row>
    <row r="1764" spans="4:4" ht="30" customHeight="1" x14ac:dyDescent="0.25">
      <c r="D1764" s="27"/>
    </row>
    <row r="1765" spans="4:4" ht="30" customHeight="1" x14ac:dyDescent="0.25">
      <c r="D1765" s="27"/>
    </row>
    <row r="1766" spans="4:4" ht="30" customHeight="1" x14ac:dyDescent="0.25">
      <c r="D1766" s="27"/>
    </row>
    <row r="1767" spans="4:4" ht="30" customHeight="1" x14ac:dyDescent="0.25">
      <c r="D1767" s="27"/>
    </row>
    <row r="1768" spans="4:4" ht="30" customHeight="1" x14ac:dyDescent="0.25">
      <c r="D1768" s="27"/>
    </row>
    <row r="1769" spans="4:4" ht="30" customHeight="1" x14ac:dyDescent="0.25">
      <c r="D1769" s="27"/>
    </row>
    <row r="1770" spans="4:4" ht="30" customHeight="1" x14ac:dyDescent="0.25">
      <c r="D1770" s="27"/>
    </row>
    <row r="1771" spans="4:4" ht="30" customHeight="1" x14ac:dyDescent="0.25">
      <c r="D1771" s="27"/>
    </row>
    <row r="1772" spans="4:4" ht="30" customHeight="1" x14ac:dyDescent="0.25">
      <c r="D1772" s="27"/>
    </row>
    <row r="1773" spans="4:4" ht="30" customHeight="1" x14ac:dyDescent="0.25">
      <c r="D1773" s="27"/>
    </row>
    <row r="1774" spans="4:4" ht="30" customHeight="1" x14ac:dyDescent="0.25">
      <c r="D1774" s="27"/>
    </row>
    <row r="1775" spans="4:4" ht="30" customHeight="1" x14ac:dyDescent="0.25">
      <c r="D1775" s="27"/>
    </row>
    <row r="1776" spans="4:4" ht="30" customHeight="1" x14ac:dyDescent="0.25">
      <c r="D1776" s="27"/>
    </row>
    <row r="1777" spans="4:4" ht="30" customHeight="1" x14ac:dyDescent="0.25">
      <c r="D1777" s="27"/>
    </row>
    <row r="1778" spans="4:4" ht="30" customHeight="1" x14ac:dyDescent="0.25">
      <c r="D1778" s="27"/>
    </row>
    <row r="1779" spans="4:4" ht="30" customHeight="1" x14ac:dyDescent="0.25">
      <c r="D1779" s="27"/>
    </row>
    <row r="1780" spans="4:4" ht="30" customHeight="1" x14ac:dyDescent="0.25">
      <c r="D1780" s="27"/>
    </row>
    <row r="1781" spans="4:4" ht="30" customHeight="1" x14ac:dyDescent="0.25">
      <c r="D1781" s="27"/>
    </row>
    <row r="1782" spans="4:4" ht="30" customHeight="1" x14ac:dyDescent="0.25">
      <c r="D1782" s="27"/>
    </row>
    <row r="1783" spans="4:4" ht="30" customHeight="1" x14ac:dyDescent="0.25">
      <c r="D1783" s="27"/>
    </row>
    <row r="1784" spans="4:4" ht="30" customHeight="1" x14ac:dyDescent="0.25">
      <c r="D1784" s="27"/>
    </row>
    <row r="1785" spans="4:4" ht="30" customHeight="1" x14ac:dyDescent="0.25">
      <c r="D1785" s="27"/>
    </row>
    <row r="1786" spans="4:4" ht="30" customHeight="1" x14ac:dyDescent="0.25">
      <c r="D1786" s="27"/>
    </row>
    <row r="1787" spans="4:4" ht="30" customHeight="1" x14ac:dyDescent="0.25">
      <c r="D1787" s="27"/>
    </row>
    <row r="1788" spans="4:4" ht="30" customHeight="1" x14ac:dyDescent="0.25">
      <c r="D1788" s="27"/>
    </row>
    <row r="1789" spans="4:4" ht="30" customHeight="1" x14ac:dyDescent="0.25">
      <c r="D1789" s="27"/>
    </row>
    <row r="1790" spans="4:4" ht="30" customHeight="1" x14ac:dyDescent="0.25">
      <c r="D1790" s="27"/>
    </row>
    <row r="1791" spans="4:4" ht="30" customHeight="1" x14ac:dyDescent="0.25">
      <c r="D1791" s="27"/>
    </row>
    <row r="1792" spans="4:4" ht="30" customHeight="1" x14ac:dyDescent="0.25">
      <c r="D1792" s="27"/>
    </row>
    <row r="1793" spans="4:4" ht="30" customHeight="1" x14ac:dyDescent="0.25">
      <c r="D1793" s="27"/>
    </row>
    <row r="1794" spans="4:4" ht="30" customHeight="1" x14ac:dyDescent="0.25">
      <c r="D1794" s="27"/>
    </row>
    <row r="1795" spans="4:4" ht="30" customHeight="1" x14ac:dyDescent="0.25">
      <c r="D1795" s="27"/>
    </row>
    <row r="1796" spans="4:4" ht="30" customHeight="1" x14ac:dyDescent="0.25">
      <c r="D1796" s="27"/>
    </row>
    <row r="1797" spans="4:4" ht="30" customHeight="1" x14ac:dyDescent="0.25">
      <c r="D1797" s="27"/>
    </row>
    <row r="1798" spans="4:4" ht="30" customHeight="1" x14ac:dyDescent="0.25">
      <c r="D1798" s="27"/>
    </row>
    <row r="1799" spans="4:4" ht="30" customHeight="1" x14ac:dyDescent="0.25">
      <c r="D1799" s="27"/>
    </row>
    <row r="1800" spans="4:4" ht="30" customHeight="1" x14ac:dyDescent="0.25">
      <c r="D1800" s="27"/>
    </row>
    <row r="1801" spans="4:4" ht="30" customHeight="1" x14ac:dyDescent="0.25">
      <c r="D1801" s="27"/>
    </row>
    <row r="1802" spans="4:4" ht="30" customHeight="1" x14ac:dyDescent="0.25">
      <c r="D1802" s="27"/>
    </row>
    <row r="1803" spans="4:4" ht="30" customHeight="1" x14ac:dyDescent="0.25">
      <c r="D1803" s="27"/>
    </row>
    <row r="1804" spans="4:4" ht="30" customHeight="1" x14ac:dyDescent="0.25">
      <c r="D1804" s="27"/>
    </row>
    <row r="1805" spans="4:4" ht="30" customHeight="1" x14ac:dyDescent="0.25">
      <c r="D1805" s="27"/>
    </row>
    <row r="1806" spans="4:4" ht="30" customHeight="1" x14ac:dyDescent="0.25">
      <c r="D1806" s="27"/>
    </row>
    <row r="1807" spans="4:4" ht="30" customHeight="1" x14ac:dyDescent="0.25">
      <c r="D1807" s="27"/>
    </row>
    <row r="1808" spans="4:4" ht="30" customHeight="1" x14ac:dyDescent="0.25">
      <c r="D1808" s="27"/>
    </row>
    <row r="1809" spans="4:4" ht="30" customHeight="1" x14ac:dyDescent="0.25">
      <c r="D1809" s="27"/>
    </row>
    <row r="1810" spans="4:4" ht="30" customHeight="1" x14ac:dyDescent="0.25">
      <c r="D1810" s="27"/>
    </row>
    <row r="1811" spans="4:4" ht="30" customHeight="1" x14ac:dyDescent="0.25">
      <c r="D1811" s="27"/>
    </row>
    <row r="1812" spans="4:4" ht="30" customHeight="1" x14ac:dyDescent="0.25">
      <c r="D1812" s="27"/>
    </row>
    <row r="1813" spans="4:4" ht="30" customHeight="1" x14ac:dyDescent="0.25">
      <c r="D1813" s="27"/>
    </row>
    <row r="1814" spans="4:4" ht="30" customHeight="1" x14ac:dyDescent="0.25">
      <c r="D1814" s="27"/>
    </row>
    <row r="1815" spans="4:4" ht="30" customHeight="1" x14ac:dyDescent="0.25">
      <c r="D1815" s="27"/>
    </row>
    <row r="1816" spans="4:4" ht="30" customHeight="1" x14ac:dyDescent="0.25">
      <c r="D1816" s="27"/>
    </row>
    <row r="1817" spans="4:4" ht="30" customHeight="1" x14ac:dyDescent="0.25">
      <c r="D1817" s="27"/>
    </row>
    <row r="1818" spans="4:4" ht="30" customHeight="1" x14ac:dyDescent="0.25">
      <c r="D1818" s="27"/>
    </row>
    <row r="1819" spans="4:4" ht="30" customHeight="1" x14ac:dyDescent="0.25">
      <c r="D1819" s="27"/>
    </row>
    <row r="1820" spans="4:4" ht="30" customHeight="1" x14ac:dyDescent="0.25">
      <c r="D1820" s="27"/>
    </row>
    <row r="1821" spans="4:4" ht="30" customHeight="1" x14ac:dyDescent="0.25">
      <c r="D1821" s="27"/>
    </row>
    <row r="1822" spans="4:4" ht="30" customHeight="1" x14ac:dyDescent="0.25">
      <c r="D1822" s="27"/>
    </row>
    <row r="1823" spans="4:4" ht="30" customHeight="1" x14ac:dyDescent="0.25">
      <c r="D1823" s="27"/>
    </row>
    <row r="1824" spans="4:4" ht="30" customHeight="1" x14ac:dyDescent="0.25">
      <c r="D1824" s="27"/>
    </row>
    <row r="1825" spans="4:4" ht="30" customHeight="1" x14ac:dyDescent="0.25">
      <c r="D1825" s="27"/>
    </row>
    <row r="1826" spans="4:4" ht="30" customHeight="1" x14ac:dyDescent="0.25">
      <c r="D1826" s="27"/>
    </row>
    <row r="1827" spans="4:4" ht="30" customHeight="1" x14ac:dyDescent="0.25">
      <c r="D1827" s="27"/>
    </row>
    <row r="1828" spans="4:4" ht="30" customHeight="1" x14ac:dyDescent="0.25">
      <c r="D1828" s="27"/>
    </row>
    <row r="1829" spans="4:4" ht="30" customHeight="1" x14ac:dyDescent="0.25">
      <c r="D1829" s="27"/>
    </row>
    <row r="1830" spans="4:4" ht="30" customHeight="1" x14ac:dyDescent="0.25">
      <c r="D1830" s="27"/>
    </row>
    <row r="1831" spans="4:4" ht="30" customHeight="1" x14ac:dyDescent="0.25">
      <c r="D1831" s="27"/>
    </row>
    <row r="1832" spans="4:4" ht="30" customHeight="1" x14ac:dyDescent="0.25">
      <c r="D1832" s="27"/>
    </row>
    <row r="1833" spans="4:4" ht="30" customHeight="1" x14ac:dyDescent="0.25">
      <c r="D1833" s="27"/>
    </row>
    <row r="1834" spans="4:4" ht="30" customHeight="1" x14ac:dyDescent="0.25">
      <c r="D1834" s="27"/>
    </row>
    <row r="1835" spans="4:4" ht="30" customHeight="1" x14ac:dyDescent="0.25">
      <c r="D1835" s="27"/>
    </row>
    <row r="1836" spans="4:4" ht="30" customHeight="1" x14ac:dyDescent="0.25">
      <c r="D1836" s="27"/>
    </row>
    <row r="1837" spans="4:4" ht="30" customHeight="1" x14ac:dyDescent="0.25">
      <c r="D1837" s="27"/>
    </row>
    <row r="1838" spans="4:4" ht="30" customHeight="1" x14ac:dyDescent="0.25">
      <c r="D1838" s="27"/>
    </row>
    <row r="1839" spans="4:4" ht="30" customHeight="1" x14ac:dyDescent="0.25">
      <c r="D1839" s="27"/>
    </row>
    <row r="1840" spans="4:4" ht="30" customHeight="1" x14ac:dyDescent="0.25">
      <c r="D1840" s="27"/>
    </row>
    <row r="1841" spans="4:4" ht="30" customHeight="1" x14ac:dyDescent="0.25">
      <c r="D1841" s="27"/>
    </row>
    <row r="1842" spans="4:4" ht="30" customHeight="1" x14ac:dyDescent="0.25">
      <c r="D1842" s="27"/>
    </row>
    <row r="1843" spans="4:4" ht="30" customHeight="1" x14ac:dyDescent="0.25">
      <c r="D1843" s="27"/>
    </row>
    <row r="1844" spans="4:4" ht="30" customHeight="1" x14ac:dyDescent="0.25">
      <c r="D1844" s="27"/>
    </row>
    <row r="1845" spans="4:4" ht="30" customHeight="1" x14ac:dyDescent="0.25">
      <c r="D1845" s="27"/>
    </row>
    <row r="1846" spans="4:4" ht="30" customHeight="1" x14ac:dyDescent="0.25">
      <c r="D1846" s="27"/>
    </row>
    <row r="1847" spans="4:4" ht="30" customHeight="1" x14ac:dyDescent="0.25">
      <c r="D1847" s="27"/>
    </row>
    <row r="1848" spans="4:4" ht="30" customHeight="1" x14ac:dyDescent="0.25">
      <c r="D1848" s="27"/>
    </row>
    <row r="1849" spans="4:4" ht="30" customHeight="1" x14ac:dyDescent="0.25">
      <c r="D1849" s="27"/>
    </row>
    <row r="1850" spans="4:4" ht="30" customHeight="1" x14ac:dyDescent="0.25">
      <c r="D1850" s="27"/>
    </row>
    <row r="1851" spans="4:4" ht="30" customHeight="1" x14ac:dyDescent="0.25">
      <c r="D1851" s="27"/>
    </row>
    <row r="1852" spans="4:4" ht="30" customHeight="1" x14ac:dyDescent="0.25">
      <c r="D1852" s="27"/>
    </row>
    <row r="1853" spans="4:4" ht="30" customHeight="1" x14ac:dyDescent="0.25">
      <c r="D1853" s="27"/>
    </row>
    <row r="1854" spans="4:4" ht="30" customHeight="1" x14ac:dyDescent="0.25">
      <c r="D1854" s="27"/>
    </row>
    <row r="1855" spans="4:4" ht="30" customHeight="1" x14ac:dyDescent="0.25">
      <c r="D1855" s="27"/>
    </row>
    <row r="1856" spans="4:4" ht="30" customHeight="1" x14ac:dyDescent="0.25">
      <c r="D1856" s="27"/>
    </row>
    <row r="1857" spans="4:4" ht="30" customHeight="1" x14ac:dyDescent="0.25">
      <c r="D1857" s="27"/>
    </row>
    <row r="1858" spans="4:4" ht="30" customHeight="1" x14ac:dyDescent="0.25">
      <c r="D1858" s="27"/>
    </row>
    <row r="1859" spans="4:4" ht="30" customHeight="1" x14ac:dyDescent="0.25">
      <c r="D1859" s="27"/>
    </row>
    <row r="1860" spans="4:4" ht="30" customHeight="1" x14ac:dyDescent="0.25">
      <c r="D1860" s="27"/>
    </row>
    <row r="1861" spans="4:4" ht="30" customHeight="1" x14ac:dyDescent="0.25">
      <c r="D1861" s="27"/>
    </row>
    <row r="1862" spans="4:4" ht="30" customHeight="1" x14ac:dyDescent="0.25">
      <c r="D1862" s="27"/>
    </row>
    <row r="1863" spans="4:4" ht="30" customHeight="1" x14ac:dyDescent="0.25">
      <c r="D1863" s="27"/>
    </row>
    <row r="1864" spans="4:4" ht="30" customHeight="1" x14ac:dyDescent="0.25">
      <c r="D1864" s="27"/>
    </row>
    <row r="1865" spans="4:4" ht="30" customHeight="1" x14ac:dyDescent="0.25">
      <c r="D1865" s="27"/>
    </row>
    <row r="1866" spans="4:4" ht="30" customHeight="1" x14ac:dyDescent="0.25">
      <c r="D1866" s="27"/>
    </row>
    <row r="1867" spans="4:4" ht="30" customHeight="1" x14ac:dyDescent="0.25">
      <c r="D1867" s="27"/>
    </row>
    <row r="1868" spans="4:4" ht="30" customHeight="1" x14ac:dyDescent="0.25">
      <c r="D1868" s="27"/>
    </row>
    <row r="1869" spans="4:4" ht="30" customHeight="1" x14ac:dyDescent="0.25">
      <c r="D1869" s="27"/>
    </row>
    <row r="1870" spans="4:4" ht="30" customHeight="1" x14ac:dyDescent="0.25">
      <c r="D1870" s="27"/>
    </row>
    <row r="1871" spans="4:4" ht="30" customHeight="1" x14ac:dyDescent="0.25">
      <c r="D1871" s="27"/>
    </row>
    <row r="1872" spans="4:4" ht="30" customHeight="1" x14ac:dyDescent="0.25">
      <c r="D1872" s="27"/>
    </row>
    <row r="1873" spans="4:4" ht="30" customHeight="1" x14ac:dyDescent="0.25">
      <c r="D1873" s="27"/>
    </row>
    <row r="1874" spans="4:4" ht="30" customHeight="1" x14ac:dyDescent="0.25">
      <c r="D1874" s="27"/>
    </row>
    <row r="1875" spans="4:4" ht="30" customHeight="1" x14ac:dyDescent="0.25">
      <c r="D1875" s="27"/>
    </row>
    <row r="1876" spans="4:4" ht="30" customHeight="1" x14ac:dyDescent="0.25">
      <c r="D1876" s="27"/>
    </row>
    <row r="1877" spans="4:4" ht="30" customHeight="1" x14ac:dyDescent="0.25">
      <c r="D1877" s="27"/>
    </row>
    <row r="1878" spans="4:4" ht="30" customHeight="1" x14ac:dyDescent="0.25">
      <c r="D1878" s="27"/>
    </row>
    <row r="1879" spans="4:4" ht="30" customHeight="1" x14ac:dyDescent="0.25">
      <c r="D1879" s="27"/>
    </row>
    <row r="1880" spans="4:4" ht="30" customHeight="1" x14ac:dyDescent="0.25">
      <c r="D1880" s="27"/>
    </row>
    <row r="1881" spans="4:4" ht="30" customHeight="1" x14ac:dyDescent="0.25">
      <c r="D1881" s="27"/>
    </row>
    <row r="1882" spans="4:4" ht="30" customHeight="1" x14ac:dyDescent="0.25">
      <c r="D1882" s="27"/>
    </row>
    <row r="1883" spans="4:4" ht="30" customHeight="1" x14ac:dyDescent="0.25">
      <c r="D1883" s="27"/>
    </row>
    <row r="1884" spans="4:4" ht="30" customHeight="1" x14ac:dyDescent="0.25">
      <c r="D1884" s="27"/>
    </row>
    <row r="1885" spans="4:4" ht="30" customHeight="1" x14ac:dyDescent="0.25">
      <c r="D1885" s="27"/>
    </row>
    <row r="1886" spans="4:4" ht="30" customHeight="1" x14ac:dyDescent="0.25">
      <c r="D1886" s="27"/>
    </row>
    <row r="1887" spans="4:4" ht="30" customHeight="1" x14ac:dyDescent="0.25">
      <c r="D1887" s="27"/>
    </row>
    <row r="1888" spans="4:4" ht="30" customHeight="1" x14ac:dyDescent="0.25">
      <c r="D1888" s="27"/>
    </row>
    <row r="1889" spans="4:4" ht="30" customHeight="1" x14ac:dyDescent="0.25">
      <c r="D1889" s="27"/>
    </row>
    <row r="1890" spans="4:4" ht="30" customHeight="1" x14ac:dyDescent="0.25">
      <c r="D1890" s="27"/>
    </row>
    <row r="1891" spans="4:4" ht="30" customHeight="1" x14ac:dyDescent="0.25">
      <c r="D1891" s="27"/>
    </row>
    <row r="1892" spans="4:4" ht="30" customHeight="1" x14ac:dyDescent="0.25">
      <c r="D1892" s="27"/>
    </row>
    <row r="1893" spans="4:4" ht="30" customHeight="1" x14ac:dyDescent="0.25">
      <c r="D1893" s="27"/>
    </row>
    <row r="1894" spans="4:4" ht="30" customHeight="1" x14ac:dyDescent="0.25">
      <c r="D1894" s="27"/>
    </row>
    <row r="1895" spans="4:4" ht="30" customHeight="1" x14ac:dyDescent="0.25">
      <c r="D1895" s="27"/>
    </row>
    <row r="1896" spans="4:4" ht="30" customHeight="1" x14ac:dyDescent="0.25">
      <c r="D1896" s="27"/>
    </row>
    <row r="1897" spans="4:4" ht="30" customHeight="1" x14ac:dyDescent="0.25">
      <c r="D1897" s="27"/>
    </row>
    <row r="1898" spans="4:4" ht="30" customHeight="1" x14ac:dyDescent="0.25">
      <c r="D1898" s="27"/>
    </row>
    <row r="1899" spans="4:4" ht="30" customHeight="1" x14ac:dyDescent="0.25">
      <c r="D1899" s="27"/>
    </row>
    <row r="1900" spans="4:4" ht="30" customHeight="1" x14ac:dyDescent="0.25">
      <c r="D1900" s="27"/>
    </row>
    <row r="1901" spans="4:4" ht="30" customHeight="1" x14ac:dyDescent="0.25">
      <c r="D1901" s="27"/>
    </row>
    <row r="1902" spans="4:4" ht="30" customHeight="1" x14ac:dyDescent="0.25">
      <c r="D1902" s="27"/>
    </row>
    <row r="1903" spans="4:4" ht="30" customHeight="1" x14ac:dyDescent="0.25">
      <c r="D1903" s="27"/>
    </row>
    <row r="1904" spans="4:4" ht="30" customHeight="1" x14ac:dyDescent="0.25">
      <c r="D1904" s="27"/>
    </row>
    <row r="1905" spans="4:4" ht="30" customHeight="1" x14ac:dyDescent="0.25">
      <c r="D1905" s="27"/>
    </row>
    <row r="1906" spans="4:4" ht="30" customHeight="1" x14ac:dyDescent="0.25">
      <c r="D1906" s="27"/>
    </row>
    <row r="1907" spans="4:4" ht="30" customHeight="1" x14ac:dyDescent="0.25">
      <c r="D1907" s="27"/>
    </row>
    <row r="1908" spans="4:4" ht="30" customHeight="1" x14ac:dyDescent="0.25">
      <c r="D1908" s="27"/>
    </row>
    <row r="1909" spans="4:4" ht="30" customHeight="1" x14ac:dyDescent="0.25">
      <c r="D1909" s="27"/>
    </row>
    <row r="1910" spans="4:4" ht="30" customHeight="1" x14ac:dyDescent="0.25">
      <c r="D1910" s="27"/>
    </row>
    <row r="1911" spans="4:4" ht="30" customHeight="1" x14ac:dyDescent="0.25">
      <c r="D1911" s="27"/>
    </row>
    <row r="1912" spans="4:4" ht="30" customHeight="1" x14ac:dyDescent="0.25">
      <c r="D1912" s="27"/>
    </row>
    <row r="1913" spans="4:4" ht="30" customHeight="1" x14ac:dyDescent="0.25">
      <c r="D1913" s="27"/>
    </row>
    <row r="1914" spans="4:4" ht="30" customHeight="1" x14ac:dyDescent="0.25">
      <c r="D1914" s="27"/>
    </row>
    <row r="1915" spans="4:4" ht="30" customHeight="1" x14ac:dyDescent="0.25">
      <c r="D1915" s="27"/>
    </row>
    <row r="1916" spans="4:4" ht="30" customHeight="1" x14ac:dyDescent="0.25">
      <c r="D1916" s="27"/>
    </row>
    <row r="1917" spans="4:4" ht="30" customHeight="1" x14ac:dyDescent="0.25">
      <c r="D1917" s="27"/>
    </row>
    <row r="1918" spans="4:4" ht="30" customHeight="1" x14ac:dyDescent="0.25">
      <c r="D1918" s="27"/>
    </row>
    <row r="1919" spans="4:4" ht="30" customHeight="1" x14ac:dyDescent="0.25">
      <c r="D1919" s="27"/>
    </row>
    <row r="1920" spans="4:4" ht="30" customHeight="1" x14ac:dyDescent="0.25">
      <c r="D1920" s="27"/>
    </row>
    <row r="1921" spans="4:4" ht="30" customHeight="1" x14ac:dyDescent="0.25">
      <c r="D1921" s="27"/>
    </row>
    <row r="1922" spans="4:4" ht="30" customHeight="1" x14ac:dyDescent="0.25">
      <c r="D1922" s="27"/>
    </row>
    <row r="1923" spans="4:4" ht="30" customHeight="1" x14ac:dyDescent="0.25">
      <c r="D1923" s="27"/>
    </row>
    <row r="1924" spans="4:4" ht="30" customHeight="1" x14ac:dyDescent="0.25">
      <c r="D1924" s="27"/>
    </row>
    <row r="1925" spans="4:4" ht="30" customHeight="1" x14ac:dyDescent="0.25">
      <c r="D1925" s="27"/>
    </row>
    <row r="1926" spans="4:4" ht="30" customHeight="1" x14ac:dyDescent="0.25">
      <c r="D1926" s="27"/>
    </row>
    <row r="1927" spans="4:4" ht="30" customHeight="1" x14ac:dyDescent="0.25">
      <c r="D1927" s="27"/>
    </row>
    <row r="1928" spans="4:4" ht="30" customHeight="1" x14ac:dyDescent="0.25">
      <c r="D1928" s="27"/>
    </row>
    <row r="1929" spans="4:4" ht="30" customHeight="1" x14ac:dyDescent="0.25">
      <c r="D1929" s="27"/>
    </row>
    <row r="1930" spans="4:4" ht="30" customHeight="1" x14ac:dyDescent="0.25">
      <c r="D1930" s="27"/>
    </row>
    <row r="1931" spans="4:4" ht="30" customHeight="1" x14ac:dyDescent="0.25">
      <c r="D1931" s="27"/>
    </row>
    <row r="1932" spans="4:4" ht="30" customHeight="1" x14ac:dyDescent="0.25">
      <c r="D1932" s="27"/>
    </row>
    <row r="1933" spans="4:4" ht="30" customHeight="1" x14ac:dyDescent="0.25">
      <c r="D1933" s="27"/>
    </row>
    <row r="1934" spans="4:4" ht="30" customHeight="1" x14ac:dyDescent="0.25">
      <c r="D1934" s="27"/>
    </row>
    <row r="1935" spans="4:4" ht="30" customHeight="1" x14ac:dyDescent="0.25">
      <c r="D1935" s="27"/>
    </row>
    <row r="1936" spans="4:4" ht="30" customHeight="1" x14ac:dyDescent="0.25">
      <c r="D1936" s="27"/>
    </row>
    <row r="1937" spans="4:4" ht="30" customHeight="1" x14ac:dyDescent="0.25">
      <c r="D1937" s="27"/>
    </row>
    <row r="1938" spans="4:4" ht="30" customHeight="1" x14ac:dyDescent="0.25">
      <c r="D1938" s="27"/>
    </row>
    <row r="1939" spans="4:4" ht="30" customHeight="1" x14ac:dyDescent="0.25">
      <c r="D1939" s="27"/>
    </row>
    <row r="1940" spans="4:4" ht="30" customHeight="1" x14ac:dyDescent="0.25">
      <c r="D1940" s="27"/>
    </row>
    <row r="1941" spans="4:4" ht="30" customHeight="1" x14ac:dyDescent="0.25">
      <c r="D1941" s="27"/>
    </row>
    <row r="1942" spans="4:4" ht="30" customHeight="1" x14ac:dyDescent="0.25">
      <c r="D1942" s="27"/>
    </row>
    <row r="1943" spans="4:4" ht="30" customHeight="1" x14ac:dyDescent="0.25">
      <c r="D1943" s="27"/>
    </row>
    <row r="1944" spans="4:4" ht="30" customHeight="1" x14ac:dyDescent="0.25">
      <c r="D1944" s="27"/>
    </row>
    <row r="1945" spans="4:4" ht="30" customHeight="1" x14ac:dyDescent="0.25">
      <c r="D1945" s="27"/>
    </row>
    <row r="1946" spans="4:4" ht="30" customHeight="1" x14ac:dyDescent="0.25">
      <c r="D1946" s="27"/>
    </row>
    <row r="1947" spans="4:4" ht="30" customHeight="1" x14ac:dyDescent="0.25">
      <c r="D1947" s="27"/>
    </row>
    <row r="1948" spans="4:4" ht="30" customHeight="1" x14ac:dyDescent="0.25">
      <c r="D1948" s="27"/>
    </row>
    <row r="1949" spans="4:4" ht="30" customHeight="1" x14ac:dyDescent="0.25">
      <c r="D1949" s="27"/>
    </row>
    <row r="1950" spans="4:4" ht="30" customHeight="1" x14ac:dyDescent="0.25">
      <c r="D1950" s="27"/>
    </row>
    <row r="1951" spans="4:4" ht="30" customHeight="1" x14ac:dyDescent="0.25">
      <c r="D1951" s="27"/>
    </row>
    <row r="1952" spans="4:4" ht="30" customHeight="1" x14ac:dyDescent="0.25">
      <c r="D1952" s="27"/>
    </row>
    <row r="1953" spans="4:4" ht="30" customHeight="1" x14ac:dyDescent="0.25">
      <c r="D1953" s="27"/>
    </row>
    <row r="1954" spans="4:4" ht="30" customHeight="1" x14ac:dyDescent="0.25">
      <c r="D1954" s="27"/>
    </row>
    <row r="1955" spans="4:4" ht="30" customHeight="1" x14ac:dyDescent="0.25">
      <c r="D1955" s="27"/>
    </row>
    <row r="1956" spans="4:4" ht="30" customHeight="1" x14ac:dyDescent="0.25">
      <c r="D1956" s="27"/>
    </row>
    <row r="1957" spans="4:4" ht="30" customHeight="1" x14ac:dyDescent="0.25">
      <c r="D1957" s="27"/>
    </row>
    <row r="1958" spans="4:4" ht="30" customHeight="1" x14ac:dyDescent="0.25">
      <c r="D1958" s="27"/>
    </row>
    <row r="1959" spans="4:4" ht="30" customHeight="1" x14ac:dyDescent="0.25">
      <c r="D1959" s="27"/>
    </row>
    <row r="1960" spans="4:4" ht="30" customHeight="1" x14ac:dyDescent="0.25">
      <c r="D1960" s="27"/>
    </row>
    <row r="1961" spans="4:4" ht="30" customHeight="1" x14ac:dyDescent="0.25">
      <c r="D1961" s="27"/>
    </row>
    <row r="1962" spans="4:4" ht="30" customHeight="1" x14ac:dyDescent="0.25">
      <c r="D1962" s="27"/>
    </row>
    <row r="1963" spans="4:4" ht="30" customHeight="1" x14ac:dyDescent="0.25">
      <c r="D1963" s="27"/>
    </row>
    <row r="1964" spans="4:4" ht="30" customHeight="1" x14ac:dyDescent="0.25">
      <c r="D1964" s="27"/>
    </row>
    <row r="1965" spans="4:4" ht="30" customHeight="1" x14ac:dyDescent="0.25">
      <c r="D1965" s="27"/>
    </row>
    <row r="1966" spans="4:4" ht="30" customHeight="1" x14ac:dyDescent="0.25">
      <c r="D1966" s="27"/>
    </row>
    <row r="1967" spans="4:4" ht="30" customHeight="1" x14ac:dyDescent="0.25">
      <c r="D1967" s="27"/>
    </row>
    <row r="1968" spans="4:4" ht="30" customHeight="1" x14ac:dyDescent="0.25">
      <c r="D1968" s="27"/>
    </row>
    <row r="1969" spans="4:4" ht="30" customHeight="1" x14ac:dyDescent="0.25">
      <c r="D1969" s="27"/>
    </row>
    <row r="1970" spans="4:4" ht="30" customHeight="1" x14ac:dyDescent="0.25">
      <c r="D1970" s="27"/>
    </row>
    <row r="1971" spans="4:4" ht="30" customHeight="1" x14ac:dyDescent="0.25">
      <c r="D1971" s="27"/>
    </row>
    <row r="1972" spans="4:4" ht="30" customHeight="1" x14ac:dyDescent="0.25">
      <c r="D1972" s="27"/>
    </row>
    <row r="1973" spans="4:4" ht="30" customHeight="1" x14ac:dyDescent="0.25">
      <c r="D1973" s="27"/>
    </row>
    <row r="1974" spans="4:4" ht="30" customHeight="1" x14ac:dyDescent="0.25">
      <c r="D1974" s="27"/>
    </row>
    <row r="1975" spans="4:4" ht="30" customHeight="1" x14ac:dyDescent="0.25">
      <c r="D1975" s="27"/>
    </row>
    <row r="1976" spans="4:4" ht="30" customHeight="1" x14ac:dyDescent="0.25">
      <c r="D1976" s="27"/>
    </row>
    <row r="1977" spans="4:4" ht="30" customHeight="1" x14ac:dyDescent="0.25">
      <c r="D1977" s="27"/>
    </row>
    <row r="1978" spans="4:4" ht="30" customHeight="1" x14ac:dyDescent="0.25">
      <c r="D1978" s="27"/>
    </row>
    <row r="1979" spans="4:4" ht="30" customHeight="1" x14ac:dyDescent="0.25">
      <c r="D1979" s="27"/>
    </row>
    <row r="1980" spans="4:4" ht="30" customHeight="1" x14ac:dyDescent="0.25">
      <c r="D1980" s="27"/>
    </row>
    <row r="1981" spans="4:4" ht="30" customHeight="1" x14ac:dyDescent="0.25">
      <c r="D1981" s="27"/>
    </row>
    <row r="1982" spans="4:4" ht="30" customHeight="1" x14ac:dyDescent="0.25">
      <c r="D1982" s="27"/>
    </row>
    <row r="1983" spans="4:4" ht="30" customHeight="1" x14ac:dyDescent="0.25">
      <c r="D1983" s="27"/>
    </row>
    <row r="1984" spans="4:4" ht="30" customHeight="1" x14ac:dyDescent="0.25">
      <c r="D1984" s="27"/>
    </row>
    <row r="1985" spans="4:4" ht="30" customHeight="1" x14ac:dyDescent="0.25">
      <c r="D1985" s="27"/>
    </row>
    <row r="1986" spans="4:4" ht="30" customHeight="1" x14ac:dyDescent="0.25">
      <c r="D1986" s="27"/>
    </row>
    <row r="1987" spans="4:4" ht="30" customHeight="1" x14ac:dyDescent="0.25">
      <c r="D1987" s="27"/>
    </row>
    <row r="1988" spans="4:4" ht="30" customHeight="1" x14ac:dyDescent="0.25">
      <c r="D1988" s="27"/>
    </row>
    <row r="1989" spans="4:4" ht="30" customHeight="1" x14ac:dyDescent="0.25">
      <c r="D1989" s="27"/>
    </row>
    <row r="1990" spans="4:4" ht="30" customHeight="1" x14ac:dyDescent="0.25">
      <c r="D1990" s="27"/>
    </row>
    <row r="1991" spans="4:4" ht="30" customHeight="1" x14ac:dyDescent="0.25">
      <c r="D1991" s="27"/>
    </row>
    <row r="1992" spans="4:4" ht="30" customHeight="1" x14ac:dyDescent="0.25">
      <c r="D1992" s="27"/>
    </row>
    <row r="1993" spans="4:4" ht="30" customHeight="1" x14ac:dyDescent="0.25">
      <c r="D1993" s="27"/>
    </row>
    <row r="1994" spans="4:4" ht="30" customHeight="1" x14ac:dyDescent="0.25">
      <c r="D1994" s="27"/>
    </row>
    <row r="1995" spans="4:4" ht="30" customHeight="1" x14ac:dyDescent="0.25">
      <c r="D1995" s="27"/>
    </row>
    <row r="1996" spans="4:4" ht="30" customHeight="1" x14ac:dyDescent="0.25">
      <c r="D1996" s="27"/>
    </row>
    <row r="1997" spans="4:4" ht="30" customHeight="1" x14ac:dyDescent="0.25">
      <c r="D1997" s="27"/>
    </row>
    <row r="1998" spans="4:4" ht="30" customHeight="1" x14ac:dyDescent="0.25">
      <c r="D1998" s="27"/>
    </row>
  </sheetData>
  <phoneticPr fontId="16" type="noConversion"/>
  <dataValidations count="4">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844FC758-431B-4870-AF7B-9F9DBA1FC595}"/>
    <dataValidation allowBlank="1" showInputMessage="1" showErrorMessage="1" prompt="Enter project categories in this column that will be used as options in the Category dropdown list in the Project Tracker worksheet" sqref="B4" xr:uid="{78F9B745-695B-4C8F-AA5F-BECD0C0EED7D}"/>
    <dataValidation allowBlank="1" showInputMessage="1" showErrorMessage="1" prompt="Enter employee names in this column that will be used as options in the Assigned To dropdown list in the Project Tracker worksheet" sqref="C4:D4" xr:uid="{0679612A-E1D2-4FFD-849E-C15453E5122C}"/>
    <dataValidation type="list" allowBlank="1" showInputMessage="1" showErrorMessage="1" error="Select an employee from the list or create a new employee to display in this list from the Setup worksheet." sqref="D5:D10" xr:uid="{2205A932-7E12-42C5-84BF-D764618A65E8}">
      <formula1>EmployeeList</formula1>
    </dataValidation>
  </dataValidations>
  <hyperlinks>
    <hyperlink ref="C13" location="'Index'!A1" display="'Index'!A1" xr:uid="{0F8B8BA5-44E2-4EC5-BF20-4EBD9A2323AF}"/>
  </hyperlink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92D1-2123-44FD-A47A-C82EAC3DCAC2}">
  <sheetPr codeName="Sheet11">
    <tabColor rgb="FFFFFF00"/>
  </sheetPr>
  <dimension ref="A1:N14"/>
  <sheetViews>
    <sheetView topLeftCell="B1" zoomScale="70" zoomScaleNormal="70" workbookViewId="0">
      <selection activeCell="C17" sqref="C17"/>
    </sheetView>
  </sheetViews>
  <sheetFormatPr defaultColWidth="11" defaultRowHeight="30" customHeight="1" x14ac:dyDescent="0.25"/>
  <cols>
    <col min="1" max="1" width="8.09765625" style="10" customWidth="1"/>
    <col min="2" max="2" width="22.796875" style="24" customWidth="1"/>
    <col min="3" max="3" width="25.69921875" style="24" customWidth="1"/>
    <col min="4" max="4" width="28.3984375" style="24" customWidth="1"/>
    <col min="5" max="6" width="22.796875" style="25" customWidth="1"/>
    <col min="7" max="8" width="22.796875" style="24" customWidth="1"/>
    <col min="9" max="10" width="20.5" style="25" customWidth="1"/>
    <col min="11" max="12" width="19.5" style="24" customWidth="1"/>
    <col min="13" max="13" width="58" style="24" customWidth="1"/>
    <col min="14" max="14" width="8.09765625" style="10" customWidth="1"/>
    <col min="15" max="15" width="5" style="26" customWidth="1"/>
    <col min="16" max="40" width="3.59765625" style="26" customWidth="1"/>
    <col min="41" max="16384" width="11" style="26"/>
  </cols>
  <sheetData>
    <row r="1" spans="1:14" s="12" customFormat="1" ht="15" x14ac:dyDescent="0.25">
      <c r="A1" s="10"/>
      <c r="B1" s="10"/>
      <c r="C1" s="10"/>
      <c r="D1" s="10"/>
      <c r="E1" s="11"/>
      <c r="F1" s="11"/>
      <c r="G1" s="10"/>
      <c r="H1" s="10"/>
      <c r="I1" s="11"/>
      <c r="J1" s="60" t="s">
        <v>7943</v>
      </c>
      <c r="K1" s="10"/>
      <c r="L1" s="10"/>
      <c r="M1" s="10"/>
      <c r="N1" s="10"/>
    </row>
    <row r="2" spans="1:14" s="12" customFormat="1" ht="60" x14ac:dyDescent="0.25">
      <c r="A2" s="10"/>
      <c r="B2" s="152" t="s">
        <v>8116</v>
      </c>
      <c r="C2" s="13"/>
      <c r="D2" s="13"/>
      <c r="E2" s="14"/>
      <c r="F2" s="15" t="s">
        <v>7953</v>
      </c>
      <c r="G2" s="16">
        <v>0.82</v>
      </c>
      <c r="H2" s="10"/>
      <c r="I2" s="11"/>
      <c r="J2" s="11"/>
      <c r="K2" s="10"/>
      <c r="L2" s="10"/>
      <c r="M2" s="10"/>
      <c r="N2" s="10"/>
    </row>
    <row r="3" spans="1:14" s="12" customFormat="1" ht="15" x14ac:dyDescent="0.25">
      <c r="A3" s="10"/>
      <c r="B3" s="10"/>
      <c r="C3" s="10"/>
      <c r="D3" s="10"/>
      <c r="E3" s="17"/>
      <c r="F3" s="17"/>
      <c r="G3" s="10"/>
      <c r="H3" s="10"/>
      <c r="I3" s="17"/>
      <c r="J3" s="17"/>
      <c r="K3" s="10"/>
      <c r="L3" s="10"/>
      <c r="M3" s="10"/>
      <c r="N3" s="10"/>
    </row>
    <row r="4" spans="1:14" s="12" customFormat="1" ht="48.6" x14ac:dyDescent="0.25">
      <c r="A4" s="18"/>
      <c r="B4" s="19" t="s">
        <v>7981</v>
      </c>
      <c r="C4" s="19" t="s">
        <v>7954</v>
      </c>
      <c r="D4" s="19" t="s">
        <v>7955</v>
      </c>
      <c r="E4" s="20" t="s">
        <v>7956</v>
      </c>
      <c r="F4" s="20" t="s">
        <v>7957</v>
      </c>
      <c r="G4" s="19" t="s">
        <v>7958</v>
      </c>
      <c r="H4" s="19" t="s">
        <v>7959</v>
      </c>
      <c r="I4" s="20" t="s">
        <v>7960</v>
      </c>
      <c r="J4" s="20" t="s">
        <v>7961</v>
      </c>
      <c r="K4" s="19" t="s">
        <v>7962</v>
      </c>
      <c r="L4" s="19" t="s">
        <v>7963</v>
      </c>
      <c r="M4" s="19" t="s">
        <v>8038</v>
      </c>
      <c r="N4" s="18"/>
    </row>
    <row r="5" spans="1:14" s="12" customFormat="1" ht="16.2" x14ac:dyDescent="0.25">
      <c r="A5" s="10"/>
      <c r="B5" s="21" t="s">
        <v>7977</v>
      </c>
      <c r="C5" s="21" t="s">
        <v>7967</v>
      </c>
      <c r="D5" s="21" t="s">
        <v>7987</v>
      </c>
      <c r="E5" s="22">
        <f ca="1">TODAY()-65</f>
        <v>46058</v>
      </c>
      <c r="F5" s="22">
        <f ca="1">TODAY()-5</f>
        <v>46118</v>
      </c>
      <c r="G5" s="21">
        <v>210</v>
      </c>
      <c r="H5" s="23">
        <v>59</v>
      </c>
      <c r="I5" s="22">
        <f ca="1">TODAY()-65</f>
        <v>46058</v>
      </c>
      <c r="J5" s="22">
        <f ca="1">TODAY()</f>
        <v>46123</v>
      </c>
      <c r="K5" s="21">
        <v>300</v>
      </c>
      <c r="L5" s="23">
        <v>63</v>
      </c>
      <c r="M5" s="21">
        <v>7566792.9000000004</v>
      </c>
      <c r="N5" s="10"/>
    </row>
    <row r="6" spans="1:14" s="12" customFormat="1" ht="16.2" x14ac:dyDescent="0.25">
      <c r="A6" s="10"/>
      <c r="B6" s="21" t="s">
        <v>7978</v>
      </c>
      <c r="C6" s="21" t="s">
        <v>7982</v>
      </c>
      <c r="D6" s="21" t="s">
        <v>7988</v>
      </c>
      <c r="E6" s="22">
        <f ca="1">TODAY()-41</f>
        <v>46082</v>
      </c>
      <c r="F6" s="22">
        <f ca="1">TODAY()-10</f>
        <v>46113</v>
      </c>
      <c r="G6" s="21">
        <v>400</v>
      </c>
      <c r="H6" s="23">
        <v>31</v>
      </c>
      <c r="I6" s="22">
        <f ca="1">TODAY()-41</f>
        <v>46082</v>
      </c>
      <c r="J6" s="22">
        <f ca="1">TODAY()-7</f>
        <v>46116</v>
      </c>
      <c r="K6" s="21">
        <v>390</v>
      </c>
      <c r="L6" s="23">
        <v>34</v>
      </c>
      <c r="M6" s="21">
        <v>3906929.42</v>
      </c>
      <c r="N6" s="10"/>
    </row>
    <row r="7" spans="1:14" s="12" customFormat="1" ht="16.2" x14ac:dyDescent="0.25">
      <c r="A7" s="10"/>
      <c r="B7" s="21" t="s">
        <v>7979</v>
      </c>
      <c r="C7" s="21" t="s">
        <v>7983</v>
      </c>
      <c r="D7" s="21" t="s">
        <v>7989</v>
      </c>
      <c r="E7" s="22">
        <f ca="1">TODAY()-100</f>
        <v>46023</v>
      </c>
      <c r="F7" s="22">
        <f ca="1">TODAY()-40</f>
        <v>46083</v>
      </c>
      <c r="G7" s="21">
        <v>500</v>
      </c>
      <c r="H7" s="23">
        <v>58</v>
      </c>
      <c r="I7" s="22">
        <f ca="1">TODAY()-100</f>
        <v>46023</v>
      </c>
      <c r="J7" s="22">
        <f ca="1">TODAY()-27</f>
        <v>46096</v>
      </c>
      <c r="K7" s="21">
        <v>500</v>
      </c>
      <c r="L7" s="23">
        <v>71</v>
      </c>
      <c r="M7" s="21">
        <v>5948327.8399999999</v>
      </c>
      <c r="N7" s="10"/>
    </row>
    <row r="8" spans="1:14" s="12" customFormat="1" ht="16.2" x14ac:dyDescent="0.25">
      <c r="A8" s="10"/>
      <c r="B8" s="21" t="s">
        <v>7980</v>
      </c>
      <c r="C8" s="21" t="s">
        <v>1566</v>
      </c>
      <c r="D8" s="21" t="s">
        <v>7990</v>
      </c>
      <c r="E8" s="22">
        <f ca="1">TODAY()-90</f>
        <v>46033</v>
      </c>
      <c r="F8" s="22">
        <f ca="1">TODAY()-80</f>
        <v>46043</v>
      </c>
      <c r="G8" s="21">
        <v>250</v>
      </c>
      <c r="H8" s="23">
        <v>10</v>
      </c>
      <c r="I8" s="22">
        <f ca="1">TODAY()-90</f>
        <v>46033</v>
      </c>
      <c r="J8" s="22">
        <f ca="1">TODAY()-71</f>
        <v>46052</v>
      </c>
      <c r="K8" s="21">
        <v>276</v>
      </c>
      <c r="L8" s="23">
        <v>19</v>
      </c>
      <c r="M8" s="21">
        <v>9270933.8100000005</v>
      </c>
      <c r="N8" s="10"/>
    </row>
    <row r="9" spans="1:14" s="12" customFormat="1" ht="16.2" x14ac:dyDescent="0.25">
      <c r="A9" s="10"/>
      <c r="B9" s="21" t="s">
        <v>7970</v>
      </c>
      <c r="C9" s="21" t="s">
        <v>7984</v>
      </c>
      <c r="D9" s="21" t="s">
        <v>7991</v>
      </c>
      <c r="E9" s="22">
        <f ca="1">TODAY()-90</f>
        <v>46033</v>
      </c>
      <c r="F9" s="22">
        <f ca="1">TODAY()-50</f>
        <v>46073</v>
      </c>
      <c r="G9" s="21">
        <v>300</v>
      </c>
      <c r="H9" s="23">
        <v>39</v>
      </c>
      <c r="I9" s="22">
        <f ca="1">TODAY()-90</f>
        <v>46033</v>
      </c>
      <c r="J9" s="22">
        <f ca="1">TODAY()-44</f>
        <v>46079</v>
      </c>
      <c r="K9" s="21">
        <v>310</v>
      </c>
      <c r="L9" s="23">
        <v>45</v>
      </c>
      <c r="M9" s="21">
        <v>4448475.29</v>
      </c>
      <c r="N9" s="10"/>
    </row>
    <row r="10" spans="1:14" s="12" customFormat="1" ht="16.2" x14ac:dyDescent="0.25">
      <c r="A10" s="10"/>
      <c r="B10" s="21" t="s">
        <v>7986</v>
      </c>
      <c r="C10" s="21" t="s">
        <v>7985</v>
      </c>
      <c r="D10" s="21" t="s">
        <v>7992</v>
      </c>
      <c r="E10" s="22">
        <f ca="1">TODAY()-60</f>
        <v>46063</v>
      </c>
      <c r="F10" s="22">
        <f ca="1">TODAY()-50</f>
        <v>46073</v>
      </c>
      <c r="G10" s="21">
        <v>500</v>
      </c>
      <c r="H10" s="23">
        <v>10</v>
      </c>
      <c r="I10" s="22">
        <f ca="1">TODAY()-60</f>
        <v>46063</v>
      </c>
      <c r="J10" s="22">
        <f ca="1">TODAY()-45</f>
        <v>46078</v>
      </c>
      <c r="K10" s="21">
        <v>510</v>
      </c>
      <c r="L10" s="23">
        <v>15</v>
      </c>
      <c r="M10" s="21">
        <v>7530012.7699999996</v>
      </c>
      <c r="N10" s="10"/>
    </row>
    <row r="11" spans="1:14" s="12" customFormat="1" ht="16.2" x14ac:dyDescent="0.25">
      <c r="A11" s="10"/>
      <c r="B11" s="21"/>
      <c r="C11" s="21"/>
      <c r="D11" s="21"/>
      <c r="E11" s="22"/>
      <c r="F11" s="22"/>
      <c r="G11" s="21"/>
      <c r="H11" s="23"/>
      <c r="I11" s="22"/>
      <c r="J11" s="22"/>
      <c r="K11" s="21"/>
      <c r="L11" s="23"/>
      <c r="M11" s="21"/>
      <c r="N11" s="10"/>
    </row>
    <row r="12" spans="1:14" s="12" customFormat="1" ht="16.2" x14ac:dyDescent="0.25">
      <c r="A12" s="10"/>
      <c r="B12" s="21"/>
      <c r="C12" s="21"/>
      <c r="D12" s="21"/>
      <c r="E12" s="22"/>
      <c r="F12" s="22"/>
      <c r="G12" s="21"/>
      <c r="H12" s="23"/>
      <c r="I12" s="22"/>
      <c r="J12" s="22"/>
      <c r="K12" s="21"/>
      <c r="L12" s="23"/>
      <c r="M12" s="4"/>
      <c r="N12" s="10"/>
    </row>
    <row r="13" spans="1:14" s="12" customFormat="1" ht="16.2" x14ac:dyDescent="0.25">
      <c r="A13" s="10"/>
      <c r="B13" s="21"/>
      <c r="C13" s="21"/>
      <c r="D13" s="21"/>
      <c r="E13" s="22"/>
      <c r="F13" s="22"/>
      <c r="G13" s="21"/>
      <c r="H13" s="23"/>
      <c r="I13" s="22"/>
      <c r="J13" s="22"/>
      <c r="K13" s="21"/>
      <c r="L13" s="23"/>
      <c r="M13" s="21"/>
      <c r="N13" s="10"/>
    </row>
    <row r="14" spans="1:14" s="12" customFormat="1" ht="15" x14ac:dyDescent="0.25">
      <c r="A14" s="10"/>
      <c r="B14" s="24"/>
      <c r="C14" s="24"/>
      <c r="D14" s="24"/>
      <c r="E14" s="25"/>
      <c r="F14" s="25"/>
      <c r="G14" s="24"/>
      <c r="H14" s="24"/>
      <c r="I14" s="25"/>
      <c r="J14" s="25"/>
      <c r="K14" s="24"/>
      <c r="L14" s="24"/>
      <c r="M14" s="24"/>
      <c r="N14" s="10"/>
    </row>
  </sheetData>
  <conditionalFormatting sqref="K5:K13">
    <cfRule type="expression" dxfId="1" priority="1">
      <formula>(ABS((K5-G5))/G5)&gt;FlagPercent</formula>
    </cfRule>
  </conditionalFormatting>
  <conditionalFormatting sqref="L5:L13">
    <cfRule type="expression" dxfId="0" priority="2">
      <formula>(ABS((L5-H5))/H5)&gt;FlagPercent</formula>
    </cfRule>
  </conditionalFormatting>
  <dataValidations count="15">
    <dataValidation type="list" allowBlank="1" showInputMessage="1" showErrorMessage="1" error="Select an employee from the list or create a new employee to display in this list from the Setup worksheet." sqref="D5:D13" xr:uid="{06B3A1EE-4967-4F06-A979-7FB39DAC1F60}">
      <formula1>EmployeeList</formula1>
    </dataValidation>
    <dataValidation type="list" allowBlank="1" showInputMessage="1" showErrorMessage="1" error="Select a category from the list or create a new category to display in this list from the Setup worksheet." sqref="C5:C13" xr:uid="{84A4E372-E1D6-4D4D-8C7A-FADE279B140E}">
      <formula1>CategoryList</formula1>
    </dataValidation>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54EEF92-5718-4496-836D-B3D7D896F61E}"/>
    <dataValidation allowBlank="1" showInputMessage="1" showErrorMessage="1" prompt="Enter notes for projects in this column" sqref="M4" xr:uid="{6EB6B978-FD6C-4659-B476-C0D337475ACC}"/>
    <dataValidation allowBlank="1" showInputMessage="1" showErrorMessage="1" prompt="Actual number of days is auto calculated in this column. Values that meet the Over/Under criteria are highlighted bold font styling." sqref="L4" xr:uid="{B82FC2B9-7B30-4BC9-BFBD-F50FED5ED6F0}"/>
    <dataValidation allowBlank="1" showInputMessage="1" showErrorMessage="1" prompt="Enter the actual project work in hours. Values that meet the Over/Under criteria are highlighted bold font styling." sqref="K4" xr:uid="{AD3520EF-628C-4E5A-84CC-E996136AC381}"/>
    <dataValidation allowBlank="1" showInputMessage="1" showErrorMessage="1" prompt="Enter the actual project finish date in this column" sqref="J4" xr:uid="{80D9360F-F7AA-4CE3-BBD2-5F66FAEA63A8}"/>
    <dataValidation allowBlank="1" showInputMessage="1" showErrorMessage="1" prompt="Enter the actual project start date in this column" sqref="I4" xr:uid="{A52F2C67-E5BA-40D5-AD4A-D59D1C776455}"/>
    <dataValidation allowBlank="1" showInputMessage="1" showErrorMessage="1" prompt="Estimated duration in days is auto calculated in this column" sqref="H4" xr:uid="{48646F8A-EA4B-4EBD-BED2-1400BA8C5E0B}"/>
    <dataValidation allowBlank="1" showInputMessage="1" showErrorMessage="1" prompt="Enter estimated project work in hours" sqref="G4" xr:uid="{152052AD-683C-4520-A9F8-618124950EFA}"/>
    <dataValidation allowBlank="1" showInputMessage="1" showErrorMessage="1" prompt="Enter the estimated project finish date in this column" sqref="F4" xr:uid="{6C8B2760-9122-451C-84BE-0125210591E2}"/>
    <dataValidation allowBlank="1" showInputMessage="1" showErrorMessage="1" prompt="Enter the estimated project start date in this column" sqref="E4" xr:uid="{EE91D268-7EFB-4A8C-9C6A-65AC4C8E2841}"/>
    <dataValidation allowBlank="1" showInputMessage="1" showErrorMessage="1" prompt="Select the Employee name from the dropdown list in each cell in this column. Options are defined in the Setup worksheet. Press ALT+DOWN ARROW to navigate the list, then ENTER to make a selection" sqref="D4" xr:uid="{56C28BD0-E2C2-4288-9D4D-D39A2FDAAAC6}"/>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C8592ABD-DEF4-472D-BB2A-10CF366A98E9}"/>
    <dataValidation allowBlank="1" showInputMessage="1" showErrorMessage="1" prompt="Enter project names in this column" sqref="B4" xr:uid="{CEEBD888-831C-4B92-8A66-0831F94297BA}"/>
  </dataValidations>
  <hyperlinks>
    <hyperlink ref="J1" location="'Index'!A1" display="'Index'!A1" xr:uid="{5B7ABA02-8DE3-4946-8B0D-1F195B90A16F}"/>
  </hyperlink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BE1E-6FEE-4BF5-93CC-584CD055CBAA}">
  <sheetPr>
    <tabColor rgb="FFFFFF00"/>
  </sheetPr>
  <dimension ref="A1:N861"/>
  <sheetViews>
    <sheetView workbookViewId="0">
      <selection activeCell="I7" sqref="I7"/>
    </sheetView>
  </sheetViews>
  <sheetFormatPr defaultRowHeight="13.8" x14ac:dyDescent="0.25"/>
  <cols>
    <col min="1" max="1" width="23.69921875" bestFit="1" customWidth="1"/>
    <col min="2" max="2" width="16.3984375" bestFit="1" customWidth="1"/>
    <col min="3" max="3" width="15.69921875" bestFit="1" customWidth="1"/>
    <col min="4" max="4" width="10.8984375" style="47" bestFit="1" customWidth="1"/>
    <col min="5" max="5" width="13.796875" style="47" bestFit="1" customWidth="1"/>
    <col min="6" max="6" width="12.5" style="47" bestFit="1" customWidth="1"/>
    <col min="7" max="7" width="10.8984375" style="47" bestFit="1" customWidth="1"/>
    <col min="8" max="8" width="11.8984375" style="47" bestFit="1" customWidth="1"/>
    <col min="9" max="9" width="28.69921875" style="47" bestFit="1" customWidth="1"/>
    <col min="10" max="10" width="15.296875" style="47" bestFit="1" customWidth="1"/>
    <col min="11" max="11" width="28.69921875" style="47" bestFit="1" customWidth="1"/>
    <col min="12" max="12" width="15.296875" style="47" bestFit="1" customWidth="1"/>
    <col min="13" max="13" width="28.69921875" style="47" bestFit="1" customWidth="1"/>
    <col min="14" max="14" width="20.3984375" style="47" bestFit="1" customWidth="1"/>
    <col min="15" max="15" width="33.8984375" bestFit="1" customWidth="1"/>
    <col min="16" max="16" width="20.3984375" bestFit="1" customWidth="1"/>
    <col min="17" max="17" width="33.8984375" bestFit="1" customWidth="1"/>
  </cols>
  <sheetData>
    <row r="1" spans="1:8" ht="15" thickTop="1" thickBot="1" x14ac:dyDescent="0.3">
      <c r="A1" s="147" t="s">
        <v>8115</v>
      </c>
      <c r="B1" s="147" t="s">
        <v>4039</v>
      </c>
      <c r="C1" s="148"/>
      <c r="D1" s="148"/>
      <c r="E1" s="148"/>
      <c r="F1" s="148"/>
      <c r="G1" s="148"/>
      <c r="H1" s="148"/>
    </row>
    <row r="2" spans="1:8" ht="15" thickTop="1" thickBot="1" x14ac:dyDescent="0.3">
      <c r="A2" s="147" t="s">
        <v>4037</v>
      </c>
      <c r="B2" s="148" t="s">
        <v>7977</v>
      </c>
      <c r="C2" s="148" t="s">
        <v>7978</v>
      </c>
      <c r="D2" s="148" t="s">
        <v>7986</v>
      </c>
      <c r="E2" s="148" t="s">
        <v>7979</v>
      </c>
      <c r="F2" s="148" t="s">
        <v>7980</v>
      </c>
      <c r="G2" s="148" t="s">
        <v>7970</v>
      </c>
      <c r="H2" s="148" t="s">
        <v>4038</v>
      </c>
    </row>
    <row r="3" spans="1:8" ht="15" thickTop="1" thickBot="1" x14ac:dyDescent="0.3">
      <c r="A3" s="149" t="s">
        <v>7967</v>
      </c>
      <c r="B3" s="148">
        <v>7566792.9000000004</v>
      </c>
      <c r="C3" s="148"/>
      <c r="D3" s="148"/>
      <c r="E3" s="148"/>
      <c r="F3" s="148"/>
      <c r="G3" s="148"/>
      <c r="H3" s="148">
        <v>7566792.9000000004</v>
      </c>
    </row>
    <row r="4" spans="1:8" ht="15" thickTop="1" thickBot="1" x14ac:dyDescent="0.3">
      <c r="A4" s="150" t="s">
        <v>7987</v>
      </c>
      <c r="B4" s="148">
        <v>7566792.9000000004</v>
      </c>
      <c r="C4" s="148"/>
      <c r="D4" s="148"/>
      <c r="E4" s="148"/>
      <c r="F4" s="148"/>
      <c r="G4" s="148"/>
      <c r="H4" s="148">
        <v>7566792.9000000004</v>
      </c>
    </row>
    <row r="5" spans="1:8" ht="15" thickTop="1" thickBot="1" x14ac:dyDescent="0.3">
      <c r="A5" s="149" t="s">
        <v>7982</v>
      </c>
      <c r="B5" s="148"/>
      <c r="C5" s="148">
        <v>3906929.42</v>
      </c>
      <c r="D5" s="148"/>
      <c r="E5" s="148"/>
      <c r="F5" s="148"/>
      <c r="G5" s="148"/>
      <c r="H5" s="148">
        <v>3906929.42</v>
      </c>
    </row>
    <row r="6" spans="1:8" ht="15" thickTop="1" thickBot="1" x14ac:dyDescent="0.3">
      <c r="A6" s="150" t="s">
        <v>7988</v>
      </c>
      <c r="B6" s="148"/>
      <c r="C6" s="148">
        <v>3906929.42</v>
      </c>
      <c r="D6" s="148"/>
      <c r="E6" s="148"/>
      <c r="F6" s="148"/>
      <c r="G6" s="148"/>
      <c r="H6" s="148">
        <v>3906929.42</v>
      </c>
    </row>
    <row r="7" spans="1:8" ht="15" thickTop="1" thickBot="1" x14ac:dyDescent="0.3">
      <c r="A7" s="149" t="s">
        <v>7983</v>
      </c>
      <c r="B7" s="148"/>
      <c r="C7" s="148"/>
      <c r="D7" s="148"/>
      <c r="E7" s="148">
        <v>5948327.8399999999</v>
      </c>
      <c r="F7" s="148"/>
      <c r="G7" s="148"/>
      <c r="H7" s="148">
        <v>5948327.8399999999</v>
      </c>
    </row>
    <row r="8" spans="1:8" ht="15" thickTop="1" thickBot="1" x14ac:dyDescent="0.3">
      <c r="A8" s="150" t="s">
        <v>7989</v>
      </c>
      <c r="B8" s="148"/>
      <c r="C8" s="148"/>
      <c r="D8" s="148"/>
      <c r="E8" s="148">
        <v>5948327.8399999999</v>
      </c>
      <c r="F8" s="148"/>
      <c r="G8" s="148"/>
      <c r="H8" s="148">
        <v>5948327.8399999999</v>
      </c>
    </row>
    <row r="9" spans="1:8" ht="15" thickTop="1" thickBot="1" x14ac:dyDescent="0.3">
      <c r="A9" s="149" t="s">
        <v>1566</v>
      </c>
      <c r="B9" s="148"/>
      <c r="C9" s="148"/>
      <c r="D9" s="148"/>
      <c r="E9" s="148"/>
      <c r="F9" s="148">
        <v>9270933.8100000005</v>
      </c>
      <c r="G9" s="148"/>
      <c r="H9" s="148">
        <v>9270933.8100000005</v>
      </c>
    </row>
    <row r="10" spans="1:8" ht="15" thickTop="1" thickBot="1" x14ac:dyDescent="0.3">
      <c r="A10" s="150" t="s">
        <v>7990</v>
      </c>
      <c r="B10" s="148"/>
      <c r="C10" s="148"/>
      <c r="D10" s="148"/>
      <c r="E10" s="148"/>
      <c r="F10" s="148">
        <v>9270933.8100000005</v>
      </c>
      <c r="G10" s="148"/>
      <c r="H10" s="148">
        <v>9270933.8100000005</v>
      </c>
    </row>
    <row r="11" spans="1:8" ht="15" thickTop="1" thickBot="1" x14ac:dyDescent="0.3">
      <c r="A11" s="149" t="s">
        <v>7984</v>
      </c>
      <c r="B11" s="148"/>
      <c r="C11" s="148"/>
      <c r="D11" s="148"/>
      <c r="E11" s="148"/>
      <c r="F11" s="148"/>
      <c r="G11" s="148">
        <v>4448475.29</v>
      </c>
      <c r="H11" s="148">
        <v>4448475.29</v>
      </c>
    </row>
    <row r="12" spans="1:8" ht="15" thickTop="1" thickBot="1" x14ac:dyDescent="0.3">
      <c r="A12" s="150" t="s">
        <v>7991</v>
      </c>
      <c r="B12" s="148"/>
      <c r="C12" s="148"/>
      <c r="D12" s="148"/>
      <c r="E12" s="148"/>
      <c r="F12" s="148"/>
      <c r="G12" s="148">
        <v>4448475.29</v>
      </c>
      <c r="H12" s="148">
        <v>4448475.29</v>
      </c>
    </row>
    <row r="13" spans="1:8" ht="15" thickTop="1" thickBot="1" x14ac:dyDescent="0.3">
      <c r="A13" s="149" t="s">
        <v>7985</v>
      </c>
      <c r="B13" s="148"/>
      <c r="C13" s="148"/>
      <c r="D13" s="148">
        <v>7530012.7699999996</v>
      </c>
      <c r="E13" s="148"/>
      <c r="F13" s="148"/>
      <c r="G13" s="148"/>
      <c r="H13" s="148">
        <v>7530012.7699999996</v>
      </c>
    </row>
    <row r="14" spans="1:8" s="47" customFormat="1" ht="15" thickTop="1" thickBot="1" x14ac:dyDescent="0.3">
      <c r="A14" s="150" t="s">
        <v>7992</v>
      </c>
      <c r="B14" s="148"/>
      <c r="C14" s="148"/>
      <c r="D14" s="148">
        <v>7530012.7699999996</v>
      </c>
      <c r="E14" s="148"/>
      <c r="F14" s="148"/>
      <c r="G14" s="148"/>
      <c r="H14" s="148">
        <v>7530012.7699999996</v>
      </c>
    </row>
    <row r="15" spans="1:8" ht="15" thickTop="1" thickBot="1" x14ac:dyDescent="0.3">
      <c r="A15" s="149" t="s">
        <v>4038</v>
      </c>
      <c r="B15" s="148">
        <v>7566792.9000000004</v>
      </c>
      <c r="C15" s="148">
        <v>3906929.42</v>
      </c>
      <c r="D15" s="148">
        <v>7530012.7699999996</v>
      </c>
      <c r="E15" s="148">
        <v>5948327.8399999999</v>
      </c>
      <c r="F15" s="148">
        <v>9270933.8100000005</v>
      </c>
      <c r="G15" s="148">
        <v>4448475.29</v>
      </c>
      <c r="H15" s="148">
        <v>38671472.030000001</v>
      </c>
    </row>
    <row r="16" spans="1:8" s="47" customFormat="1" ht="15" thickTop="1" thickBot="1" x14ac:dyDescent="0.3">
      <c r="A16" s="151"/>
      <c r="B16" s="151"/>
      <c r="C16" s="151"/>
      <c r="D16" s="151"/>
      <c r="E16" s="151"/>
      <c r="F16" s="151"/>
      <c r="G16" s="151"/>
      <c r="H16" s="151"/>
    </row>
    <row r="17" spans="1:3" ht="14.4" thickTop="1" x14ac:dyDescent="0.25">
      <c r="A17" s="47"/>
      <c r="B17" s="47"/>
      <c r="C17" s="47"/>
    </row>
    <row r="18" spans="1:3" x14ac:dyDescent="0.25">
      <c r="A18" s="47"/>
      <c r="B18" s="47"/>
      <c r="C18" s="47"/>
    </row>
    <row r="19" spans="1:3" x14ac:dyDescent="0.25">
      <c r="A19" s="47"/>
      <c r="B19" s="47"/>
      <c r="C19" s="47"/>
    </row>
    <row r="31" spans="1:3" s="47" customFormat="1" x14ac:dyDescent="0.25"/>
    <row r="32" spans="1:3" x14ac:dyDescent="0.25">
      <c r="A32" s="47"/>
      <c r="B32" s="47"/>
      <c r="C32" s="47"/>
    </row>
    <row r="33" spans="1:3" x14ac:dyDescent="0.25">
      <c r="A33" s="47"/>
      <c r="B33" s="47"/>
      <c r="C33" s="47"/>
    </row>
    <row r="34" spans="1:3" x14ac:dyDescent="0.25">
      <c r="A34" s="47"/>
      <c r="B34" s="47"/>
      <c r="C34" s="47"/>
    </row>
    <row r="35" spans="1:3" x14ac:dyDescent="0.25">
      <c r="A35" s="47"/>
      <c r="B35" s="47"/>
      <c r="C35" s="47"/>
    </row>
    <row r="36" spans="1:3" x14ac:dyDescent="0.25">
      <c r="A36" s="47"/>
      <c r="B36" s="47"/>
      <c r="C36" s="47"/>
    </row>
    <row r="37" spans="1:3" x14ac:dyDescent="0.25">
      <c r="A37" s="47"/>
      <c r="B37" s="47"/>
      <c r="C37" s="47"/>
    </row>
    <row r="38" spans="1:3" x14ac:dyDescent="0.25">
      <c r="A38" s="47"/>
      <c r="B38" s="47"/>
      <c r="C38" s="47"/>
    </row>
    <row r="39" spans="1:3" x14ac:dyDescent="0.25">
      <c r="A39" s="47"/>
      <c r="B39" s="47"/>
      <c r="C39" s="47"/>
    </row>
    <row r="40" spans="1:3" x14ac:dyDescent="0.25">
      <c r="A40" s="47"/>
      <c r="B40" s="47"/>
      <c r="C40" s="47"/>
    </row>
    <row r="41" spans="1:3" x14ac:dyDescent="0.25">
      <c r="A41" s="47"/>
      <c r="B41" s="47"/>
      <c r="C41" s="47"/>
    </row>
    <row r="42" spans="1:3" x14ac:dyDescent="0.25">
      <c r="A42" s="47"/>
      <c r="B42" s="47"/>
      <c r="C42" s="47"/>
    </row>
    <row r="43" spans="1:3" x14ac:dyDescent="0.25">
      <c r="A43" s="47"/>
      <c r="B43" s="47"/>
      <c r="C43" s="47"/>
    </row>
    <row r="44" spans="1:3" x14ac:dyDescent="0.25">
      <c r="A44" s="47"/>
      <c r="B44" s="47"/>
      <c r="C44" s="47"/>
    </row>
    <row r="45" spans="1:3" x14ac:dyDescent="0.25">
      <c r="A45" s="47"/>
      <c r="B45" s="47"/>
      <c r="C45" s="47"/>
    </row>
    <row r="46" spans="1:3" x14ac:dyDescent="0.25">
      <c r="A46" s="47"/>
      <c r="B46" s="47"/>
      <c r="C46" s="47"/>
    </row>
    <row r="47" spans="1:3" x14ac:dyDescent="0.25">
      <c r="A47" s="47"/>
      <c r="B47" s="47"/>
      <c r="C47" s="47"/>
    </row>
    <row r="48" spans="1:3" x14ac:dyDescent="0.25">
      <c r="A48" s="47"/>
      <c r="B48" s="47"/>
      <c r="C48" s="47"/>
    </row>
    <row r="49" spans="1:3" x14ac:dyDescent="0.25">
      <c r="A49" s="47"/>
      <c r="B49" s="47"/>
      <c r="C49" s="47"/>
    </row>
    <row r="50" spans="1:3" x14ac:dyDescent="0.25">
      <c r="A50" s="47"/>
      <c r="B50" s="47"/>
      <c r="C50" s="47"/>
    </row>
    <row r="51" spans="1:3" x14ac:dyDescent="0.25">
      <c r="A51" s="47"/>
      <c r="B51" s="47"/>
      <c r="C51" s="47"/>
    </row>
    <row r="52" spans="1:3" x14ac:dyDescent="0.25">
      <c r="A52" s="47"/>
      <c r="B52" s="47"/>
      <c r="C52" s="47"/>
    </row>
    <row r="53" spans="1:3" x14ac:dyDescent="0.25">
      <c r="A53" s="47"/>
      <c r="B53" s="47"/>
      <c r="C53" s="47"/>
    </row>
    <row r="54" spans="1:3" x14ac:dyDescent="0.25">
      <c r="A54" s="47"/>
      <c r="B54" s="47"/>
      <c r="C54" s="47"/>
    </row>
    <row r="55" spans="1:3" x14ac:dyDescent="0.25">
      <c r="A55" s="47"/>
      <c r="B55" s="47"/>
      <c r="C55" s="47"/>
    </row>
    <row r="56" spans="1:3" x14ac:dyDescent="0.25">
      <c r="A56" s="47"/>
      <c r="B56" s="47"/>
      <c r="C56" s="47"/>
    </row>
    <row r="57" spans="1:3" x14ac:dyDescent="0.25">
      <c r="A57" s="47"/>
      <c r="B57" s="47"/>
      <c r="C57" s="47"/>
    </row>
    <row r="58" spans="1:3" x14ac:dyDescent="0.25">
      <c r="A58" s="47"/>
      <c r="B58" s="47"/>
      <c r="C58" s="47"/>
    </row>
    <row r="59" spans="1:3" x14ac:dyDescent="0.25">
      <c r="A59" s="47"/>
      <c r="B59" s="47"/>
      <c r="C59" s="47"/>
    </row>
    <row r="60" spans="1:3" x14ac:dyDescent="0.25">
      <c r="A60" s="47"/>
      <c r="B60" s="47"/>
      <c r="C60" s="47"/>
    </row>
    <row r="61" spans="1:3" x14ac:dyDescent="0.25">
      <c r="A61" s="47"/>
      <c r="B61" s="47"/>
      <c r="C61" s="47"/>
    </row>
    <row r="62" spans="1:3" x14ac:dyDescent="0.25">
      <c r="A62" s="47"/>
      <c r="B62" s="47"/>
      <c r="C62" s="47"/>
    </row>
    <row r="63" spans="1:3" x14ac:dyDescent="0.25">
      <c r="A63" s="47"/>
      <c r="B63" s="47"/>
      <c r="C63" s="47"/>
    </row>
    <row r="64" spans="1:3" x14ac:dyDescent="0.25">
      <c r="A64" s="47"/>
      <c r="B64" s="47"/>
      <c r="C64" s="47"/>
    </row>
    <row r="65" spans="1:3" x14ac:dyDescent="0.25">
      <c r="A65" s="47"/>
      <c r="B65" s="47"/>
      <c r="C65" s="47"/>
    </row>
    <row r="66" spans="1:3" x14ac:dyDescent="0.25">
      <c r="A66" s="47"/>
      <c r="B66" s="47"/>
      <c r="C66" s="47"/>
    </row>
    <row r="67" spans="1:3" x14ac:dyDescent="0.25">
      <c r="A67" s="47"/>
      <c r="B67" s="47"/>
      <c r="C67" s="47"/>
    </row>
    <row r="68" spans="1:3" x14ac:dyDescent="0.25">
      <c r="A68" s="47"/>
      <c r="B68" s="47"/>
      <c r="C68" s="47"/>
    </row>
    <row r="69" spans="1:3" x14ac:dyDescent="0.25">
      <c r="A69" s="47"/>
      <c r="B69" s="47"/>
      <c r="C69" s="47"/>
    </row>
    <row r="70" spans="1:3" x14ac:dyDescent="0.25">
      <c r="A70" s="47"/>
      <c r="B70" s="47"/>
      <c r="C70" s="47"/>
    </row>
    <row r="71" spans="1:3" x14ac:dyDescent="0.25">
      <c r="A71" s="47"/>
      <c r="B71" s="47"/>
      <c r="C71" s="47"/>
    </row>
    <row r="72" spans="1:3" x14ac:dyDescent="0.25">
      <c r="A72" s="47"/>
      <c r="B72" s="47"/>
      <c r="C72" s="47"/>
    </row>
    <row r="73" spans="1:3" x14ac:dyDescent="0.25">
      <c r="A73" s="47"/>
      <c r="B73" s="47"/>
      <c r="C73" s="47"/>
    </row>
    <row r="74" spans="1:3" x14ac:dyDescent="0.25">
      <c r="A74" s="47"/>
      <c r="B74" s="47"/>
      <c r="C74" s="47"/>
    </row>
    <row r="75" spans="1:3" x14ac:dyDescent="0.25">
      <c r="A75" s="47"/>
      <c r="B75" s="47"/>
      <c r="C75" s="47"/>
    </row>
    <row r="76" spans="1:3" x14ac:dyDescent="0.25">
      <c r="A76" s="47"/>
      <c r="B76" s="47"/>
      <c r="C76" s="47"/>
    </row>
    <row r="77" spans="1:3" x14ac:dyDescent="0.25">
      <c r="A77" s="47"/>
      <c r="B77" s="47"/>
      <c r="C77" s="47"/>
    </row>
    <row r="78" spans="1:3" x14ac:dyDescent="0.25">
      <c r="A78" s="47"/>
      <c r="B78" s="47"/>
      <c r="C78" s="47"/>
    </row>
    <row r="79" spans="1:3" x14ac:dyDescent="0.25">
      <c r="A79" s="47"/>
      <c r="B79" s="47"/>
      <c r="C79" s="47"/>
    </row>
    <row r="80" spans="1:3" x14ac:dyDescent="0.25">
      <c r="A80" s="47"/>
      <c r="B80" s="47"/>
      <c r="C80" s="47"/>
    </row>
    <row r="81" spans="1:3" x14ac:dyDescent="0.25">
      <c r="A81" s="47"/>
      <c r="B81" s="47"/>
      <c r="C81" s="47"/>
    </row>
    <row r="82" spans="1:3" x14ac:dyDescent="0.25">
      <c r="A82" s="47"/>
      <c r="B82" s="47"/>
      <c r="C82" s="47"/>
    </row>
    <row r="83" spans="1:3" x14ac:dyDescent="0.25">
      <c r="A83" s="47"/>
      <c r="B83" s="47"/>
      <c r="C83" s="47"/>
    </row>
    <row r="84" spans="1:3" x14ac:dyDescent="0.25">
      <c r="A84" s="47"/>
      <c r="B84" s="47"/>
      <c r="C84" s="47"/>
    </row>
    <row r="85" spans="1:3" x14ac:dyDescent="0.25">
      <c r="A85" s="47"/>
      <c r="B85" s="47"/>
      <c r="C85" s="47"/>
    </row>
    <row r="86" spans="1:3" x14ac:dyDescent="0.25">
      <c r="A86" s="47"/>
      <c r="B86" s="47"/>
      <c r="C86" s="47"/>
    </row>
    <row r="87" spans="1:3" x14ac:dyDescent="0.25">
      <c r="A87" s="47"/>
      <c r="B87" s="47"/>
      <c r="C87" s="47"/>
    </row>
    <row r="88" spans="1:3" x14ac:dyDescent="0.25">
      <c r="A88" s="47"/>
      <c r="B88" s="47"/>
      <c r="C88" s="47"/>
    </row>
    <row r="89" spans="1:3" x14ac:dyDescent="0.25">
      <c r="A89" s="47"/>
      <c r="B89" s="47"/>
      <c r="C89" s="47"/>
    </row>
    <row r="90" spans="1:3" x14ac:dyDescent="0.25">
      <c r="A90" s="47"/>
      <c r="B90" s="47"/>
      <c r="C90" s="47"/>
    </row>
    <row r="91" spans="1:3" x14ac:dyDescent="0.25">
      <c r="A91" s="47"/>
      <c r="B91" s="47"/>
      <c r="C91" s="47"/>
    </row>
    <row r="92" spans="1:3" x14ac:dyDescent="0.25">
      <c r="A92" s="47"/>
      <c r="B92" s="47"/>
      <c r="C92" s="47"/>
    </row>
    <row r="93" spans="1:3" x14ac:dyDescent="0.25">
      <c r="A93" s="47"/>
      <c r="B93" s="47"/>
      <c r="C93" s="47"/>
    </row>
    <row r="94" spans="1:3" x14ac:dyDescent="0.25">
      <c r="A94" s="47"/>
      <c r="B94" s="47"/>
      <c r="C94" s="47"/>
    </row>
    <row r="95" spans="1:3" x14ac:dyDescent="0.25">
      <c r="A95" s="47"/>
      <c r="B95" s="47"/>
      <c r="C95" s="47"/>
    </row>
    <row r="96" spans="1:3" x14ac:dyDescent="0.25">
      <c r="A96" s="47"/>
      <c r="B96" s="47"/>
      <c r="C96" s="47"/>
    </row>
    <row r="97" spans="1:3" x14ac:dyDescent="0.25">
      <c r="A97" s="47"/>
      <c r="B97" s="47"/>
      <c r="C97" s="47"/>
    </row>
    <row r="98" spans="1:3" x14ac:dyDescent="0.25">
      <c r="A98" s="47"/>
      <c r="B98" s="47"/>
      <c r="C98" s="47"/>
    </row>
    <row r="99" spans="1:3" x14ac:dyDescent="0.25">
      <c r="A99" s="47"/>
      <c r="B99" s="47"/>
      <c r="C99" s="47"/>
    </row>
    <row r="100" spans="1:3" x14ac:dyDescent="0.25">
      <c r="A100" s="47"/>
      <c r="B100" s="47"/>
      <c r="C100" s="47"/>
    </row>
    <row r="101" spans="1:3" x14ac:dyDescent="0.25">
      <c r="A101" s="47"/>
      <c r="B101" s="47"/>
      <c r="C101" s="47"/>
    </row>
    <row r="102" spans="1:3" x14ac:dyDescent="0.25">
      <c r="A102" s="47"/>
      <c r="B102" s="47"/>
      <c r="C102" s="47"/>
    </row>
    <row r="103" spans="1:3" x14ac:dyDescent="0.25">
      <c r="A103" s="47"/>
      <c r="B103" s="47"/>
      <c r="C103" s="47"/>
    </row>
    <row r="104" spans="1:3" x14ac:dyDescent="0.25">
      <c r="A104" s="47"/>
      <c r="B104" s="47"/>
      <c r="C104" s="47"/>
    </row>
    <row r="105" spans="1:3" x14ac:dyDescent="0.25">
      <c r="A105" s="47"/>
      <c r="B105" s="47"/>
      <c r="C105" s="47"/>
    </row>
    <row r="106" spans="1:3" x14ac:dyDescent="0.25">
      <c r="A106" s="47"/>
      <c r="B106" s="47"/>
      <c r="C106" s="47"/>
    </row>
    <row r="107" spans="1:3" x14ac:dyDescent="0.25">
      <c r="A107" s="47"/>
      <c r="B107" s="47"/>
      <c r="C107" s="47"/>
    </row>
    <row r="108" spans="1:3" x14ac:dyDescent="0.25">
      <c r="A108" s="47"/>
      <c r="B108" s="47"/>
      <c r="C108" s="47"/>
    </row>
    <row r="109" spans="1:3" x14ac:dyDescent="0.25">
      <c r="A109" s="47"/>
      <c r="B109" s="47"/>
      <c r="C109" s="47"/>
    </row>
    <row r="110" spans="1:3" x14ac:dyDescent="0.25">
      <c r="A110" s="47"/>
      <c r="B110" s="47"/>
      <c r="C110" s="47"/>
    </row>
    <row r="111" spans="1:3" x14ac:dyDescent="0.25">
      <c r="A111" s="47"/>
      <c r="B111" s="47"/>
      <c r="C111" s="47"/>
    </row>
    <row r="112" spans="1:3" x14ac:dyDescent="0.25">
      <c r="A112" s="47"/>
      <c r="B112" s="47"/>
      <c r="C112" s="47"/>
    </row>
    <row r="113" spans="1:3" x14ac:dyDescent="0.25">
      <c r="A113" s="47"/>
      <c r="B113" s="47"/>
      <c r="C113" s="47"/>
    </row>
    <row r="114" spans="1:3" x14ac:dyDescent="0.25">
      <c r="A114" s="47"/>
      <c r="B114" s="47"/>
      <c r="C114" s="47"/>
    </row>
    <row r="115" spans="1:3" x14ac:dyDescent="0.25">
      <c r="A115" s="47"/>
      <c r="B115" s="47"/>
      <c r="C115" s="47"/>
    </row>
    <row r="116" spans="1:3" x14ac:dyDescent="0.25">
      <c r="A116" s="47"/>
      <c r="B116" s="47"/>
      <c r="C116" s="47"/>
    </row>
    <row r="117" spans="1:3" x14ac:dyDescent="0.25">
      <c r="A117" s="47"/>
      <c r="B117" s="47"/>
      <c r="C117" s="47"/>
    </row>
    <row r="118" spans="1:3" x14ac:dyDescent="0.25">
      <c r="A118" s="47"/>
      <c r="B118" s="47"/>
      <c r="C118" s="47"/>
    </row>
    <row r="119" spans="1:3" x14ac:dyDescent="0.25">
      <c r="A119" s="47"/>
      <c r="B119" s="47"/>
      <c r="C119" s="47"/>
    </row>
    <row r="120" spans="1:3" x14ac:dyDescent="0.25">
      <c r="A120" s="47"/>
      <c r="B120" s="47"/>
      <c r="C120" s="47"/>
    </row>
    <row r="121" spans="1:3" x14ac:dyDescent="0.25">
      <c r="A121" s="47"/>
      <c r="B121" s="47"/>
      <c r="C121" s="47"/>
    </row>
    <row r="122" spans="1:3" x14ac:dyDescent="0.25">
      <c r="A122" s="47"/>
      <c r="B122" s="47"/>
      <c r="C122" s="47"/>
    </row>
    <row r="123" spans="1:3" x14ac:dyDescent="0.25">
      <c r="A123" s="47"/>
      <c r="B123" s="47"/>
      <c r="C123" s="47"/>
    </row>
    <row r="124" spans="1:3" x14ac:dyDescent="0.25">
      <c r="A124" s="47"/>
      <c r="B124" s="47"/>
      <c r="C124" s="47"/>
    </row>
    <row r="125" spans="1:3" x14ac:dyDescent="0.25">
      <c r="A125" s="47"/>
      <c r="B125" s="47"/>
      <c r="C125" s="47"/>
    </row>
    <row r="126" spans="1:3" x14ac:dyDescent="0.25">
      <c r="A126" s="47"/>
      <c r="B126" s="47"/>
      <c r="C126" s="47"/>
    </row>
    <row r="127" spans="1:3" x14ac:dyDescent="0.25">
      <c r="A127" s="47"/>
      <c r="B127" s="47"/>
      <c r="C127" s="47"/>
    </row>
    <row r="128" spans="1:3" x14ac:dyDescent="0.25">
      <c r="A128" s="47"/>
      <c r="B128" s="47"/>
      <c r="C128" s="47"/>
    </row>
    <row r="129" spans="1:3" x14ac:dyDescent="0.25">
      <c r="A129" s="47"/>
      <c r="B129" s="47"/>
      <c r="C129" s="47"/>
    </row>
    <row r="130" spans="1:3" x14ac:dyDescent="0.25">
      <c r="A130" s="47"/>
      <c r="B130" s="47"/>
      <c r="C130" s="47"/>
    </row>
    <row r="131" spans="1:3" x14ac:dyDescent="0.25">
      <c r="A131" s="47"/>
      <c r="B131" s="47"/>
      <c r="C131" s="47"/>
    </row>
    <row r="132" spans="1:3" x14ac:dyDescent="0.25">
      <c r="A132" s="47"/>
      <c r="B132" s="47"/>
      <c r="C132" s="47"/>
    </row>
    <row r="133" spans="1:3" x14ac:dyDescent="0.25">
      <c r="A133" s="47"/>
      <c r="B133" s="47"/>
      <c r="C133" s="47"/>
    </row>
    <row r="134" spans="1:3" x14ac:dyDescent="0.25">
      <c r="A134" s="47"/>
      <c r="B134" s="47"/>
      <c r="C134" s="47"/>
    </row>
    <row r="135" spans="1:3" x14ac:dyDescent="0.25">
      <c r="A135" s="47"/>
      <c r="B135" s="47"/>
      <c r="C135" s="47"/>
    </row>
    <row r="136" spans="1:3" x14ac:dyDescent="0.25">
      <c r="A136" s="47"/>
      <c r="B136" s="47"/>
      <c r="C136" s="47"/>
    </row>
    <row r="137" spans="1:3" x14ac:dyDescent="0.25">
      <c r="A137" s="47"/>
      <c r="B137" s="47"/>
      <c r="C137" s="47"/>
    </row>
    <row r="138" spans="1:3" x14ac:dyDescent="0.25">
      <c r="A138" s="47"/>
      <c r="B138" s="47"/>
      <c r="C138" s="47"/>
    </row>
    <row r="139" spans="1:3" x14ac:dyDescent="0.25">
      <c r="A139" s="47"/>
      <c r="B139" s="47"/>
      <c r="C139" s="47"/>
    </row>
    <row r="140" spans="1:3" x14ac:dyDescent="0.25">
      <c r="A140" s="47"/>
      <c r="B140" s="47"/>
      <c r="C140" s="47"/>
    </row>
    <row r="141" spans="1:3" x14ac:dyDescent="0.25">
      <c r="A141" s="47"/>
      <c r="B141" s="47"/>
      <c r="C141" s="47"/>
    </row>
    <row r="142" spans="1:3" x14ac:dyDescent="0.25">
      <c r="A142" s="47"/>
      <c r="B142" s="47"/>
      <c r="C142" s="47"/>
    </row>
    <row r="143" spans="1:3" x14ac:dyDescent="0.25">
      <c r="A143" s="47"/>
      <c r="B143" s="47"/>
      <c r="C143" s="47"/>
    </row>
    <row r="144" spans="1:3" x14ac:dyDescent="0.25">
      <c r="A144" s="47"/>
      <c r="B144" s="47"/>
      <c r="C144" s="47"/>
    </row>
    <row r="145" spans="1:3" x14ac:dyDescent="0.25">
      <c r="A145" s="47"/>
      <c r="B145" s="47"/>
      <c r="C145" s="47"/>
    </row>
    <row r="146" spans="1:3" x14ac:dyDescent="0.25">
      <c r="A146" s="47"/>
      <c r="B146" s="47"/>
      <c r="C146" s="47"/>
    </row>
    <row r="147" spans="1:3" x14ac:dyDescent="0.25">
      <c r="A147" s="47"/>
      <c r="B147" s="47"/>
      <c r="C147" s="47"/>
    </row>
    <row r="148" spans="1:3" x14ac:dyDescent="0.25">
      <c r="A148" s="47"/>
      <c r="B148" s="47"/>
      <c r="C148" s="47"/>
    </row>
    <row r="149" spans="1:3" x14ac:dyDescent="0.25">
      <c r="A149" s="47"/>
      <c r="B149" s="47"/>
      <c r="C149" s="47"/>
    </row>
    <row r="150" spans="1:3" x14ac:dyDescent="0.25">
      <c r="A150" s="47"/>
      <c r="B150" s="47"/>
      <c r="C150" s="47"/>
    </row>
    <row r="151" spans="1:3" x14ac:dyDescent="0.25">
      <c r="A151" s="47"/>
      <c r="B151" s="47"/>
      <c r="C151" s="47"/>
    </row>
    <row r="152" spans="1:3" x14ac:dyDescent="0.25">
      <c r="A152" s="47"/>
      <c r="B152" s="47"/>
      <c r="C152" s="47"/>
    </row>
    <row r="153" spans="1:3" x14ac:dyDescent="0.25">
      <c r="A153" s="47"/>
      <c r="B153" s="47"/>
      <c r="C153" s="47"/>
    </row>
    <row r="154" spans="1:3" x14ac:dyDescent="0.25">
      <c r="A154" s="47"/>
      <c r="B154" s="47"/>
      <c r="C154" s="47"/>
    </row>
    <row r="155" spans="1:3" x14ac:dyDescent="0.25">
      <c r="A155" s="47"/>
      <c r="B155" s="47"/>
      <c r="C155" s="47"/>
    </row>
    <row r="156" spans="1:3" x14ac:dyDescent="0.25">
      <c r="A156" s="47"/>
      <c r="B156" s="47"/>
      <c r="C156" s="47"/>
    </row>
    <row r="157" spans="1:3" x14ac:dyDescent="0.25">
      <c r="A157" s="47"/>
      <c r="B157" s="47"/>
      <c r="C157" s="47"/>
    </row>
    <row r="158" spans="1:3" x14ac:dyDescent="0.25">
      <c r="A158" s="47"/>
      <c r="B158" s="47"/>
      <c r="C158" s="47"/>
    </row>
    <row r="159" spans="1:3" x14ac:dyDescent="0.25">
      <c r="A159" s="47"/>
      <c r="B159" s="47"/>
      <c r="C159" s="47"/>
    </row>
    <row r="160" spans="1:3" x14ac:dyDescent="0.25">
      <c r="A160" s="47"/>
      <c r="B160" s="47"/>
      <c r="C160" s="47"/>
    </row>
    <row r="161" spans="1:3" x14ac:dyDescent="0.25">
      <c r="A161" s="47"/>
      <c r="B161" s="47"/>
      <c r="C161" s="47"/>
    </row>
    <row r="162" spans="1:3" x14ac:dyDescent="0.25">
      <c r="A162" s="47"/>
      <c r="B162" s="47"/>
      <c r="C162" s="47"/>
    </row>
    <row r="163" spans="1:3" x14ac:dyDescent="0.25">
      <c r="A163" s="47"/>
      <c r="B163" s="47"/>
      <c r="C163" s="47"/>
    </row>
    <row r="164" spans="1:3" x14ac:dyDescent="0.25">
      <c r="A164" s="47"/>
      <c r="B164" s="47"/>
      <c r="C164" s="47"/>
    </row>
    <row r="165" spans="1:3" x14ac:dyDescent="0.25">
      <c r="A165" s="47"/>
      <c r="B165" s="47"/>
      <c r="C165" s="47"/>
    </row>
    <row r="166" spans="1:3" x14ac:dyDescent="0.25">
      <c r="A166" s="47"/>
      <c r="B166" s="47"/>
      <c r="C166" s="47"/>
    </row>
    <row r="167" spans="1:3" x14ac:dyDescent="0.25">
      <c r="A167" s="47"/>
      <c r="B167" s="47"/>
      <c r="C167" s="47"/>
    </row>
    <row r="168" spans="1:3" x14ac:dyDescent="0.25">
      <c r="A168" s="47"/>
      <c r="B168" s="47"/>
      <c r="C168" s="47"/>
    </row>
    <row r="169" spans="1:3" x14ac:dyDescent="0.25">
      <c r="A169" s="47"/>
      <c r="B169" s="47"/>
      <c r="C169" s="47"/>
    </row>
    <row r="170" spans="1:3" x14ac:dyDescent="0.25">
      <c r="A170" s="47"/>
      <c r="B170" s="47"/>
      <c r="C170" s="47"/>
    </row>
    <row r="171" spans="1:3" x14ac:dyDescent="0.25">
      <c r="A171" s="47"/>
      <c r="B171" s="47"/>
      <c r="C171" s="47"/>
    </row>
    <row r="172" spans="1:3" x14ac:dyDescent="0.25">
      <c r="A172" s="47"/>
      <c r="B172" s="47"/>
      <c r="C172" s="47"/>
    </row>
    <row r="173" spans="1:3" x14ac:dyDescent="0.25">
      <c r="A173" s="47"/>
      <c r="B173" s="47"/>
      <c r="C173" s="47"/>
    </row>
    <row r="174" spans="1:3" x14ac:dyDescent="0.25">
      <c r="A174" s="47"/>
      <c r="B174" s="47"/>
      <c r="C174" s="47"/>
    </row>
    <row r="175" spans="1:3" x14ac:dyDescent="0.25">
      <c r="A175" s="47"/>
      <c r="B175" s="47"/>
      <c r="C175" s="47"/>
    </row>
    <row r="176" spans="1:3" x14ac:dyDescent="0.25">
      <c r="A176" s="47"/>
      <c r="B176" s="47"/>
      <c r="C176" s="47"/>
    </row>
    <row r="177" spans="1:3" x14ac:dyDescent="0.25">
      <c r="A177" s="47"/>
      <c r="B177" s="47"/>
      <c r="C177" s="47"/>
    </row>
    <row r="178" spans="1:3" x14ac:dyDescent="0.25">
      <c r="A178" s="47"/>
      <c r="B178" s="47"/>
      <c r="C178" s="47"/>
    </row>
    <row r="179" spans="1:3" x14ac:dyDescent="0.25">
      <c r="A179" s="47"/>
      <c r="B179" s="47"/>
      <c r="C179" s="47"/>
    </row>
    <row r="180" spans="1:3" x14ac:dyDescent="0.25">
      <c r="A180" s="47"/>
      <c r="B180" s="47"/>
      <c r="C180" s="47"/>
    </row>
    <row r="181" spans="1:3" x14ac:dyDescent="0.25">
      <c r="A181" s="47"/>
      <c r="B181" s="47"/>
      <c r="C181" s="47"/>
    </row>
    <row r="182" spans="1:3" x14ac:dyDescent="0.25">
      <c r="A182" s="47"/>
      <c r="B182" s="47"/>
      <c r="C182" s="47"/>
    </row>
    <row r="183" spans="1:3" x14ac:dyDescent="0.25">
      <c r="A183" s="47"/>
      <c r="B183" s="47"/>
      <c r="C183" s="47"/>
    </row>
    <row r="184" spans="1:3" x14ac:dyDescent="0.25">
      <c r="A184" s="47"/>
      <c r="B184" s="47"/>
      <c r="C184" s="47"/>
    </row>
    <row r="185" spans="1:3" x14ac:dyDescent="0.25">
      <c r="A185" s="47"/>
      <c r="B185" s="47"/>
      <c r="C185" s="47"/>
    </row>
    <row r="186" spans="1:3" x14ac:dyDescent="0.25">
      <c r="A186" s="47"/>
      <c r="B186" s="47"/>
      <c r="C186" s="47"/>
    </row>
    <row r="187" spans="1:3" x14ac:dyDescent="0.25">
      <c r="A187" s="47"/>
      <c r="B187" s="47"/>
      <c r="C187" s="47"/>
    </row>
    <row r="188" spans="1:3" x14ac:dyDescent="0.25">
      <c r="A188" s="47"/>
      <c r="B188" s="47"/>
      <c r="C188" s="47"/>
    </row>
    <row r="189" spans="1:3" x14ac:dyDescent="0.25">
      <c r="A189" s="47"/>
      <c r="B189" s="47"/>
      <c r="C189" s="47"/>
    </row>
    <row r="190" spans="1:3" x14ac:dyDescent="0.25">
      <c r="A190" s="47"/>
      <c r="B190" s="47"/>
      <c r="C190" s="47"/>
    </row>
    <row r="191" spans="1:3" x14ac:dyDescent="0.25">
      <c r="A191" s="47"/>
      <c r="B191" s="47"/>
      <c r="C191" s="47"/>
    </row>
    <row r="192" spans="1:3" x14ac:dyDescent="0.25">
      <c r="A192" s="47"/>
      <c r="B192" s="47"/>
      <c r="C192" s="47"/>
    </row>
    <row r="193" spans="1:3" x14ac:dyDescent="0.25">
      <c r="A193" s="47"/>
      <c r="B193" s="47"/>
      <c r="C193" s="47"/>
    </row>
    <row r="194" spans="1:3" x14ac:dyDescent="0.25">
      <c r="A194" s="47"/>
      <c r="B194" s="47"/>
      <c r="C194" s="47"/>
    </row>
    <row r="195" spans="1:3" x14ac:dyDescent="0.25">
      <c r="A195" s="47"/>
      <c r="B195" s="47"/>
      <c r="C195" s="47"/>
    </row>
    <row r="196" spans="1:3" x14ac:dyDescent="0.25">
      <c r="A196" s="47"/>
      <c r="B196" s="47"/>
      <c r="C196" s="47"/>
    </row>
    <row r="197" spans="1:3" x14ac:dyDescent="0.25">
      <c r="A197" s="47"/>
      <c r="B197" s="47"/>
      <c r="C197" s="47"/>
    </row>
    <row r="198" spans="1:3" x14ac:dyDescent="0.25">
      <c r="A198" s="47"/>
      <c r="B198" s="47"/>
      <c r="C198" s="47"/>
    </row>
    <row r="199" spans="1:3" x14ac:dyDescent="0.25">
      <c r="A199" s="47"/>
      <c r="B199" s="47"/>
      <c r="C199" s="47"/>
    </row>
    <row r="200" spans="1:3" x14ac:dyDescent="0.25">
      <c r="A200" s="47"/>
      <c r="B200" s="47"/>
      <c r="C200" s="47"/>
    </row>
    <row r="201" spans="1:3" x14ac:dyDescent="0.25">
      <c r="A201" s="47"/>
      <c r="B201" s="47"/>
      <c r="C201" s="47"/>
    </row>
    <row r="202" spans="1:3" x14ac:dyDescent="0.25">
      <c r="A202" s="47"/>
      <c r="B202" s="47"/>
      <c r="C202" s="47"/>
    </row>
    <row r="203" spans="1:3" x14ac:dyDescent="0.25">
      <c r="A203" s="47"/>
      <c r="B203" s="47"/>
      <c r="C203" s="47"/>
    </row>
    <row r="204" spans="1:3" x14ac:dyDescent="0.25">
      <c r="A204" s="47"/>
      <c r="B204" s="47"/>
      <c r="C204" s="47"/>
    </row>
    <row r="205" spans="1:3" x14ac:dyDescent="0.25">
      <c r="A205" s="47"/>
      <c r="B205" s="47"/>
      <c r="C205" s="47"/>
    </row>
    <row r="206" spans="1:3" x14ac:dyDescent="0.25">
      <c r="A206" s="47"/>
      <c r="B206" s="47"/>
      <c r="C206" s="47"/>
    </row>
    <row r="207" spans="1:3" x14ac:dyDescent="0.25">
      <c r="A207" s="47"/>
      <c r="B207" s="47"/>
      <c r="C207" s="47"/>
    </row>
    <row r="208" spans="1:3" x14ac:dyDescent="0.25">
      <c r="A208" s="47"/>
      <c r="B208" s="47"/>
      <c r="C208" s="47"/>
    </row>
    <row r="209" spans="1:3" x14ac:dyDescent="0.25">
      <c r="A209" s="47"/>
      <c r="B209" s="47"/>
      <c r="C209" s="47"/>
    </row>
    <row r="210" spans="1:3" x14ac:dyDescent="0.25">
      <c r="A210" s="47"/>
      <c r="B210" s="47"/>
      <c r="C210" s="47"/>
    </row>
    <row r="211" spans="1:3" x14ac:dyDescent="0.25">
      <c r="A211" s="47"/>
      <c r="B211" s="47"/>
      <c r="C211" s="47"/>
    </row>
    <row r="212" spans="1:3" x14ac:dyDescent="0.25">
      <c r="A212" s="47"/>
      <c r="B212" s="47"/>
      <c r="C212" s="47"/>
    </row>
    <row r="213" spans="1:3" x14ac:dyDescent="0.25">
      <c r="A213" s="47"/>
      <c r="B213" s="47"/>
      <c r="C213" s="47"/>
    </row>
    <row r="214" spans="1:3" x14ac:dyDescent="0.25">
      <c r="A214" s="47"/>
      <c r="B214" s="47"/>
      <c r="C214" s="47"/>
    </row>
    <row r="215" spans="1:3" x14ac:dyDescent="0.25">
      <c r="A215" s="47"/>
      <c r="B215" s="47"/>
      <c r="C215" s="47"/>
    </row>
    <row r="216" spans="1:3" x14ac:dyDescent="0.25">
      <c r="A216" s="47"/>
      <c r="B216" s="47"/>
      <c r="C216" s="47"/>
    </row>
    <row r="217" spans="1:3" x14ac:dyDescent="0.25">
      <c r="A217" s="47"/>
      <c r="B217" s="47"/>
      <c r="C217" s="47"/>
    </row>
    <row r="218" spans="1:3" x14ac:dyDescent="0.25">
      <c r="A218" s="47"/>
      <c r="B218" s="47"/>
      <c r="C218" s="47"/>
    </row>
    <row r="219" spans="1:3" x14ac:dyDescent="0.25">
      <c r="A219" s="47"/>
      <c r="B219" s="47"/>
      <c r="C219" s="47"/>
    </row>
    <row r="220" spans="1:3" x14ac:dyDescent="0.25">
      <c r="A220" s="47"/>
      <c r="B220" s="47"/>
      <c r="C220" s="47"/>
    </row>
    <row r="221" spans="1:3" x14ac:dyDescent="0.25">
      <c r="A221" s="47"/>
      <c r="B221" s="47"/>
      <c r="C221" s="47"/>
    </row>
    <row r="222" spans="1:3" x14ac:dyDescent="0.25">
      <c r="A222" s="47"/>
      <c r="B222" s="47"/>
      <c r="C222" s="47"/>
    </row>
    <row r="223" spans="1:3" x14ac:dyDescent="0.25">
      <c r="A223" s="47"/>
      <c r="B223" s="47"/>
      <c r="C223" s="47"/>
    </row>
    <row r="224" spans="1:3" x14ac:dyDescent="0.25">
      <c r="A224" s="47"/>
      <c r="B224" s="47"/>
      <c r="C224" s="47"/>
    </row>
    <row r="225" spans="1:3" x14ac:dyDescent="0.25">
      <c r="A225" s="47"/>
      <c r="B225" s="47"/>
      <c r="C225" s="47"/>
    </row>
    <row r="226" spans="1:3" x14ac:dyDescent="0.25">
      <c r="A226" s="47"/>
      <c r="B226" s="47"/>
      <c r="C226" s="47"/>
    </row>
    <row r="227" spans="1:3" x14ac:dyDescent="0.25">
      <c r="A227" s="47"/>
      <c r="B227" s="47"/>
      <c r="C227" s="47"/>
    </row>
    <row r="228" spans="1:3" x14ac:dyDescent="0.25">
      <c r="A228" s="47"/>
      <c r="B228" s="47"/>
      <c r="C228" s="47"/>
    </row>
    <row r="229" spans="1:3" x14ac:dyDescent="0.25">
      <c r="A229" s="47"/>
      <c r="B229" s="47"/>
      <c r="C229" s="47"/>
    </row>
    <row r="230" spans="1:3" x14ac:dyDescent="0.25">
      <c r="A230" s="47"/>
      <c r="B230" s="47"/>
      <c r="C230" s="47"/>
    </row>
    <row r="231" spans="1:3" x14ac:dyDescent="0.25">
      <c r="A231" s="47"/>
      <c r="B231" s="47"/>
      <c r="C231" s="47"/>
    </row>
    <row r="232" spans="1:3" x14ac:dyDescent="0.25">
      <c r="A232" s="47"/>
      <c r="B232" s="47"/>
      <c r="C232" s="47"/>
    </row>
    <row r="233" spans="1:3" x14ac:dyDescent="0.25">
      <c r="A233" s="47"/>
      <c r="B233" s="47"/>
      <c r="C233" s="47"/>
    </row>
    <row r="234" spans="1:3" x14ac:dyDescent="0.25">
      <c r="A234" s="47"/>
      <c r="B234" s="47"/>
      <c r="C234" s="47"/>
    </row>
    <row r="235" spans="1:3" x14ac:dyDescent="0.25">
      <c r="A235" s="47"/>
      <c r="B235" s="47"/>
      <c r="C235" s="47"/>
    </row>
    <row r="236" spans="1:3" x14ac:dyDescent="0.25">
      <c r="A236" s="47"/>
      <c r="B236" s="47"/>
      <c r="C236" s="47"/>
    </row>
    <row r="237" spans="1:3" x14ac:dyDescent="0.25">
      <c r="A237" s="47"/>
      <c r="B237" s="47"/>
      <c r="C237" s="47"/>
    </row>
    <row r="238" spans="1:3" x14ac:dyDescent="0.25">
      <c r="A238" s="47"/>
      <c r="B238" s="47"/>
      <c r="C238" s="47"/>
    </row>
    <row r="239" spans="1:3" x14ac:dyDescent="0.25">
      <c r="A239" s="47"/>
      <c r="B239" s="47"/>
      <c r="C239" s="47"/>
    </row>
    <row r="240" spans="1:3" x14ac:dyDescent="0.25">
      <c r="A240" s="47"/>
      <c r="B240" s="47"/>
      <c r="C240" s="47"/>
    </row>
    <row r="241" spans="1:3" x14ac:dyDescent="0.25">
      <c r="A241" s="47"/>
      <c r="B241" s="47"/>
      <c r="C241" s="47"/>
    </row>
    <row r="242" spans="1:3" x14ac:dyDescent="0.25">
      <c r="A242" s="47"/>
      <c r="B242" s="47"/>
      <c r="C242" s="47"/>
    </row>
    <row r="243" spans="1:3" x14ac:dyDescent="0.25">
      <c r="A243" s="47"/>
      <c r="B243" s="47"/>
      <c r="C243" s="47"/>
    </row>
    <row r="244" spans="1:3" x14ac:dyDescent="0.25">
      <c r="A244" s="47"/>
      <c r="B244" s="47"/>
      <c r="C244" s="47"/>
    </row>
    <row r="245" spans="1:3" x14ac:dyDescent="0.25">
      <c r="A245" s="47"/>
      <c r="B245" s="47"/>
      <c r="C245" s="47"/>
    </row>
    <row r="246" spans="1:3" x14ac:dyDescent="0.25">
      <c r="A246" s="47"/>
      <c r="B246" s="47"/>
      <c r="C246" s="47"/>
    </row>
    <row r="247" spans="1:3" x14ac:dyDescent="0.25">
      <c r="A247" s="47"/>
      <c r="B247" s="47"/>
      <c r="C247" s="47"/>
    </row>
    <row r="248" spans="1:3" x14ac:dyDescent="0.25">
      <c r="A248" s="47"/>
      <c r="B248" s="47"/>
      <c r="C248" s="47"/>
    </row>
    <row r="249" spans="1:3" x14ac:dyDescent="0.25">
      <c r="A249" s="47"/>
      <c r="B249" s="47"/>
      <c r="C249" s="47"/>
    </row>
    <row r="250" spans="1:3" x14ac:dyDescent="0.25">
      <c r="A250" s="47"/>
      <c r="B250" s="47"/>
      <c r="C250" s="47"/>
    </row>
    <row r="251" spans="1:3" x14ac:dyDescent="0.25">
      <c r="A251" s="47"/>
      <c r="B251" s="47"/>
      <c r="C251" s="47"/>
    </row>
    <row r="252" spans="1:3" x14ac:dyDescent="0.25">
      <c r="A252" s="47"/>
      <c r="B252" s="47"/>
      <c r="C252" s="47"/>
    </row>
    <row r="253" spans="1:3" x14ac:dyDescent="0.25">
      <c r="A253" s="47"/>
      <c r="B253" s="47"/>
      <c r="C253" s="47"/>
    </row>
    <row r="254" spans="1:3" x14ac:dyDescent="0.25">
      <c r="A254" s="47"/>
      <c r="B254" s="47"/>
      <c r="C254" s="47"/>
    </row>
    <row r="255" spans="1:3" x14ac:dyDescent="0.25">
      <c r="A255" s="47"/>
      <c r="B255" s="47"/>
      <c r="C255" s="47"/>
    </row>
    <row r="256" spans="1:3" x14ac:dyDescent="0.25">
      <c r="A256" s="47"/>
      <c r="B256" s="47"/>
      <c r="C256" s="47"/>
    </row>
    <row r="257" spans="1:3" x14ac:dyDescent="0.25">
      <c r="A257" s="47"/>
      <c r="B257" s="47"/>
      <c r="C257" s="47"/>
    </row>
    <row r="258" spans="1:3" x14ac:dyDescent="0.25">
      <c r="A258" s="47"/>
      <c r="B258" s="47"/>
      <c r="C258" s="47"/>
    </row>
    <row r="259" spans="1:3" x14ac:dyDescent="0.25">
      <c r="A259" s="47"/>
      <c r="B259" s="47"/>
      <c r="C259" s="47"/>
    </row>
    <row r="260" spans="1:3" x14ac:dyDescent="0.25">
      <c r="A260" s="47"/>
      <c r="B260" s="47"/>
      <c r="C260" s="47"/>
    </row>
    <row r="261" spans="1:3" x14ac:dyDescent="0.25">
      <c r="A261" s="47"/>
      <c r="B261" s="47"/>
      <c r="C261" s="47"/>
    </row>
    <row r="262" spans="1:3" x14ac:dyDescent="0.25">
      <c r="A262" s="47"/>
      <c r="B262" s="47"/>
      <c r="C262" s="47"/>
    </row>
    <row r="263" spans="1:3" x14ac:dyDescent="0.25">
      <c r="A263" s="47"/>
      <c r="B263" s="47"/>
      <c r="C263" s="47"/>
    </row>
    <row r="264" spans="1:3" x14ac:dyDescent="0.25">
      <c r="A264" s="47"/>
      <c r="B264" s="47"/>
      <c r="C264" s="47"/>
    </row>
    <row r="265" spans="1:3" x14ac:dyDescent="0.25">
      <c r="A265" s="47"/>
      <c r="B265" s="47"/>
      <c r="C265" s="47"/>
    </row>
    <row r="266" spans="1:3" x14ac:dyDescent="0.25">
      <c r="A266" s="47"/>
      <c r="B266" s="47"/>
      <c r="C266" s="47"/>
    </row>
    <row r="267" spans="1:3" x14ac:dyDescent="0.25">
      <c r="A267" s="47"/>
      <c r="B267" s="47"/>
      <c r="C267" s="47"/>
    </row>
    <row r="268" spans="1:3" x14ac:dyDescent="0.25">
      <c r="A268" s="47"/>
      <c r="B268" s="47"/>
      <c r="C268" s="47"/>
    </row>
    <row r="269" spans="1:3" x14ac:dyDescent="0.25">
      <c r="A269" s="47"/>
      <c r="B269" s="47"/>
      <c r="C269" s="47"/>
    </row>
    <row r="270" spans="1:3" x14ac:dyDescent="0.25">
      <c r="A270" s="47"/>
      <c r="B270" s="47"/>
      <c r="C270" s="47"/>
    </row>
    <row r="271" spans="1:3" x14ac:dyDescent="0.25">
      <c r="A271" s="47"/>
      <c r="B271" s="47"/>
      <c r="C271" s="47"/>
    </row>
    <row r="272" spans="1:3" x14ac:dyDescent="0.25">
      <c r="A272" s="47"/>
      <c r="B272" s="47"/>
      <c r="C272" s="47"/>
    </row>
    <row r="273" spans="1:3" x14ac:dyDescent="0.25">
      <c r="A273" s="47"/>
      <c r="B273" s="47"/>
      <c r="C273" s="47"/>
    </row>
    <row r="274" spans="1:3" x14ac:dyDescent="0.25">
      <c r="A274" s="47"/>
      <c r="B274" s="47"/>
      <c r="C274" s="47"/>
    </row>
    <row r="275" spans="1:3" x14ac:dyDescent="0.25">
      <c r="A275" s="47"/>
      <c r="B275" s="47"/>
      <c r="C275" s="47"/>
    </row>
    <row r="276" spans="1:3" x14ac:dyDescent="0.25">
      <c r="A276" s="47"/>
      <c r="B276" s="47"/>
      <c r="C276" s="47"/>
    </row>
    <row r="277" spans="1:3" x14ac:dyDescent="0.25">
      <c r="A277" s="47"/>
      <c r="B277" s="47"/>
      <c r="C277" s="47"/>
    </row>
    <row r="278" spans="1:3" x14ac:dyDescent="0.25">
      <c r="A278" s="47"/>
      <c r="B278" s="47"/>
      <c r="C278" s="47"/>
    </row>
    <row r="279" spans="1:3" x14ac:dyDescent="0.25">
      <c r="A279" s="47"/>
      <c r="B279" s="47"/>
      <c r="C279" s="47"/>
    </row>
    <row r="280" spans="1:3" x14ac:dyDescent="0.25">
      <c r="A280" s="47"/>
      <c r="B280" s="47"/>
      <c r="C280" s="47"/>
    </row>
    <row r="281" spans="1:3" x14ac:dyDescent="0.25">
      <c r="A281" s="47"/>
      <c r="B281" s="47"/>
      <c r="C281" s="47"/>
    </row>
    <row r="282" spans="1:3" x14ac:dyDescent="0.25">
      <c r="A282" s="47"/>
      <c r="B282" s="47"/>
      <c r="C282" s="47"/>
    </row>
    <row r="283" spans="1:3" x14ac:dyDescent="0.25">
      <c r="A283" s="47"/>
      <c r="B283" s="47"/>
      <c r="C283" s="47"/>
    </row>
    <row r="284" spans="1:3" x14ac:dyDescent="0.25">
      <c r="A284" s="47"/>
      <c r="B284" s="47"/>
      <c r="C284" s="47"/>
    </row>
    <row r="285" spans="1:3" x14ac:dyDescent="0.25">
      <c r="A285" s="47"/>
      <c r="B285" s="47"/>
      <c r="C285" s="47"/>
    </row>
    <row r="286" spans="1:3" x14ac:dyDescent="0.25">
      <c r="A286" s="47"/>
      <c r="B286" s="47"/>
      <c r="C286" s="47"/>
    </row>
    <row r="287" spans="1:3" x14ac:dyDescent="0.25">
      <c r="A287" s="47"/>
      <c r="B287" s="47"/>
      <c r="C287" s="47"/>
    </row>
    <row r="288" spans="1:3" x14ac:dyDescent="0.25">
      <c r="A288" s="47"/>
      <c r="B288" s="47"/>
      <c r="C288" s="47"/>
    </row>
    <row r="289" spans="1:3" x14ac:dyDescent="0.25">
      <c r="A289" s="47"/>
      <c r="B289" s="47"/>
      <c r="C289" s="47"/>
    </row>
    <row r="290" spans="1:3" x14ac:dyDescent="0.25">
      <c r="A290" s="47"/>
      <c r="B290" s="47"/>
      <c r="C290" s="47"/>
    </row>
    <row r="291" spans="1:3" x14ac:dyDescent="0.25">
      <c r="A291" s="47"/>
      <c r="B291" s="47"/>
      <c r="C291" s="47"/>
    </row>
    <row r="292" spans="1:3" x14ac:dyDescent="0.25">
      <c r="A292" s="47"/>
      <c r="B292" s="47"/>
      <c r="C292" s="47"/>
    </row>
    <row r="293" spans="1:3" x14ac:dyDescent="0.25">
      <c r="A293" s="47"/>
      <c r="B293" s="47"/>
      <c r="C293" s="47"/>
    </row>
    <row r="294" spans="1:3" x14ac:dyDescent="0.25">
      <c r="A294" s="47"/>
      <c r="B294" s="47"/>
      <c r="C294" s="47"/>
    </row>
    <row r="295" spans="1:3" x14ac:dyDescent="0.25">
      <c r="A295" s="47"/>
      <c r="B295" s="47"/>
      <c r="C295" s="47"/>
    </row>
    <row r="296" spans="1:3" x14ac:dyDescent="0.25">
      <c r="A296" s="47"/>
      <c r="B296" s="47"/>
      <c r="C296" s="47"/>
    </row>
    <row r="297" spans="1:3" x14ac:dyDescent="0.25">
      <c r="A297" s="47"/>
      <c r="B297" s="47"/>
      <c r="C297" s="47"/>
    </row>
    <row r="298" spans="1:3" x14ac:dyDescent="0.25">
      <c r="A298" s="47"/>
      <c r="B298" s="47"/>
      <c r="C298" s="47"/>
    </row>
    <row r="299" spans="1:3" x14ac:dyDescent="0.25">
      <c r="A299" s="47"/>
      <c r="B299" s="47"/>
      <c r="C299" s="47"/>
    </row>
    <row r="300" spans="1:3" x14ac:dyDescent="0.25">
      <c r="A300" s="47"/>
      <c r="B300" s="47"/>
      <c r="C300" s="47"/>
    </row>
    <row r="301" spans="1:3" x14ac:dyDescent="0.25">
      <c r="A301" s="47"/>
      <c r="B301" s="47"/>
      <c r="C301" s="47"/>
    </row>
    <row r="302" spans="1:3" x14ac:dyDescent="0.25">
      <c r="A302" s="47"/>
      <c r="B302" s="47"/>
      <c r="C302" s="47"/>
    </row>
    <row r="303" spans="1:3" x14ac:dyDescent="0.25">
      <c r="A303" s="47"/>
      <c r="B303" s="47"/>
      <c r="C303" s="47"/>
    </row>
    <row r="304" spans="1:3" x14ac:dyDescent="0.25">
      <c r="A304" s="47"/>
      <c r="B304" s="47"/>
      <c r="C304" s="47"/>
    </row>
    <row r="305" spans="1:3" x14ac:dyDescent="0.25">
      <c r="A305" s="47"/>
      <c r="B305" s="47"/>
      <c r="C305" s="47"/>
    </row>
    <row r="306" spans="1:3" x14ac:dyDescent="0.25">
      <c r="A306" s="47"/>
      <c r="B306" s="47"/>
      <c r="C306" s="47"/>
    </row>
    <row r="307" spans="1:3" x14ac:dyDescent="0.25">
      <c r="A307" s="47"/>
      <c r="B307" s="47"/>
      <c r="C307" s="47"/>
    </row>
    <row r="308" spans="1:3" x14ac:dyDescent="0.25">
      <c r="A308" s="47"/>
      <c r="B308" s="47"/>
      <c r="C308" s="47"/>
    </row>
    <row r="309" spans="1:3" x14ac:dyDescent="0.25">
      <c r="A309" s="47"/>
      <c r="B309" s="47"/>
      <c r="C309" s="47"/>
    </row>
    <row r="310" spans="1:3" x14ac:dyDescent="0.25">
      <c r="A310" s="47"/>
      <c r="B310" s="47"/>
      <c r="C310" s="47"/>
    </row>
    <row r="311" spans="1:3" x14ac:dyDescent="0.25">
      <c r="A311" s="47"/>
      <c r="B311" s="47"/>
      <c r="C311" s="47"/>
    </row>
    <row r="312" spans="1:3" x14ac:dyDescent="0.25">
      <c r="A312" s="47"/>
      <c r="B312" s="47"/>
      <c r="C312" s="47"/>
    </row>
    <row r="313" spans="1:3" x14ac:dyDescent="0.25">
      <c r="A313" s="47"/>
      <c r="B313" s="47"/>
      <c r="C313" s="47"/>
    </row>
    <row r="314" spans="1:3" x14ac:dyDescent="0.25">
      <c r="A314" s="47"/>
      <c r="B314" s="47"/>
      <c r="C314" s="47"/>
    </row>
    <row r="315" spans="1:3" x14ac:dyDescent="0.25">
      <c r="A315" s="47"/>
      <c r="B315" s="47"/>
      <c r="C315" s="47"/>
    </row>
    <row r="316" spans="1:3" x14ac:dyDescent="0.25">
      <c r="A316" s="47"/>
      <c r="B316" s="47"/>
      <c r="C316" s="47"/>
    </row>
    <row r="317" spans="1:3" x14ac:dyDescent="0.25">
      <c r="A317" s="47"/>
      <c r="B317" s="47"/>
      <c r="C317" s="47"/>
    </row>
    <row r="318" spans="1:3" x14ac:dyDescent="0.25">
      <c r="A318" s="47"/>
      <c r="B318" s="47"/>
      <c r="C318" s="47"/>
    </row>
    <row r="319" spans="1:3" x14ac:dyDescent="0.25">
      <c r="A319" s="47"/>
      <c r="B319" s="47"/>
      <c r="C319" s="47"/>
    </row>
    <row r="320" spans="1:3" x14ac:dyDescent="0.25">
      <c r="A320" s="47"/>
      <c r="B320" s="47"/>
      <c r="C320" s="47"/>
    </row>
    <row r="321" spans="1:3" x14ac:dyDescent="0.25">
      <c r="A321" s="47"/>
      <c r="B321" s="47"/>
      <c r="C321" s="47"/>
    </row>
    <row r="322" spans="1:3" x14ac:dyDescent="0.25">
      <c r="A322" s="47"/>
      <c r="B322" s="47"/>
      <c r="C322" s="47"/>
    </row>
    <row r="323" spans="1:3" x14ac:dyDescent="0.25">
      <c r="A323" s="47"/>
      <c r="B323" s="47"/>
      <c r="C323" s="47"/>
    </row>
    <row r="324" spans="1:3" x14ac:dyDescent="0.25">
      <c r="A324" s="47"/>
      <c r="B324" s="47"/>
      <c r="C324" s="47"/>
    </row>
    <row r="325" spans="1:3" x14ac:dyDescent="0.25">
      <c r="A325" s="47"/>
      <c r="B325" s="47"/>
      <c r="C325" s="47"/>
    </row>
    <row r="326" spans="1:3" x14ac:dyDescent="0.25">
      <c r="A326" s="47"/>
      <c r="B326" s="47"/>
      <c r="C326" s="47"/>
    </row>
    <row r="327" spans="1:3" x14ac:dyDescent="0.25">
      <c r="A327" s="47"/>
      <c r="B327" s="47"/>
      <c r="C327" s="47"/>
    </row>
    <row r="328" spans="1:3" x14ac:dyDescent="0.25">
      <c r="A328" s="47"/>
      <c r="B328" s="47"/>
      <c r="C328" s="47"/>
    </row>
    <row r="329" spans="1:3" x14ac:dyDescent="0.25">
      <c r="A329" s="47"/>
      <c r="B329" s="47"/>
      <c r="C329" s="47"/>
    </row>
    <row r="330" spans="1:3" x14ac:dyDescent="0.25">
      <c r="A330" s="47"/>
      <c r="B330" s="47"/>
      <c r="C330" s="47"/>
    </row>
    <row r="331" spans="1:3" x14ac:dyDescent="0.25">
      <c r="A331" s="47"/>
      <c r="B331" s="47"/>
      <c r="C331" s="47"/>
    </row>
    <row r="332" spans="1:3" x14ac:dyDescent="0.25">
      <c r="A332" s="47"/>
      <c r="B332" s="47"/>
      <c r="C332" s="47"/>
    </row>
    <row r="333" spans="1:3" x14ac:dyDescent="0.25">
      <c r="A333" s="47"/>
      <c r="B333" s="47"/>
      <c r="C333" s="47"/>
    </row>
    <row r="334" spans="1:3" x14ac:dyDescent="0.25">
      <c r="A334" s="47"/>
      <c r="B334" s="47"/>
      <c r="C334" s="47"/>
    </row>
    <row r="335" spans="1:3" x14ac:dyDescent="0.25">
      <c r="A335" s="47"/>
      <c r="B335" s="47"/>
      <c r="C335" s="47"/>
    </row>
    <row r="336" spans="1:3" x14ac:dyDescent="0.25">
      <c r="A336" s="47"/>
      <c r="B336" s="47"/>
      <c r="C336" s="47"/>
    </row>
    <row r="337" spans="1:3" x14ac:dyDescent="0.25">
      <c r="A337" s="47"/>
      <c r="B337" s="47"/>
      <c r="C337" s="47"/>
    </row>
    <row r="338" spans="1:3" x14ac:dyDescent="0.25">
      <c r="A338" s="47"/>
      <c r="B338" s="47"/>
      <c r="C338" s="47"/>
    </row>
    <row r="339" spans="1:3" x14ac:dyDescent="0.25">
      <c r="A339" s="47"/>
      <c r="B339" s="47"/>
      <c r="C339" s="47"/>
    </row>
    <row r="340" spans="1:3" x14ac:dyDescent="0.25">
      <c r="A340" s="47"/>
      <c r="B340" s="47"/>
      <c r="C340" s="47"/>
    </row>
    <row r="341" spans="1:3" x14ac:dyDescent="0.25">
      <c r="A341" s="47"/>
      <c r="B341" s="47"/>
      <c r="C341" s="47"/>
    </row>
    <row r="342" spans="1:3" x14ac:dyDescent="0.25">
      <c r="A342" s="47"/>
      <c r="B342" s="47"/>
      <c r="C342" s="47"/>
    </row>
    <row r="343" spans="1:3" x14ac:dyDescent="0.25">
      <c r="A343" s="47"/>
      <c r="B343" s="47"/>
      <c r="C343" s="47"/>
    </row>
    <row r="344" spans="1:3" x14ac:dyDescent="0.25">
      <c r="A344" s="47"/>
      <c r="B344" s="47"/>
      <c r="C344" s="47"/>
    </row>
    <row r="345" spans="1:3" x14ac:dyDescent="0.25">
      <c r="A345" s="47"/>
      <c r="B345" s="47"/>
      <c r="C345" s="47"/>
    </row>
    <row r="346" spans="1:3" x14ac:dyDescent="0.25">
      <c r="A346" s="47"/>
      <c r="B346" s="47"/>
      <c r="C346" s="47"/>
    </row>
    <row r="347" spans="1:3" x14ac:dyDescent="0.25">
      <c r="A347" s="47"/>
      <c r="B347" s="47"/>
      <c r="C347" s="47"/>
    </row>
    <row r="348" spans="1:3" x14ac:dyDescent="0.25">
      <c r="A348" s="47"/>
      <c r="B348" s="47"/>
      <c r="C348" s="47"/>
    </row>
    <row r="349" spans="1:3" x14ac:dyDescent="0.25">
      <c r="A349" s="47"/>
      <c r="B349" s="47"/>
      <c r="C349" s="47"/>
    </row>
    <row r="350" spans="1:3" x14ac:dyDescent="0.25">
      <c r="A350" s="47"/>
      <c r="B350" s="47"/>
      <c r="C350" s="47"/>
    </row>
    <row r="351" spans="1:3" x14ac:dyDescent="0.25">
      <c r="A351" s="47"/>
      <c r="B351" s="47"/>
      <c r="C351" s="47"/>
    </row>
    <row r="352" spans="1:3" x14ac:dyDescent="0.25">
      <c r="A352" s="47"/>
      <c r="B352" s="47"/>
      <c r="C352" s="47"/>
    </row>
    <row r="353" spans="1:3" x14ac:dyDescent="0.25">
      <c r="A353" s="47"/>
      <c r="B353" s="47"/>
      <c r="C353" s="47"/>
    </row>
    <row r="354" spans="1:3" x14ac:dyDescent="0.25">
      <c r="A354" s="47"/>
      <c r="B354" s="47"/>
      <c r="C354" s="47"/>
    </row>
    <row r="355" spans="1:3" x14ac:dyDescent="0.25">
      <c r="A355" s="47"/>
      <c r="B355" s="47"/>
      <c r="C355" s="47"/>
    </row>
    <row r="356" spans="1:3" x14ac:dyDescent="0.25">
      <c r="A356" s="47"/>
      <c r="B356" s="47"/>
      <c r="C356" s="47"/>
    </row>
    <row r="357" spans="1:3" x14ac:dyDescent="0.25">
      <c r="A357" s="47"/>
      <c r="B357" s="47"/>
      <c r="C357" s="47"/>
    </row>
    <row r="358" spans="1:3" x14ac:dyDescent="0.25">
      <c r="A358" s="47"/>
      <c r="B358" s="47"/>
      <c r="C358" s="47"/>
    </row>
    <row r="359" spans="1:3" x14ac:dyDescent="0.25">
      <c r="A359" s="47"/>
      <c r="B359" s="47"/>
      <c r="C359" s="47"/>
    </row>
    <row r="360" spans="1:3" x14ac:dyDescent="0.25">
      <c r="A360" s="47"/>
      <c r="B360" s="47"/>
      <c r="C360" s="47"/>
    </row>
    <row r="361" spans="1:3" x14ac:dyDescent="0.25">
      <c r="A361" s="47"/>
      <c r="B361" s="47"/>
      <c r="C361" s="47"/>
    </row>
    <row r="362" spans="1:3" x14ac:dyDescent="0.25">
      <c r="A362" s="47"/>
      <c r="B362" s="47"/>
      <c r="C362" s="47"/>
    </row>
    <row r="363" spans="1:3" x14ac:dyDescent="0.25">
      <c r="A363" s="47"/>
      <c r="B363" s="47"/>
      <c r="C363" s="47"/>
    </row>
    <row r="364" spans="1:3" x14ac:dyDescent="0.25">
      <c r="A364" s="47"/>
      <c r="B364" s="47"/>
      <c r="C364" s="47"/>
    </row>
    <row r="365" spans="1:3" x14ac:dyDescent="0.25">
      <c r="A365" s="47"/>
      <c r="B365" s="47"/>
      <c r="C365" s="47"/>
    </row>
    <row r="366" spans="1:3" x14ac:dyDescent="0.25">
      <c r="A366" s="47"/>
      <c r="B366" s="47"/>
      <c r="C366" s="47"/>
    </row>
    <row r="367" spans="1:3" x14ac:dyDescent="0.25">
      <c r="A367" s="47"/>
      <c r="B367" s="47"/>
      <c r="C367" s="47"/>
    </row>
    <row r="368" spans="1:3" x14ac:dyDescent="0.25">
      <c r="A368" s="47"/>
      <c r="B368" s="47"/>
      <c r="C368" s="47"/>
    </row>
    <row r="369" spans="1:3" x14ac:dyDescent="0.25">
      <c r="A369" s="47"/>
      <c r="B369" s="47"/>
      <c r="C369" s="47"/>
    </row>
    <row r="370" spans="1:3" x14ac:dyDescent="0.25">
      <c r="A370" s="47"/>
      <c r="B370" s="47"/>
      <c r="C370" s="47"/>
    </row>
    <row r="371" spans="1:3" x14ac:dyDescent="0.25">
      <c r="A371" s="47"/>
      <c r="B371" s="47"/>
      <c r="C371" s="47"/>
    </row>
    <row r="372" spans="1:3" x14ac:dyDescent="0.25">
      <c r="A372" s="47"/>
      <c r="B372" s="47"/>
      <c r="C372" s="47"/>
    </row>
    <row r="373" spans="1:3" x14ac:dyDescent="0.25">
      <c r="A373" s="47"/>
      <c r="B373" s="47"/>
      <c r="C373" s="47"/>
    </row>
    <row r="374" spans="1:3" x14ac:dyDescent="0.25">
      <c r="A374" s="47"/>
      <c r="B374" s="47"/>
      <c r="C374" s="47"/>
    </row>
    <row r="375" spans="1:3" x14ac:dyDescent="0.25">
      <c r="A375" s="47"/>
      <c r="B375" s="47"/>
      <c r="C375" s="47"/>
    </row>
    <row r="376" spans="1:3" x14ac:dyDescent="0.25">
      <c r="A376" s="47"/>
      <c r="B376" s="47"/>
      <c r="C376" s="47"/>
    </row>
    <row r="377" spans="1:3" x14ac:dyDescent="0.25">
      <c r="A377" s="47"/>
      <c r="B377" s="47"/>
      <c r="C377" s="47"/>
    </row>
    <row r="378" spans="1:3" x14ac:dyDescent="0.25">
      <c r="A378" s="47"/>
      <c r="B378" s="47"/>
      <c r="C378" s="47"/>
    </row>
    <row r="379" spans="1:3" x14ac:dyDescent="0.25">
      <c r="A379" s="47"/>
      <c r="B379" s="47"/>
      <c r="C379" s="47"/>
    </row>
    <row r="380" spans="1:3" x14ac:dyDescent="0.25">
      <c r="A380" s="47"/>
      <c r="B380" s="47"/>
      <c r="C380" s="47"/>
    </row>
    <row r="381" spans="1:3" x14ac:dyDescent="0.25">
      <c r="A381" s="47"/>
      <c r="B381" s="47"/>
      <c r="C381" s="47"/>
    </row>
    <row r="382" spans="1:3" x14ac:dyDescent="0.25">
      <c r="A382" s="47"/>
      <c r="B382" s="47"/>
      <c r="C382" s="47"/>
    </row>
    <row r="383" spans="1:3" x14ac:dyDescent="0.25">
      <c r="A383" s="47"/>
      <c r="B383" s="47"/>
      <c r="C383" s="47"/>
    </row>
    <row r="384" spans="1:3" x14ac:dyDescent="0.25">
      <c r="A384" s="47"/>
      <c r="B384" s="47"/>
      <c r="C384" s="47"/>
    </row>
    <row r="385" spans="1:3" x14ac:dyDescent="0.25">
      <c r="A385" s="47"/>
      <c r="B385" s="47"/>
      <c r="C385" s="47"/>
    </row>
    <row r="386" spans="1:3" x14ac:dyDescent="0.25">
      <c r="A386" s="47"/>
      <c r="B386" s="47"/>
      <c r="C386" s="47"/>
    </row>
    <row r="387" spans="1:3" x14ac:dyDescent="0.25">
      <c r="A387" s="47"/>
      <c r="B387" s="47"/>
      <c r="C387" s="47"/>
    </row>
    <row r="388" spans="1:3" x14ac:dyDescent="0.25">
      <c r="A388" s="47"/>
      <c r="B388" s="47"/>
      <c r="C388" s="47"/>
    </row>
    <row r="389" spans="1:3" x14ac:dyDescent="0.25">
      <c r="A389" s="47"/>
      <c r="B389" s="47"/>
      <c r="C389" s="47"/>
    </row>
    <row r="390" spans="1:3" x14ac:dyDescent="0.25">
      <c r="A390" s="47"/>
      <c r="B390" s="47"/>
      <c r="C390" s="47"/>
    </row>
    <row r="391" spans="1:3" x14ac:dyDescent="0.25">
      <c r="A391" s="47"/>
      <c r="B391" s="47"/>
      <c r="C391" s="47"/>
    </row>
    <row r="392" spans="1:3" x14ac:dyDescent="0.25">
      <c r="A392" s="47"/>
      <c r="B392" s="47"/>
      <c r="C392" s="47"/>
    </row>
    <row r="393" spans="1:3" x14ac:dyDescent="0.25">
      <c r="A393" s="47"/>
      <c r="B393" s="47"/>
      <c r="C393" s="47"/>
    </row>
    <row r="394" spans="1:3" x14ac:dyDescent="0.25">
      <c r="A394" s="47"/>
      <c r="B394" s="47"/>
      <c r="C394" s="47"/>
    </row>
    <row r="395" spans="1:3" x14ac:dyDescent="0.25">
      <c r="A395" s="47"/>
      <c r="B395" s="47"/>
      <c r="C395" s="47"/>
    </row>
    <row r="396" spans="1:3" x14ac:dyDescent="0.25">
      <c r="A396" s="47"/>
      <c r="B396" s="47"/>
      <c r="C396" s="47"/>
    </row>
    <row r="397" spans="1:3" x14ac:dyDescent="0.25">
      <c r="A397" s="47"/>
      <c r="B397" s="47"/>
      <c r="C397" s="47"/>
    </row>
    <row r="398" spans="1:3" x14ac:dyDescent="0.25">
      <c r="A398" s="47"/>
      <c r="B398" s="47"/>
      <c r="C398" s="47"/>
    </row>
    <row r="399" spans="1:3" x14ac:dyDescent="0.25">
      <c r="A399" s="47"/>
      <c r="B399" s="47"/>
      <c r="C399" s="47"/>
    </row>
    <row r="400" spans="1:3" x14ac:dyDescent="0.25">
      <c r="A400" s="47"/>
      <c r="B400" s="47"/>
      <c r="C400" s="47"/>
    </row>
    <row r="401" spans="1:3" x14ac:dyDescent="0.25">
      <c r="A401" s="47"/>
      <c r="B401" s="47"/>
      <c r="C401" s="47"/>
    </row>
    <row r="402" spans="1:3" x14ac:dyDescent="0.25">
      <c r="A402" s="47"/>
      <c r="B402" s="47"/>
      <c r="C402" s="47"/>
    </row>
    <row r="403" spans="1:3" x14ac:dyDescent="0.25">
      <c r="A403" s="47"/>
      <c r="B403" s="47"/>
      <c r="C403" s="47"/>
    </row>
    <row r="404" spans="1:3" x14ac:dyDescent="0.25">
      <c r="A404" s="47"/>
      <c r="B404" s="47"/>
      <c r="C404" s="47"/>
    </row>
    <row r="405" spans="1:3" x14ac:dyDescent="0.25">
      <c r="A405" s="47"/>
      <c r="B405" s="47"/>
      <c r="C405" s="47"/>
    </row>
    <row r="406" spans="1:3" x14ac:dyDescent="0.25">
      <c r="A406" s="47"/>
      <c r="B406" s="47"/>
      <c r="C406" s="47"/>
    </row>
    <row r="407" spans="1:3" x14ac:dyDescent="0.25">
      <c r="A407" s="47"/>
      <c r="B407" s="47"/>
      <c r="C407" s="47"/>
    </row>
    <row r="408" spans="1:3" x14ac:dyDescent="0.25">
      <c r="A408" s="47"/>
      <c r="B408" s="47"/>
      <c r="C408" s="47"/>
    </row>
    <row r="409" spans="1:3" x14ac:dyDescent="0.25">
      <c r="A409" s="47"/>
      <c r="B409" s="47"/>
      <c r="C409" s="47"/>
    </row>
    <row r="410" spans="1:3" x14ac:dyDescent="0.25">
      <c r="A410" s="47"/>
      <c r="B410" s="47"/>
      <c r="C410" s="47"/>
    </row>
    <row r="411" spans="1:3" x14ac:dyDescent="0.25">
      <c r="A411" s="47"/>
      <c r="B411" s="47"/>
      <c r="C411" s="47"/>
    </row>
    <row r="412" spans="1:3" x14ac:dyDescent="0.25">
      <c r="A412" s="47"/>
      <c r="B412" s="47"/>
      <c r="C412" s="47"/>
    </row>
    <row r="413" spans="1:3" x14ac:dyDescent="0.25">
      <c r="A413" s="47"/>
      <c r="B413" s="47"/>
      <c r="C413" s="47"/>
    </row>
    <row r="414" spans="1:3" x14ac:dyDescent="0.25">
      <c r="A414" s="47"/>
      <c r="B414" s="47"/>
      <c r="C414" s="47"/>
    </row>
    <row r="415" spans="1:3" x14ac:dyDescent="0.25">
      <c r="A415" s="47"/>
      <c r="B415" s="47"/>
      <c r="C415" s="47"/>
    </row>
    <row r="416" spans="1:3" x14ac:dyDescent="0.25">
      <c r="A416" s="47"/>
      <c r="B416" s="47"/>
      <c r="C416" s="47"/>
    </row>
    <row r="417" spans="1:3" x14ac:dyDescent="0.25">
      <c r="A417" s="47"/>
      <c r="B417" s="47"/>
      <c r="C417" s="47"/>
    </row>
    <row r="418" spans="1:3" x14ac:dyDescent="0.25">
      <c r="A418" s="47"/>
      <c r="B418" s="47"/>
      <c r="C418" s="47"/>
    </row>
    <row r="419" spans="1:3" x14ac:dyDescent="0.25">
      <c r="A419" s="47"/>
      <c r="B419" s="47"/>
      <c r="C419" s="47"/>
    </row>
    <row r="420" spans="1:3" x14ac:dyDescent="0.25">
      <c r="A420" s="47"/>
      <c r="B420" s="47"/>
      <c r="C420" s="47"/>
    </row>
    <row r="421" spans="1:3" x14ac:dyDescent="0.25">
      <c r="A421" s="47"/>
      <c r="B421" s="47"/>
      <c r="C421" s="47"/>
    </row>
    <row r="422" spans="1:3" x14ac:dyDescent="0.25">
      <c r="A422" s="47"/>
      <c r="B422" s="47"/>
      <c r="C422" s="47"/>
    </row>
    <row r="423" spans="1:3" x14ac:dyDescent="0.25">
      <c r="A423" s="47"/>
      <c r="B423" s="47"/>
      <c r="C423" s="47"/>
    </row>
    <row r="424" spans="1:3" x14ac:dyDescent="0.25">
      <c r="A424" s="47"/>
      <c r="B424" s="47"/>
      <c r="C424" s="47"/>
    </row>
    <row r="425" spans="1:3" x14ac:dyDescent="0.25">
      <c r="A425" s="47"/>
      <c r="B425" s="47"/>
      <c r="C425" s="47"/>
    </row>
    <row r="426" spans="1:3" x14ac:dyDescent="0.25">
      <c r="A426" s="47"/>
      <c r="B426" s="47"/>
      <c r="C426" s="47"/>
    </row>
    <row r="427" spans="1:3" x14ac:dyDescent="0.25">
      <c r="A427" s="47"/>
      <c r="B427" s="47"/>
      <c r="C427" s="47"/>
    </row>
    <row r="428" spans="1:3" x14ac:dyDescent="0.25">
      <c r="A428" s="47"/>
      <c r="B428" s="47"/>
      <c r="C428" s="47"/>
    </row>
    <row r="429" spans="1:3" x14ac:dyDescent="0.25">
      <c r="A429" s="47"/>
      <c r="B429" s="47"/>
      <c r="C429" s="47"/>
    </row>
    <row r="430" spans="1:3" x14ac:dyDescent="0.25">
      <c r="A430" s="47"/>
      <c r="B430" s="47"/>
      <c r="C430" s="47"/>
    </row>
    <row r="431" spans="1:3" x14ac:dyDescent="0.25">
      <c r="A431" s="47"/>
      <c r="B431" s="47"/>
      <c r="C431" s="47"/>
    </row>
    <row r="432" spans="1:3" x14ac:dyDescent="0.25">
      <c r="A432" s="47"/>
      <c r="B432" s="47"/>
      <c r="C432" s="47"/>
    </row>
    <row r="433" spans="1:3" x14ac:dyDescent="0.25">
      <c r="A433" s="47"/>
      <c r="B433" s="47"/>
      <c r="C433" s="47"/>
    </row>
    <row r="434" spans="1:3" x14ac:dyDescent="0.25">
      <c r="A434" s="47"/>
      <c r="B434" s="47"/>
      <c r="C434" s="47"/>
    </row>
    <row r="435" spans="1:3" x14ac:dyDescent="0.25">
      <c r="A435" s="47"/>
      <c r="B435" s="47"/>
      <c r="C435" s="47"/>
    </row>
    <row r="436" spans="1:3" x14ac:dyDescent="0.25">
      <c r="A436" s="47"/>
      <c r="B436" s="47"/>
      <c r="C436" s="47"/>
    </row>
    <row r="437" spans="1:3" x14ac:dyDescent="0.25">
      <c r="A437" s="47"/>
      <c r="B437" s="47"/>
      <c r="C437" s="47"/>
    </row>
    <row r="438" spans="1:3" x14ac:dyDescent="0.25">
      <c r="A438" s="47"/>
      <c r="B438" s="47"/>
      <c r="C438" s="47"/>
    </row>
    <row r="439" spans="1:3" x14ac:dyDescent="0.25">
      <c r="A439" s="47"/>
      <c r="B439" s="47"/>
      <c r="C439" s="47"/>
    </row>
    <row r="440" spans="1:3" x14ac:dyDescent="0.25">
      <c r="A440" s="47"/>
      <c r="B440" s="47"/>
      <c r="C440" s="47"/>
    </row>
    <row r="441" spans="1:3" x14ac:dyDescent="0.25">
      <c r="A441" s="47"/>
      <c r="B441" s="47"/>
      <c r="C441" s="47"/>
    </row>
    <row r="442" spans="1:3" x14ac:dyDescent="0.25">
      <c r="A442" s="47"/>
      <c r="B442" s="47"/>
      <c r="C442" s="47"/>
    </row>
    <row r="443" spans="1:3" x14ac:dyDescent="0.25">
      <c r="A443" s="47"/>
      <c r="B443" s="47"/>
      <c r="C443" s="47"/>
    </row>
    <row r="444" spans="1:3" x14ac:dyDescent="0.25">
      <c r="A444" s="47"/>
      <c r="B444" s="47"/>
      <c r="C444" s="47"/>
    </row>
    <row r="445" spans="1:3" x14ac:dyDescent="0.25">
      <c r="A445" s="47"/>
      <c r="B445" s="47"/>
      <c r="C445" s="47"/>
    </row>
    <row r="446" spans="1:3" x14ac:dyDescent="0.25">
      <c r="A446" s="47"/>
      <c r="B446" s="47"/>
      <c r="C446" s="47"/>
    </row>
    <row r="447" spans="1:3" x14ac:dyDescent="0.25">
      <c r="A447" s="47"/>
      <c r="B447" s="47"/>
      <c r="C447" s="47"/>
    </row>
    <row r="448" spans="1:3" x14ac:dyDescent="0.25">
      <c r="A448" s="47"/>
      <c r="B448" s="47"/>
      <c r="C448" s="47"/>
    </row>
    <row r="449" spans="1:3" x14ac:dyDescent="0.25">
      <c r="A449" s="47"/>
      <c r="B449" s="47"/>
      <c r="C449" s="47"/>
    </row>
    <row r="450" spans="1:3" x14ac:dyDescent="0.25">
      <c r="A450" s="47"/>
      <c r="B450" s="47"/>
      <c r="C450" s="47"/>
    </row>
    <row r="451" spans="1:3" x14ac:dyDescent="0.25">
      <c r="A451" s="47"/>
      <c r="B451" s="47"/>
      <c r="C451" s="47"/>
    </row>
    <row r="452" spans="1:3" x14ac:dyDescent="0.25">
      <c r="A452" s="47"/>
      <c r="B452" s="47"/>
      <c r="C452" s="47"/>
    </row>
    <row r="453" spans="1:3" x14ac:dyDescent="0.25">
      <c r="A453" s="47"/>
      <c r="B453" s="47"/>
      <c r="C453" s="47"/>
    </row>
    <row r="454" spans="1:3" x14ac:dyDescent="0.25">
      <c r="A454" s="47"/>
      <c r="B454" s="47"/>
      <c r="C454" s="47"/>
    </row>
    <row r="455" spans="1:3" x14ac:dyDescent="0.25">
      <c r="A455" s="47"/>
      <c r="B455" s="47"/>
      <c r="C455" s="47"/>
    </row>
    <row r="456" spans="1:3" x14ac:dyDescent="0.25">
      <c r="A456" s="47"/>
      <c r="B456" s="47"/>
      <c r="C456" s="47"/>
    </row>
    <row r="457" spans="1:3" x14ac:dyDescent="0.25">
      <c r="A457" s="47"/>
      <c r="B457" s="47"/>
      <c r="C457" s="47"/>
    </row>
    <row r="458" spans="1:3" x14ac:dyDescent="0.25">
      <c r="A458" s="47"/>
      <c r="B458" s="47"/>
      <c r="C458" s="47"/>
    </row>
    <row r="459" spans="1:3" x14ac:dyDescent="0.25">
      <c r="A459" s="47"/>
      <c r="B459" s="47"/>
      <c r="C459" s="47"/>
    </row>
    <row r="460" spans="1:3" x14ac:dyDescent="0.25">
      <c r="A460" s="47"/>
      <c r="B460" s="47"/>
      <c r="C460" s="47"/>
    </row>
    <row r="461" spans="1:3" x14ac:dyDescent="0.25">
      <c r="A461" s="47"/>
      <c r="B461" s="47"/>
      <c r="C461" s="47"/>
    </row>
    <row r="462" spans="1:3" x14ac:dyDescent="0.25">
      <c r="A462" s="47"/>
      <c r="B462" s="47"/>
      <c r="C462" s="47"/>
    </row>
    <row r="463" spans="1:3" x14ac:dyDescent="0.25">
      <c r="A463" s="47"/>
      <c r="B463" s="47"/>
      <c r="C463" s="47"/>
    </row>
    <row r="464" spans="1:3" x14ac:dyDescent="0.25">
      <c r="A464" s="47"/>
      <c r="B464" s="47"/>
      <c r="C464" s="47"/>
    </row>
    <row r="465" spans="1:3" x14ac:dyDescent="0.25">
      <c r="A465" s="47"/>
      <c r="B465" s="47"/>
      <c r="C465" s="47"/>
    </row>
    <row r="466" spans="1:3" x14ac:dyDescent="0.25">
      <c r="A466" s="47"/>
      <c r="B466" s="47"/>
      <c r="C466" s="47"/>
    </row>
    <row r="467" spans="1:3" x14ac:dyDescent="0.25">
      <c r="A467" s="47"/>
      <c r="B467" s="47"/>
      <c r="C467" s="47"/>
    </row>
    <row r="468" spans="1:3" x14ac:dyDescent="0.25">
      <c r="A468" s="47"/>
      <c r="B468" s="47"/>
      <c r="C468" s="47"/>
    </row>
    <row r="469" spans="1:3" x14ac:dyDescent="0.25">
      <c r="A469" s="47"/>
      <c r="B469" s="47"/>
      <c r="C469" s="47"/>
    </row>
    <row r="470" spans="1:3" x14ac:dyDescent="0.25">
      <c r="A470" s="47"/>
      <c r="B470" s="47"/>
      <c r="C470" s="47"/>
    </row>
    <row r="471" spans="1:3" x14ac:dyDescent="0.25">
      <c r="A471" s="47"/>
      <c r="B471" s="47"/>
      <c r="C471" s="47"/>
    </row>
    <row r="472" spans="1:3" x14ac:dyDescent="0.25">
      <c r="A472" s="47"/>
      <c r="B472" s="47"/>
      <c r="C472" s="47"/>
    </row>
    <row r="473" spans="1:3" x14ac:dyDescent="0.25">
      <c r="A473" s="47"/>
      <c r="B473" s="47"/>
      <c r="C473" s="47"/>
    </row>
    <row r="474" spans="1:3" x14ac:dyDescent="0.25">
      <c r="A474" s="47"/>
      <c r="B474" s="47"/>
      <c r="C474" s="47"/>
    </row>
    <row r="475" spans="1:3" x14ac:dyDescent="0.25">
      <c r="A475" s="47"/>
      <c r="B475" s="47"/>
      <c r="C475" s="47"/>
    </row>
    <row r="476" spans="1:3" x14ac:dyDescent="0.25">
      <c r="A476" s="47"/>
      <c r="B476" s="47"/>
      <c r="C476" s="47"/>
    </row>
    <row r="477" spans="1:3" x14ac:dyDescent="0.25">
      <c r="A477" s="47"/>
      <c r="B477" s="47"/>
      <c r="C477" s="47"/>
    </row>
    <row r="478" spans="1:3" x14ac:dyDescent="0.25">
      <c r="A478" s="47"/>
      <c r="B478" s="47"/>
      <c r="C478" s="47"/>
    </row>
    <row r="479" spans="1:3" x14ac:dyDescent="0.25">
      <c r="A479" s="47"/>
      <c r="B479" s="47"/>
      <c r="C479" s="47"/>
    </row>
    <row r="480" spans="1:3" x14ac:dyDescent="0.25">
      <c r="A480" s="47"/>
      <c r="B480" s="47"/>
      <c r="C480" s="47"/>
    </row>
    <row r="481" spans="1:3" x14ac:dyDescent="0.25">
      <c r="A481" s="47"/>
      <c r="B481" s="47"/>
      <c r="C481" s="47"/>
    </row>
    <row r="482" spans="1:3" x14ac:dyDescent="0.25">
      <c r="A482" s="47"/>
      <c r="B482" s="47"/>
      <c r="C482" s="47"/>
    </row>
    <row r="483" spans="1:3" x14ac:dyDescent="0.25">
      <c r="A483" s="47"/>
      <c r="B483" s="47"/>
      <c r="C483" s="47"/>
    </row>
    <row r="484" spans="1:3" x14ac:dyDescent="0.25">
      <c r="A484" s="47"/>
      <c r="B484" s="47"/>
      <c r="C484" s="47"/>
    </row>
    <row r="485" spans="1:3" x14ac:dyDescent="0.25">
      <c r="A485" s="47"/>
      <c r="B485" s="47"/>
      <c r="C485" s="47"/>
    </row>
    <row r="486" spans="1:3" x14ac:dyDescent="0.25">
      <c r="A486" s="47"/>
      <c r="B486" s="47"/>
      <c r="C486" s="47"/>
    </row>
    <row r="487" spans="1:3" x14ac:dyDescent="0.25">
      <c r="A487" s="47"/>
      <c r="B487" s="47"/>
      <c r="C487" s="47"/>
    </row>
    <row r="488" spans="1:3" x14ac:dyDescent="0.25">
      <c r="A488" s="47"/>
      <c r="B488" s="47"/>
      <c r="C488" s="47"/>
    </row>
    <row r="489" spans="1:3" x14ac:dyDescent="0.25">
      <c r="A489" s="47"/>
      <c r="B489" s="47"/>
      <c r="C489" s="47"/>
    </row>
    <row r="490" spans="1:3" x14ac:dyDescent="0.25">
      <c r="A490" s="47"/>
      <c r="B490" s="47"/>
      <c r="C490" s="47"/>
    </row>
    <row r="491" spans="1:3" x14ac:dyDescent="0.25">
      <c r="A491" s="47"/>
      <c r="B491" s="47"/>
      <c r="C491" s="47"/>
    </row>
    <row r="492" spans="1:3" x14ac:dyDescent="0.25">
      <c r="A492" s="47"/>
      <c r="B492" s="47"/>
      <c r="C492" s="47"/>
    </row>
    <row r="493" spans="1:3" x14ac:dyDescent="0.25">
      <c r="A493" s="47"/>
      <c r="B493" s="47"/>
      <c r="C493" s="47"/>
    </row>
    <row r="494" spans="1:3" x14ac:dyDescent="0.25">
      <c r="A494" s="47"/>
      <c r="B494" s="47"/>
      <c r="C494" s="47"/>
    </row>
    <row r="495" spans="1:3" x14ac:dyDescent="0.25">
      <c r="A495" s="47"/>
      <c r="B495" s="47"/>
      <c r="C495" s="47"/>
    </row>
    <row r="496" spans="1:3" x14ac:dyDescent="0.25">
      <c r="A496" s="47"/>
      <c r="B496" s="47"/>
      <c r="C496" s="47"/>
    </row>
    <row r="497" spans="1:3" x14ac:dyDescent="0.25">
      <c r="A497" s="47"/>
      <c r="B497" s="47"/>
      <c r="C497" s="47"/>
    </row>
    <row r="498" spans="1:3" x14ac:dyDescent="0.25">
      <c r="A498" s="47"/>
      <c r="B498" s="47"/>
      <c r="C498" s="47"/>
    </row>
    <row r="499" spans="1:3" x14ac:dyDescent="0.25">
      <c r="A499" s="47"/>
      <c r="B499" s="47"/>
      <c r="C499" s="47"/>
    </row>
    <row r="500" spans="1:3" x14ac:dyDescent="0.25">
      <c r="A500" s="47"/>
      <c r="B500" s="47"/>
      <c r="C500" s="47"/>
    </row>
    <row r="501" spans="1:3" x14ac:dyDescent="0.25">
      <c r="A501" s="47"/>
      <c r="B501" s="47"/>
      <c r="C501" s="47"/>
    </row>
    <row r="502" spans="1:3" x14ac:dyDescent="0.25">
      <c r="A502" s="47"/>
      <c r="B502" s="47"/>
      <c r="C502" s="47"/>
    </row>
    <row r="503" spans="1:3" x14ac:dyDescent="0.25">
      <c r="A503" s="47"/>
      <c r="B503" s="47"/>
      <c r="C503" s="47"/>
    </row>
    <row r="504" spans="1:3" x14ac:dyDescent="0.25">
      <c r="A504" s="47"/>
      <c r="B504" s="47"/>
      <c r="C504" s="47"/>
    </row>
    <row r="505" spans="1:3" x14ac:dyDescent="0.25">
      <c r="A505" s="47"/>
      <c r="B505" s="47"/>
      <c r="C505" s="47"/>
    </row>
    <row r="506" spans="1:3" x14ac:dyDescent="0.25">
      <c r="A506" s="47"/>
      <c r="B506" s="47"/>
      <c r="C506" s="47"/>
    </row>
    <row r="507" spans="1:3" x14ac:dyDescent="0.25">
      <c r="A507" s="47"/>
      <c r="B507" s="47"/>
      <c r="C507" s="47"/>
    </row>
    <row r="508" spans="1:3" x14ac:dyDescent="0.25">
      <c r="A508" s="47"/>
      <c r="B508" s="47"/>
      <c r="C508" s="47"/>
    </row>
    <row r="509" spans="1:3" x14ac:dyDescent="0.25">
      <c r="A509" s="47"/>
      <c r="B509" s="47"/>
      <c r="C509" s="47"/>
    </row>
    <row r="510" spans="1:3" x14ac:dyDescent="0.25">
      <c r="A510" s="47"/>
      <c r="B510" s="47"/>
      <c r="C510" s="47"/>
    </row>
    <row r="511" spans="1:3" x14ac:dyDescent="0.25">
      <c r="A511" s="47"/>
      <c r="B511" s="47"/>
      <c r="C511" s="47"/>
    </row>
    <row r="512" spans="1:3" x14ac:dyDescent="0.25">
      <c r="A512" s="47"/>
      <c r="B512" s="47"/>
      <c r="C512" s="47"/>
    </row>
    <row r="513" spans="1:3" x14ac:dyDescent="0.25">
      <c r="A513" s="47"/>
      <c r="B513" s="47"/>
      <c r="C513" s="47"/>
    </row>
    <row r="514" spans="1:3" x14ac:dyDescent="0.25">
      <c r="A514" s="47"/>
      <c r="B514" s="47"/>
      <c r="C514" s="47"/>
    </row>
    <row r="515" spans="1:3" x14ac:dyDescent="0.25">
      <c r="A515" s="47"/>
      <c r="B515" s="47"/>
      <c r="C515" s="47"/>
    </row>
    <row r="516" spans="1:3" x14ac:dyDescent="0.25">
      <c r="A516" s="47"/>
      <c r="B516" s="47"/>
      <c r="C516" s="47"/>
    </row>
    <row r="517" spans="1:3" x14ac:dyDescent="0.25">
      <c r="A517" s="47"/>
      <c r="B517" s="47"/>
      <c r="C517" s="47"/>
    </row>
    <row r="518" spans="1:3" x14ac:dyDescent="0.25">
      <c r="A518" s="47"/>
      <c r="B518" s="47"/>
      <c r="C518" s="47"/>
    </row>
    <row r="519" spans="1:3" x14ac:dyDescent="0.25">
      <c r="A519" s="47"/>
      <c r="B519" s="47"/>
      <c r="C519" s="47"/>
    </row>
    <row r="520" spans="1:3" x14ac:dyDescent="0.25">
      <c r="A520" s="47"/>
      <c r="B520" s="47"/>
      <c r="C520" s="47"/>
    </row>
    <row r="521" spans="1:3" x14ac:dyDescent="0.25">
      <c r="A521" s="47"/>
      <c r="B521" s="47"/>
      <c r="C521" s="47"/>
    </row>
    <row r="522" spans="1:3" x14ac:dyDescent="0.25">
      <c r="A522" s="47"/>
      <c r="B522" s="47"/>
      <c r="C522" s="47"/>
    </row>
    <row r="523" spans="1:3" x14ac:dyDescent="0.25">
      <c r="A523" s="47"/>
      <c r="B523" s="47"/>
      <c r="C523" s="47"/>
    </row>
    <row r="524" spans="1:3" x14ac:dyDescent="0.25">
      <c r="A524" s="47"/>
      <c r="B524" s="47"/>
      <c r="C524" s="47"/>
    </row>
    <row r="525" spans="1:3" x14ac:dyDescent="0.25">
      <c r="A525" s="47"/>
      <c r="B525" s="47"/>
      <c r="C525" s="47"/>
    </row>
    <row r="526" spans="1:3" x14ac:dyDescent="0.25">
      <c r="A526" s="47"/>
      <c r="B526" s="47"/>
      <c r="C526" s="47"/>
    </row>
    <row r="527" spans="1:3" x14ac:dyDescent="0.25">
      <c r="A527" s="47"/>
      <c r="B527" s="47"/>
      <c r="C527" s="47"/>
    </row>
    <row r="528" spans="1:3" x14ac:dyDescent="0.25">
      <c r="A528" s="47"/>
      <c r="B528" s="47"/>
      <c r="C528" s="47"/>
    </row>
    <row r="529" spans="1:3" x14ac:dyDescent="0.25">
      <c r="A529" s="47"/>
      <c r="B529" s="47"/>
      <c r="C529" s="47"/>
    </row>
    <row r="530" spans="1:3" x14ac:dyDescent="0.25">
      <c r="A530" s="47"/>
      <c r="B530" s="47"/>
      <c r="C530" s="47"/>
    </row>
    <row r="531" spans="1:3" x14ac:dyDescent="0.25">
      <c r="A531" s="47"/>
      <c r="B531" s="47"/>
      <c r="C531" s="47"/>
    </row>
    <row r="532" spans="1:3" x14ac:dyDescent="0.25">
      <c r="A532" s="47"/>
      <c r="B532" s="47"/>
      <c r="C532" s="47"/>
    </row>
    <row r="533" spans="1:3" x14ac:dyDescent="0.25">
      <c r="A533" s="47"/>
      <c r="B533" s="47"/>
      <c r="C533" s="47"/>
    </row>
    <row r="534" spans="1:3" x14ac:dyDescent="0.25">
      <c r="A534" s="47"/>
      <c r="B534" s="47"/>
      <c r="C534" s="47"/>
    </row>
    <row r="535" spans="1:3" x14ac:dyDescent="0.25">
      <c r="A535" s="47"/>
      <c r="B535" s="47"/>
      <c r="C535" s="47"/>
    </row>
    <row r="536" spans="1:3" x14ac:dyDescent="0.25">
      <c r="A536" s="47"/>
      <c r="B536" s="47"/>
      <c r="C536" s="47"/>
    </row>
    <row r="537" spans="1:3" x14ac:dyDescent="0.25">
      <c r="A537" s="47"/>
      <c r="B537" s="47"/>
      <c r="C537" s="47"/>
    </row>
    <row r="538" spans="1:3" x14ac:dyDescent="0.25">
      <c r="A538" s="47"/>
      <c r="B538" s="47"/>
      <c r="C538" s="47"/>
    </row>
    <row r="539" spans="1:3" x14ac:dyDescent="0.25">
      <c r="A539" s="47"/>
      <c r="B539" s="47"/>
      <c r="C539" s="47"/>
    </row>
    <row r="540" spans="1:3" x14ac:dyDescent="0.25">
      <c r="A540" s="47"/>
      <c r="B540" s="47"/>
      <c r="C540" s="47"/>
    </row>
    <row r="541" spans="1:3" x14ac:dyDescent="0.25">
      <c r="A541" s="47"/>
      <c r="B541" s="47"/>
      <c r="C541" s="47"/>
    </row>
    <row r="542" spans="1:3" x14ac:dyDescent="0.25">
      <c r="A542" s="47"/>
      <c r="B542" s="47"/>
      <c r="C542" s="47"/>
    </row>
    <row r="543" spans="1:3" x14ac:dyDescent="0.25">
      <c r="A543" s="47"/>
      <c r="B543" s="47"/>
      <c r="C543" s="47"/>
    </row>
    <row r="544" spans="1:3" x14ac:dyDescent="0.25">
      <c r="A544" s="47"/>
      <c r="B544" s="47"/>
      <c r="C544" s="47"/>
    </row>
    <row r="545" spans="1:3" x14ac:dyDescent="0.25">
      <c r="A545" s="47"/>
      <c r="B545" s="47"/>
      <c r="C545" s="47"/>
    </row>
    <row r="546" spans="1:3" x14ac:dyDescent="0.25">
      <c r="A546" s="47"/>
      <c r="B546" s="47"/>
      <c r="C546" s="47"/>
    </row>
    <row r="547" spans="1:3" x14ac:dyDescent="0.25">
      <c r="A547" s="47"/>
      <c r="B547" s="47"/>
      <c r="C547" s="47"/>
    </row>
    <row r="548" spans="1:3" x14ac:dyDescent="0.25">
      <c r="A548" s="47"/>
      <c r="B548" s="47"/>
      <c r="C548" s="47"/>
    </row>
    <row r="549" spans="1:3" x14ac:dyDescent="0.25">
      <c r="A549" s="47"/>
      <c r="B549" s="47"/>
      <c r="C549" s="47"/>
    </row>
    <row r="550" spans="1:3" x14ac:dyDescent="0.25">
      <c r="A550" s="47"/>
      <c r="B550" s="47"/>
      <c r="C550" s="47"/>
    </row>
    <row r="551" spans="1:3" x14ac:dyDescent="0.25">
      <c r="A551" s="47"/>
      <c r="B551" s="47"/>
      <c r="C551" s="47"/>
    </row>
    <row r="552" spans="1:3" x14ac:dyDescent="0.25">
      <c r="A552" s="47"/>
      <c r="B552" s="47"/>
      <c r="C552" s="47"/>
    </row>
    <row r="553" spans="1:3" x14ac:dyDescent="0.25">
      <c r="A553" s="47"/>
      <c r="B553" s="47"/>
      <c r="C553" s="47"/>
    </row>
    <row r="554" spans="1:3" x14ac:dyDescent="0.25">
      <c r="A554" s="47"/>
      <c r="B554" s="47"/>
      <c r="C554" s="47"/>
    </row>
    <row r="555" spans="1:3" x14ac:dyDescent="0.25">
      <c r="A555" s="47"/>
      <c r="B555" s="47"/>
      <c r="C555" s="47"/>
    </row>
    <row r="556" spans="1:3" x14ac:dyDescent="0.25">
      <c r="A556" s="47"/>
      <c r="B556" s="47"/>
      <c r="C556" s="47"/>
    </row>
    <row r="557" spans="1:3" x14ac:dyDescent="0.25">
      <c r="A557" s="47"/>
      <c r="B557" s="47"/>
      <c r="C557" s="47"/>
    </row>
    <row r="558" spans="1:3" x14ac:dyDescent="0.25">
      <c r="A558" s="47"/>
      <c r="B558" s="47"/>
      <c r="C558" s="47"/>
    </row>
    <row r="559" spans="1:3" x14ac:dyDescent="0.25">
      <c r="A559" s="47"/>
      <c r="B559" s="47"/>
      <c r="C559" s="47"/>
    </row>
    <row r="560" spans="1:3" x14ac:dyDescent="0.25">
      <c r="A560" s="47"/>
      <c r="B560" s="47"/>
      <c r="C560" s="47"/>
    </row>
    <row r="561" spans="1:3" x14ac:dyDescent="0.25">
      <c r="A561" s="47"/>
      <c r="B561" s="47"/>
      <c r="C561" s="47"/>
    </row>
    <row r="562" spans="1:3" x14ac:dyDescent="0.25">
      <c r="A562" s="47"/>
      <c r="B562" s="47"/>
      <c r="C562" s="47"/>
    </row>
    <row r="563" spans="1:3" x14ac:dyDescent="0.25">
      <c r="A563" s="47"/>
      <c r="B563" s="47"/>
      <c r="C563" s="47"/>
    </row>
    <row r="564" spans="1:3" x14ac:dyDescent="0.25">
      <c r="A564" s="47"/>
      <c r="B564" s="47"/>
      <c r="C564" s="47"/>
    </row>
    <row r="565" spans="1:3" x14ac:dyDescent="0.25">
      <c r="A565" s="47"/>
      <c r="B565" s="47"/>
      <c r="C565" s="47"/>
    </row>
    <row r="566" spans="1:3" x14ac:dyDescent="0.25">
      <c r="A566" s="47"/>
      <c r="B566" s="47"/>
      <c r="C566" s="47"/>
    </row>
    <row r="567" spans="1:3" x14ac:dyDescent="0.25">
      <c r="A567" s="47"/>
      <c r="B567" s="47"/>
      <c r="C567" s="47"/>
    </row>
    <row r="568" spans="1:3" x14ac:dyDescent="0.25">
      <c r="A568" s="47"/>
      <c r="B568" s="47"/>
      <c r="C568" s="47"/>
    </row>
    <row r="569" spans="1:3" x14ac:dyDescent="0.25">
      <c r="A569" s="47"/>
      <c r="B569" s="47"/>
      <c r="C569" s="47"/>
    </row>
    <row r="570" spans="1:3" x14ac:dyDescent="0.25">
      <c r="A570" s="47"/>
      <c r="B570" s="47"/>
      <c r="C570" s="47"/>
    </row>
    <row r="571" spans="1:3" x14ac:dyDescent="0.25">
      <c r="A571" s="47"/>
      <c r="B571" s="47"/>
      <c r="C571" s="47"/>
    </row>
    <row r="572" spans="1:3" x14ac:dyDescent="0.25">
      <c r="A572" s="47"/>
      <c r="B572" s="47"/>
      <c r="C572" s="47"/>
    </row>
    <row r="573" spans="1:3" x14ac:dyDescent="0.25">
      <c r="A573" s="47"/>
      <c r="B573" s="47"/>
      <c r="C573" s="47"/>
    </row>
    <row r="574" spans="1:3" x14ac:dyDescent="0.25">
      <c r="A574" s="47"/>
      <c r="B574" s="47"/>
      <c r="C574" s="47"/>
    </row>
    <row r="575" spans="1:3" x14ac:dyDescent="0.25">
      <c r="A575" s="47"/>
      <c r="B575" s="47"/>
      <c r="C575" s="47"/>
    </row>
    <row r="576" spans="1:3" x14ac:dyDescent="0.25">
      <c r="A576" s="47"/>
      <c r="B576" s="47"/>
      <c r="C576" s="47"/>
    </row>
    <row r="577" spans="1:3" x14ac:dyDescent="0.25">
      <c r="A577" s="47"/>
      <c r="B577" s="47"/>
      <c r="C577" s="47"/>
    </row>
    <row r="578" spans="1:3" x14ac:dyDescent="0.25">
      <c r="A578" s="47"/>
      <c r="B578" s="47"/>
      <c r="C578" s="47"/>
    </row>
    <row r="579" spans="1:3" x14ac:dyDescent="0.25">
      <c r="A579" s="47"/>
      <c r="B579" s="47"/>
      <c r="C579" s="47"/>
    </row>
    <row r="580" spans="1:3" x14ac:dyDescent="0.25">
      <c r="A580" s="47"/>
      <c r="B580" s="47"/>
      <c r="C580" s="47"/>
    </row>
    <row r="581" spans="1:3" x14ac:dyDescent="0.25">
      <c r="A581" s="47"/>
      <c r="B581" s="47"/>
      <c r="C581" s="47"/>
    </row>
    <row r="582" spans="1:3" x14ac:dyDescent="0.25">
      <c r="A582" s="47"/>
      <c r="B582" s="47"/>
      <c r="C582" s="47"/>
    </row>
    <row r="583" spans="1:3" x14ac:dyDescent="0.25">
      <c r="A583" s="47"/>
      <c r="B583" s="47"/>
      <c r="C583" s="47"/>
    </row>
    <row r="584" spans="1:3" x14ac:dyDescent="0.25">
      <c r="A584" s="47"/>
      <c r="B584" s="47"/>
      <c r="C584" s="47"/>
    </row>
    <row r="585" spans="1:3" x14ac:dyDescent="0.25">
      <c r="A585" s="47"/>
      <c r="B585" s="47"/>
      <c r="C585" s="47"/>
    </row>
    <row r="586" spans="1:3" x14ac:dyDescent="0.25">
      <c r="A586" s="47"/>
      <c r="B586" s="47"/>
      <c r="C586" s="47"/>
    </row>
    <row r="587" spans="1:3" x14ac:dyDescent="0.25">
      <c r="A587" s="47"/>
      <c r="B587" s="47"/>
      <c r="C587" s="47"/>
    </row>
    <row r="588" spans="1:3" x14ac:dyDescent="0.25">
      <c r="A588" s="47"/>
      <c r="B588" s="47"/>
      <c r="C588" s="47"/>
    </row>
    <row r="589" spans="1:3" x14ac:dyDescent="0.25">
      <c r="A589" s="47"/>
      <c r="B589" s="47"/>
      <c r="C589" s="47"/>
    </row>
    <row r="590" spans="1:3" x14ac:dyDescent="0.25">
      <c r="A590" s="47"/>
      <c r="B590" s="47"/>
      <c r="C590" s="47"/>
    </row>
    <row r="591" spans="1:3" x14ac:dyDescent="0.25">
      <c r="A591" s="47"/>
      <c r="B591" s="47"/>
      <c r="C591" s="47"/>
    </row>
    <row r="592" spans="1:3" x14ac:dyDescent="0.25">
      <c r="A592" s="47"/>
      <c r="B592" s="47"/>
      <c r="C592" s="47"/>
    </row>
    <row r="593" spans="1:3" x14ac:dyDescent="0.25">
      <c r="A593" s="47"/>
      <c r="B593" s="47"/>
      <c r="C593" s="47"/>
    </row>
    <row r="594" spans="1:3" x14ac:dyDescent="0.25">
      <c r="A594" s="47"/>
      <c r="B594" s="47"/>
      <c r="C594" s="47"/>
    </row>
    <row r="595" spans="1:3" x14ac:dyDescent="0.25">
      <c r="A595" s="47"/>
      <c r="B595" s="47"/>
      <c r="C595" s="47"/>
    </row>
    <row r="596" spans="1:3" x14ac:dyDescent="0.25">
      <c r="A596" s="47"/>
      <c r="B596" s="47"/>
      <c r="C596" s="47"/>
    </row>
    <row r="597" spans="1:3" x14ac:dyDescent="0.25">
      <c r="A597" s="47"/>
      <c r="B597" s="47"/>
      <c r="C597" s="47"/>
    </row>
    <row r="598" spans="1:3" x14ac:dyDescent="0.25">
      <c r="A598" s="47"/>
      <c r="B598" s="47"/>
      <c r="C598" s="47"/>
    </row>
    <row r="599" spans="1:3" x14ac:dyDescent="0.25">
      <c r="A599" s="47"/>
      <c r="B599" s="47"/>
      <c r="C599" s="47"/>
    </row>
    <row r="600" spans="1:3" x14ac:dyDescent="0.25">
      <c r="A600" s="47"/>
      <c r="B600" s="47"/>
      <c r="C600" s="47"/>
    </row>
    <row r="601" spans="1:3" x14ac:dyDescent="0.25">
      <c r="A601" s="47"/>
      <c r="B601" s="47"/>
      <c r="C601" s="47"/>
    </row>
    <row r="602" spans="1:3" x14ac:dyDescent="0.25">
      <c r="A602" s="47"/>
      <c r="B602" s="47"/>
      <c r="C602" s="47"/>
    </row>
    <row r="603" spans="1:3" x14ac:dyDescent="0.25">
      <c r="A603" s="47"/>
      <c r="B603" s="47"/>
      <c r="C603" s="47"/>
    </row>
    <row r="604" spans="1:3" x14ac:dyDescent="0.25">
      <c r="A604" s="47"/>
      <c r="B604" s="47"/>
      <c r="C604" s="47"/>
    </row>
    <row r="605" spans="1:3" x14ac:dyDescent="0.25">
      <c r="A605" s="47"/>
      <c r="B605" s="47"/>
      <c r="C605" s="47"/>
    </row>
    <row r="606" spans="1:3" x14ac:dyDescent="0.25">
      <c r="A606" s="47"/>
      <c r="B606" s="47"/>
      <c r="C606" s="47"/>
    </row>
    <row r="607" spans="1:3" x14ac:dyDescent="0.25">
      <c r="A607" s="47"/>
      <c r="B607" s="47"/>
      <c r="C607" s="47"/>
    </row>
    <row r="608" spans="1:3" x14ac:dyDescent="0.25">
      <c r="A608" s="47"/>
      <c r="B608" s="47"/>
      <c r="C608" s="47"/>
    </row>
    <row r="609" spans="1:3" x14ac:dyDescent="0.25">
      <c r="A609" s="47"/>
      <c r="B609" s="47"/>
      <c r="C609" s="47"/>
    </row>
    <row r="610" spans="1:3" x14ac:dyDescent="0.25">
      <c r="A610" s="47"/>
      <c r="B610" s="47"/>
      <c r="C610" s="47"/>
    </row>
    <row r="611" spans="1:3" x14ac:dyDescent="0.25">
      <c r="A611" s="47"/>
      <c r="B611" s="47"/>
      <c r="C611" s="47"/>
    </row>
    <row r="612" spans="1:3" x14ac:dyDescent="0.25">
      <c r="A612" s="47"/>
      <c r="B612" s="47"/>
      <c r="C612" s="47"/>
    </row>
    <row r="613" spans="1:3" x14ac:dyDescent="0.25">
      <c r="A613" s="47"/>
      <c r="B613" s="47"/>
      <c r="C613" s="47"/>
    </row>
    <row r="614" spans="1:3" x14ac:dyDescent="0.25">
      <c r="A614" s="47"/>
      <c r="B614" s="47"/>
      <c r="C614" s="47"/>
    </row>
    <row r="615" spans="1:3" x14ac:dyDescent="0.25">
      <c r="A615" s="47"/>
      <c r="B615" s="47"/>
      <c r="C615" s="47"/>
    </row>
    <row r="616" spans="1:3" x14ac:dyDescent="0.25">
      <c r="A616" s="47"/>
      <c r="B616" s="47"/>
      <c r="C616" s="47"/>
    </row>
    <row r="617" spans="1:3" x14ac:dyDescent="0.25">
      <c r="A617" s="47"/>
      <c r="B617" s="47"/>
      <c r="C617" s="47"/>
    </row>
    <row r="618" spans="1:3" x14ac:dyDescent="0.25">
      <c r="A618" s="47"/>
      <c r="B618" s="47"/>
      <c r="C618" s="47"/>
    </row>
    <row r="619" spans="1:3" x14ac:dyDescent="0.25">
      <c r="A619" s="47"/>
      <c r="B619" s="47"/>
      <c r="C619" s="47"/>
    </row>
    <row r="620" spans="1:3" x14ac:dyDescent="0.25">
      <c r="A620" s="47"/>
      <c r="B620" s="47"/>
      <c r="C620" s="47"/>
    </row>
    <row r="621" spans="1:3" x14ac:dyDescent="0.25">
      <c r="A621" s="47"/>
      <c r="B621" s="47"/>
      <c r="C621" s="47"/>
    </row>
    <row r="622" spans="1:3" x14ac:dyDescent="0.25">
      <c r="A622" s="47"/>
      <c r="B622" s="47"/>
      <c r="C622" s="47"/>
    </row>
    <row r="623" spans="1:3" x14ac:dyDescent="0.25">
      <c r="A623" s="47"/>
      <c r="B623" s="47"/>
      <c r="C623" s="47"/>
    </row>
    <row r="624" spans="1:3" x14ac:dyDescent="0.25">
      <c r="A624" s="47"/>
      <c r="B624" s="47"/>
      <c r="C624" s="47"/>
    </row>
    <row r="625" spans="1:3" x14ac:dyDescent="0.25">
      <c r="A625" s="47"/>
      <c r="B625" s="47"/>
      <c r="C625" s="47"/>
    </row>
    <row r="626" spans="1:3" x14ac:dyDescent="0.25">
      <c r="A626" s="47"/>
      <c r="B626" s="47"/>
      <c r="C626" s="47"/>
    </row>
    <row r="627" spans="1:3" x14ac:dyDescent="0.25">
      <c r="A627" s="47"/>
      <c r="B627" s="47"/>
      <c r="C627" s="47"/>
    </row>
    <row r="628" spans="1:3" x14ac:dyDescent="0.25">
      <c r="A628" s="47"/>
      <c r="B628" s="47"/>
      <c r="C628" s="47"/>
    </row>
    <row r="629" spans="1:3" x14ac:dyDescent="0.25">
      <c r="A629" s="47"/>
      <c r="B629" s="47"/>
      <c r="C629" s="47"/>
    </row>
    <row r="630" spans="1:3" x14ac:dyDescent="0.25">
      <c r="A630" s="47"/>
      <c r="B630" s="47"/>
      <c r="C630" s="47"/>
    </row>
    <row r="631" spans="1:3" x14ac:dyDescent="0.25">
      <c r="A631" s="47"/>
      <c r="B631" s="47"/>
      <c r="C631" s="47"/>
    </row>
    <row r="632" spans="1:3" x14ac:dyDescent="0.25">
      <c r="A632" s="47"/>
      <c r="B632" s="47"/>
      <c r="C632" s="47"/>
    </row>
    <row r="633" spans="1:3" x14ac:dyDescent="0.25">
      <c r="A633" s="47"/>
      <c r="B633" s="47"/>
      <c r="C633" s="47"/>
    </row>
    <row r="634" spans="1:3" x14ac:dyDescent="0.25">
      <c r="A634" s="47"/>
      <c r="B634" s="47"/>
      <c r="C634" s="47"/>
    </row>
    <row r="635" spans="1:3" x14ac:dyDescent="0.25">
      <c r="A635" s="47"/>
      <c r="B635" s="47"/>
      <c r="C635" s="47"/>
    </row>
    <row r="636" spans="1:3" x14ac:dyDescent="0.25">
      <c r="A636" s="47"/>
      <c r="B636" s="47"/>
      <c r="C636" s="47"/>
    </row>
    <row r="637" spans="1:3" x14ac:dyDescent="0.25">
      <c r="A637" s="47"/>
      <c r="B637" s="47"/>
      <c r="C637" s="47"/>
    </row>
    <row r="638" spans="1:3" x14ac:dyDescent="0.25">
      <c r="A638" s="47"/>
      <c r="B638" s="47"/>
      <c r="C638" s="47"/>
    </row>
    <row r="639" spans="1:3" x14ac:dyDescent="0.25">
      <c r="A639" s="47"/>
      <c r="B639" s="47"/>
      <c r="C639" s="47"/>
    </row>
    <row r="640" spans="1:3" x14ac:dyDescent="0.25">
      <c r="A640" s="47"/>
      <c r="B640" s="47"/>
      <c r="C640" s="47"/>
    </row>
    <row r="641" spans="1:3" x14ac:dyDescent="0.25">
      <c r="A641" s="47"/>
      <c r="B641" s="47"/>
      <c r="C641" s="47"/>
    </row>
    <row r="642" spans="1:3" x14ac:dyDescent="0.25">
      <c r="A642" s="47"/>
      <c r="B642" s="47"/>
      <c r="C642" s="47"/>
    </row>
    <row r="643" spans="1:3" x14ac:dyDescent="0.25">
      <c r="A643" s="47"/>
      <c r="B643" s="47"/>
      <c r="C643" s="47"/>
    </row>
    <row r="644" spans="1:3" x14ac:dyDescent="0.25">
      <c r="A644" s="47"/>
      <c r="B644" s="47"/>
      <c r="C644" s="47"/>
    </row>
    <row r="645" spans="1:3" x14ac:dyDescent="0.25">
      <c r="A645" s="47"/>
      <c r="B645" s="47"/>
      <c r="C645" s="47"/>
    </row>
    <row r="646" spans="1:3" x14ac:dyDescent="0.25">
      <c r="A646" s="47"/>
      <c r="B646" s="47"/>
      <c r="C646" s="47"/>
    </row>
    <row r="647" spans="1:3" x14ac:dyDescent="0.25">
      <c r="A647" s="47"/>
      <c r="B647" s="47"/>
      <c r="C647" s="47"/>
    </row>
    <row r="648" spans="1:3" x14ac:dyDescent="0.25">
      <c r="A648" s="47"/>
      <c r="B648" s="47"/>
      <c r="C648" s="47"/>
    </row>
    <row r="649" spans="1:3" x14ac:dyDescent="0.25">
      <c r="A649" s="47"/>
      <c r="B649" s="47"/>
      <c r="C649" s="47"/>
    </row>
    <row r="650" spans="1:3" x14ac:dyDescent="0.25">
      <c r="A650" s="47"/>
      <c r="B650" s="47"/>
      <c r="C650" s="47"/>
    </row>
    <row r="651" spans="1:3" x14ac:dyDescent="0.25">
      <c r="A651" s="47"/>
      <c r="B651" s="47"/>
      <c r="C651" s="47"/>
    </row>
    <row r="652" spans="1:3" x14ac:dyDescent="0.25">
      <c r="A652" s="47"/>
      <c r="B652" s="47"/>
      <c r="C652" s="47"/>
    </row>
    <row r="653" spans="1:3" x14ac:dyDescent="0.25">
      <c r="A653" s="47"/>
      <c r="B653" s="47"/>
      <c r="C653" s="47"/>
    </row>
    <row r="654" spans="1:3" x14ac:dyDescent="0.25">
      <c r="A654" s="47"/>
      <c r="B654" s="47"/>
      <c r="C654" s="47"/>
    </row>
    <row r="655" spans="1:3" x14ac:dyDescent="0.25">
      <c r="A655" s="47"/>
      <c r="B655" s="47"/>
      <c r="C655" s="47"/>
    </row>
    <row r="656" spans="1:3" x14ac:dyDescent="0.25">
      <c r="A656" s="47"/>
      <c r="B656" s="47"/>
      <c r="C656" s="47"/>
    </row>
    <row r="657" spans="1:3" x14ac:dyDescent="0.25">
      <c r="A657" s="47"/>
      <c r="B657" s="47"/>
      <c r="C657" s="47"/>
    </row>
    <row r="658" spans="1:3" x14ac:dyDescent="0.25">
      <c r="A658" s="47"/>
      <c r="B658" s="47"/>
      <c r="C658" s="47"/>
    </row>
    <row r="659" spans="1:3" x14ac:dyDescent="0.25">
      <c r="A659" s="47"/>
      <c r="B659" s="47"/>
      <c r="C659" s="47"/>
    </row>
    <row r="660" spans="1:3" x14ac:dyDescent="0.25">
      <c r="A660" s="47"/>
      <c r="B660" s="47"/>
      <c r="C660" s="47"/>
    </row>
    <row r="661" spans="1:3" x14ac:dyDescent="0.25">
      <c r="A661" s="47"/>
      <c r="B661" s="47"/>
      <c r="C661" s="47"/>
    </row>
    <row r="662" spans="1:3" x14ac:dyDescent="0.25">
      <c r="A662" s="47"/>
      <c r="B662" s="47"/>
      <c r="C662" s="47"/>
    </row>
    <row r="663" spans="1:3" x14ac:dyDescent="0.25">
      <c r="A663" s="47"/>
      <c r="B663" s="47"/>
      <c r="C663" s="47"/>
    </row>
    <row r="664" spans="1:3" x14ac:dyDescent="0.25">
      <c r="A664" s="47"/>
      <c r="B664" s="47"/>
      <c r="C664" s="47"/>
    </row>
    <row r="665" spans="1:3" x14ac:dyDescent="0.25">
      <c r="A665" s="47"/>
      <c r="B665" s="47"/>
      <c r="C665" s="47"/>
    </row>
    <row r="666" spans="1:3" x14ac:dyDescent="0.25">
      <c r="A666" s="47"/>
      <c r="B666" s="47"/>
      <c r="C666" s="47"/>
    </row>
    <row r="667" spans="1:3" x14ac:dyDescent="0.25">
      <c r="A667" s="47"/>
      <c r="B667" s="47"/>
      <c r="C667" s="47"/>
    </row>
    <row r="668" spans="1:3" x14ac:dyDescent="0.25">
      <c r="A668" s="47"/>
      <c r="B668" s="47"/>
      <c r="C668" s="47"/>
    </row>
    <row r="669" spans="1:3" x14ac:dyDescent="0.25">
      <c r="A669" s="47"/>
      <c r="B669" s="47"/>
      <c r="C669" s="47"/>
    </row>
    <row r="670" spans="1:3" x14ac:dyDescent="0.25">
      <c r="A670" s="47"/>
      <c r="B670" s="47"/>
      <c r="C670" s="47"/>
    </row>
    <row r="671" spans="1:3" x14ac:dyDescent="0.25">
      <c r="A671" s="47"/>
      <c r="B671" s="47"/>
      <c r="C671" s="47"/>
    </row>
    <row r="672" spans="1:3" x14ac:dyDescent="0.25">
      <c r="A672" s="47"/>
      <c r="B672" s="47"/>
      <c r="C672" s="47"/>
    </row>
    <row r="673" spans="1:3" x14ac:dyDescent="0.25">
      <c r="A673" s="47"/>
      <c r="B673" s="47"/>
      <c r="C673" s="47"/>
    </row>
    <row r="674" spans="1:3" x14ac:dyDescent="0.25">
      <c r="A674" s="47"/>
      <c r="B674" s="47"/>
      <c r="C674" s="47"/>
    </row>
    <row r="675" spans="1:3" x14ac:dyDescent="0.25">
      <c r="A675" s="47"/>
      <c r="B675" s="47"/>
      <c r="C675" s="47"/>
    </row>
    <row r="676" spans="1:3" x14ac:dyDescent="0.25">
      <c r="A676" s="47"/>
      <c r="B676" s="47"/>
      <c r="C676" s="47"/>
    </row>
    <row r="677" spans="1:3" x14ac:dyDescent="0.25">
      <c r="A677" s="47"/>
      <c r="B677" s="47"/>
      <c r="C677" s="47"/>
    </row>
    <row r="678" spans="1:3" x14ac:dyDescent="0.25">
      <c r="A678" s="47"/>
      <c r="B678" s="47"/>
      <c r="C678" s="47"/>
    </row>
    <row r="679" spans="1:3" x14ac:dyDescent="0.25">
      <c r="A679" s="47"/>
      <c r="B679" s="47"/>
      <c r="C679" s="47"/>
    </row>
    <row r="680" spans="1:3" x14ac:dyDescent="0.25">
      <c r="A680" s="47"/>
      <c r="B680" s="47"/>
      <c r="C680" s="47"/>
    </row>
    <row r="681" spans="1:3" x14ac:dyDescent="0.25">
      <c r="A681" s="47"/>
      <c r="B681" s="47"/>
      <c r="C681" s="47"/>
    </row>
    <row r="682" spans="1:3" x14ac:dyDescent="0.25">
      <c r="A682" s="47"/>
      <c r="B682" s="47"/>
      <c r="C682" s="47"/>
    </row>
    <row r="683" spans="1:3" x14ac:dyDescent="0.25">
      <c r="A683" s="47"/>
      <c r="B683" s="47"/>
      <c r="C683" s="47"/>
    </row>
    <row r="684" spans="1:3" x14ac:dyDescent="0.25">
      <c r="A684" s="47"/>
      <c r="B684" s="47"/>
      <c r="C684" s="47"/>
    </row>
    <row r="685" spans="1:3" x14ac:dyDescent="0.25">
      <c r="A685" s="47"/>
      <c r="B685" s="47"/>
      <c r="C685" s="47"/>
    </row>
    <row r="686" spans="1:3" x14ac:dyDescent="0.25">
      <c r="A686" s="47"/>
      <c r="B686" s="47"/>
      <c r="C686" s="47"/>
    </row>
    <row r="687" spans="1:3" x14ac:dyDescent="0.25">
      <c r="A687" s="47"/>
      <c r="B687" s="47"/>
      <c r="C687" s="47"/>
    </row>
    <row r="688" spans="1:3" x14ac:dyDescent="0.25">
      <c r="A688" s="47"/>
      <c r="B688" s="47"/>
      <c r="C688" s="47"/>
    </row>
    <row r="689" spans="1:3" x14ac:dyDescent="0.25">
      <c r="A689" s="47"/>
      <c r="B689" s="47"/>
      <c r="C689" s="47"/>
    </row>
    <row r="690" spans="1:3" x14ac:dyDescent="0.25">
      <c r="A690" s="47"/>
      <c r="B690" s="47"/>
      <c r="C690" s="47"/>
    </row>
    <row r="691" spans="1:3" x14ac:dyDescent="0.25">
      <c r="A691" s="47"/>
      <c r="B691" s="47"/>
      <c r="C691" s="47"/>
    </row>
    <row r="692" spans="1:3" x14ac:dyDescent="0.25">
      <c r="A692" s="47"/>
      <c r="B692" s="47"/>
      <c r="C692" s="47"/>
    </row>
    <row r="693" spans="1:3" x14ac:dyDescent="0.25">
      <c r="A693" s="47"/>
      <c r="B693" s="47"/>
      <c r="C693" s="47"/>
    </row>
    <row r="694" spans="1:3" x14ac:dyDescent="0.25">
      <c r="A694" s="47"/>
      <c r="B694" s="47"/>
      <c r="C694" s="47"/>
    </row>
    <row r="695" spans="1:3" x14ac:dyDescent="0.25">
      <c r="A695" s="47"/>
      <c r="B695" s="47"/>
      <c r="C695" s="47"/>
    </row>
    <row r="696" spans="1:3" x14ac:dyDescent="0.25">
      <c r="A696" s="47"/>
      <c r="B696" s="47"/>
      <c r="C696" s="47"/>
    </row>
    <row r="697" spans="1:3" x14ac:dyDescent="0.25">
      <c r="A697" s="47"/>
      <c r="B697" s="47"/>
      <c r="C697" s="47"/>
    </row>
    <row r="698" spans="1:3" x14ac:dyDescent="0.25">
      <c r="A698" s="47"/>
      <c r="B698" s="47"/>
      <c r="C698" s="47"/>
    </row>
    <row r="699" spans="1:3" x14ac:dyDescent="0.25">
      <c r="A699" s="47"/>
      <c r="B699" s="47"/>
      <c r="C699" s="47"/>
    </row>
    <row r="700" spans="1:3" x14ac:dyDescent="0.25">
      <c r="A700" s="47"/>
      <c r="B700" s="47"/>
      <c r="C700" s="47"/>
    </row>
    <row r="701" spans="1:3" x14ac:dyDescent="0.25">
      <c r="A701" s="47"/>
      <c r="B701" s="47"/>
      <c r="C701" s="47"/>
    </row>
    <row r="702" spans="1:3" x14ac:dyDescent="0.25">
      <c r="A702" s="47"/>
      <c r="B702" s="47"/>
      <c r="C702" s="47"/>
    </row>
    <row r="703" spans="1:3" x14ac:dyDescent="0.25">
      <c r="A703" s="47"/>
      <c r="B703" s="47"/>
      <c r="C703" s="47"/>
    </row>
    <row r="704" spans="1:3" x14ac:dyDescent="0.25">
      <c r="A704" s="47"/>
      <c r="B704" s="47"/>
      <c r="C704" s="47"/>
    </row>
    <row r="705" spans="1:3" x14ac:dyDescent="0.25">
      <c r="A705" s="47"/>
      <c r="B705" s="47"/>
      <c r="C705" s="47"/>
    </row>
    <row r="706" spans="1:3" x14ac:dyDescent="0.25">
      <c r="A706" s="47"/>
      <c r="B706" s="47"/>
      <c r="C706" s="47"/>
    </row>
    <row r="707" spans="1:3" x14ac:dyDescent="0.25">
      <c r="A707" s="47"/>
      <c r="B707" s="47"/>
      <c r="C707" s="47"/>
    </row>
    <row r="708" spans="1:3" x14ac:dyDescent="0.25">
      <c r="A708" s="47"/>
      <c r="B708" s="47"/>
      <c r="C708" s="47"/>
    </row>
    <row r="709" spans="1:3" x14ac:dyDescent="0.25">
      <c r="A709" s="47"/>
      <c r="B709" s="47"/>
      <c r="C709" s="47"/>
    </row>
    <row r="710" spans="1:3" x14ac:dyDescent="0.25">
      <c r="A710" s="47"/>
      <c r="B710" s="47"/>
      <c r="C710" s="47"/>
    </row>
    <row r="711" spans="1:3" x14ac:dyDescent="0.25">
      <c r="A711" s="47"/>
      <c r="B711" s="47"/>
      <c r="C711" s="47"/>
    </row>
    <row r="712" spans="1:3" x14ac:dyDescent="0.25">
      <c r="A712" s="47"/>
      <c r="B712" s="47"/>
      <c r="C712" s="47"/>
    </row>
    <row r="713" spans="1:3" x14ac:dyDescent="0.25">
      <c r="A713" s="47"/>
      <c r="B713" s="47"/>
      <c r="C713" s="47"/>
    </row>
    <row r="714" spans="1:3" x14ac:dyDescent="0.25">
      <c r="A714" s="47"/>
      <c r="B714" s="47"/>
      <c r="C714" s="47"/>
    </row>
    <row r="715" spans="1:3" x14ac:dyDescent="0.25">
      <c r="A715" s="47"/>
      <c r="B715" s="47"/>
      <c r="C715" s="47"/>
    </row>
    <row r="716" spans="1:3" x14ac:dyDescent="0.25">
      <c r="A716" s="47"/>
      <c r="B716" s="47"/>
      <c r="C716" s="47"/>
    </row>
    <row r="717" spans="1:3" x14ac:dyDescent="0.25">
      <c r="A717" s="47"/>
      <c r="B717" s="47"/>
      <c r="C717" s="47"/>
    </row>
    <row r="718" spans="1:3" x14ac:dyDescent="0.25">
      <c r="A718" s="47"/>
      <c r="B718" s="47"/>
      <c r="C718" s="47"/>
    </row>
    <row r="719" spans="1:3" x14ac:dyDescent="0.25">
      <c r="A719" s="47"/>
      <c r="B719" s="47"/>
      <c r="C719" s="47"/>
    </row>
    <row r="720" spans="1:3" x14ac:dyDescent="0.25">
      <c r="A720" s="47"/>
      <c r="B720" s="47"/>
      <c r="C720" s="47"/>
    </row>
    <row r="721" spans="1:3" x14ac:dyDescent="0.25">
      <c r="A721" s="47"/>
      <c r="B721" s="47"/>
      <c r="C721" s="47"/>
    </row>
    <row r="722" spans="1:3" x14ac:dyDescent="0.25">
      <c r="A722" s="47"/>
      <c r="B722" s="47"/>
      <c r="C722" s="47"/>
    </row>
    <row r="723" spans="1:3" x14ac:dyDescent="0.25">
      <c r="A723" s="47"/>
      <c r="B723" s="47"/>
      <c r="C723" s="47"/>
    </row>
    <row r="724" spans="1:3" x14ac:dyDescent="0.25">
      <c r="A724" s="47"/>
      <c r="B724" s="47"/>
      <c r="C724" s="47"/>
    </row>
    <row r="725" spans="1:3" x14ac:dyDescent="0.25">
      <c r="A725" s="47"/>
      <c r="B725" s="47"/>
      <c r="C725" s="47"/>
    </row>
    <row r="726" spans="1:3" x14ac:dyDescent="0.25">
      <c r="A726" s="47"/>
      <c r="B726" s="47"/>
      <c r="C726" s="47"/>
    </row>
    <row r="727" spans="1:3" x14ac:dyDescent="0.25">
      <c r="A727" s="47"/>
      <c r="B727" s="47"/>
      <c r="C727" s="47"/>
    </row>
    <row r="728" spans="1:3" x14ac:dyDescent="0.25">
      <c r="A728" s="47"/>
      <c r="B728" s="47"/>
      <c r="C728" s="47"/>
    </row>
    <row r="729" spans="1:3" x14ac:dyDescent="0.25">
      <c r="A729" s="47"/>
      <c r="B729" s="47"/>
      <c r="C729" s="47"/>
    </row>
    <row r="730" spans="1:3" x14ac:dyDescent="0.25">
      <c r="A730" s="47"/>
      <c r="B730" s="47"/>
      <c r="C730" s="47"/>
    </row>
    <row r="731" spans="1:3" x14ac:dyDescent="0.25">
      <c r="A731" s="47"/>
      <c r="B731" s="47"/>
      <c r="C731" s="47"/>
    </row>
    <row r="732" spans="1:3" x14ac:dyDescent="0.25">
      <c r="A732" s="47"/>
      <c r="B732" s="47"/>
      <c r="C732" s="47"/>
    </row>
    <row r="733" spans="1:3" x14ac:dyDescent="0.25">
      <c r="A733" s="47"/>
      <c r="B733" s="47"/>
      <c r="C733" s="47"/>
    </row>
    <row r="734" spans="1:3" x14ac:dyDescent="0.25">
      <c r="A734" s="47"/>
      <c r="B734" s="47"/>
      <c r="C734" s="47"/>
    </row>
    <row r="735" spans="1:3" x14ac:dyDescent="0.25">
      <c r="A735" s="47"/>
      <c r="B735" s="47"/>
      <c r="C735" s="47"/>
    </row>
    <row r="736" spans="1:3" x14ac:dyDescent="0.25">
      <c r="A736" s="47"/>
      <c r="B736" s="47"/>
      <c r="C736" s="47"/>
    </row>
    <row r="737" spans="1:3" x14ac:dyDescent="0.25">
      <c r="A737" s="47"/>
      <c r="B737" s="47"/>
      <c r="C737" s="47"/>
    </row>
    <row r="738" spans="1:3" x14ac:dyDescent="0.25">
      <c r="A738" s="47"/>
      <c r="B738" s="47"/>
      <c r="C738" s="47"/>
    </row>
    <row r="739" spans="1:3" x14ac:dyDescent="0.25">
      <c r="A739" s="47"/>
      <c r="B739" s="47"/>
      <c r="C739" s="47"/>
    </row>
    <row r="740" spans="1:3" x14ac:dyDescent="0.25">
      <c r="A740" s="47"/>
      <c r="B740" s="47"/>
      <c r="C740" s="47"/>
    </row>
    <row r="741" spans="1:3" x14ac:dyDescent="0.25">
      <c r="A741" s="47"/>
      <c r="B741" s="47"/>
      <c r="C741" s="47"/>
    </row>
    <row r="742" spans="1:3" x14ac:dyDescent="0.25">
      <c r="A742" s="47"/>
      <c r="B742" s="47"/>
      <c r="C742" s="47"/>
    </row>
    <row r="743" spans="1:3" x14ac:dyDescent="0.25">
      <c r="A743" s="47"/>
      <c r="B743" s="47"/>
      <c r="C743" s="47"/>
    </row>
    <row r="744" spans="1:3" x14ac:dyDescent="0.25">
      <c r="A744" s="47"/>
      <c r="B744" s="47"/>
      <c r="C744" s="47"/>
    </row>
    <row r="745" spans="1:3" x14ac:dyDescent="0.25">
      <c r="A745" s="47"/>
      <c r="B745" s="47"/>
      <c r="C745" s="47"/>
    </row>
    <row r="746" spans="1:3" x14ac:dyDescent="0.25">
      <c r="A746" s="47"/>
      <c r="B746" s="47"/>
      <c r="C746" s="47"/>
    </row>
    <row r="747" spans="1:3" x14ac:dyDescent="0.25">
      <c r="A747" s="47"/>
      <c r="B747" s="47"/>
      <c r="C747" s="47"/>
    </row>
    <row r="748" spans="1:3" x14ac:dyDescent="0.25">
      <c r="A748" s="47"/>
      <c r="B748" s="47"/>
      <c r="C748" s="47"/>
    </row>
    <row r="749" spans="1:3" x14ac:dyDescent="0.25">
      <c r="A749" s="47"/>
      <c r="B749" s="47"/>
      <c r="C749" s="47"/>
    </row>
    <row r="750" spans="1:3" x14ac:dyDescent="0.25">
      <c r="A750" s="47"/>
      <c r="B750" s="47"/>
      <c r="C750" s="47"/>
    </row>
    <row r="751" spans="1:3" x14ac:dyDescent="0.25">
      <c r="A751" s="47"/>
      <c r="B751" s="47"/>
      <c r="C751" s="47"/>
    </row>
    <row r="752" spans="1:3" x14ac:dyDescent="0.25">
      <c r="A752" s="47"/>
      <c r="B752" s="47"/>
      <c r="C752" s="47"/>
    </row>
    <row r="753" spans="1:3" x14ac:dyDescent="0.25">
      <c r="A753" s="47"/>
      <c r="B753" s="47"/>
      <c r="C753" s="47"/>
    </row>
    <row r="754" spans="1:3" x14ac:dyDescent="0.25">
      <c r="A754" s="47"/>
      <c r="B754" s="47"/>
      <c r="C754" s="47"/>
    </row>
    <row r="755" spans="1:3" x14ac:dyDescent="0.25">
      <c r="A755" s="47"/>
      <c r="B755" s="47"/>
      <c r="C755" s="47"/>
    </row>
    <row r="756" spans="1:3" x14ac:dyDescent="0.25">
      <c r="A756" s="47"/>
      <c r="B756" s="47"/>
      <c r="C756" s="47"/>
    </row>
    <row r="757" spans="1:3" x14ac:dyDescent="0.25">
      <c r="A757" s="47"/>
      <c r="B757" s="47"/>
      <c r="C757" s="47"/>
    </row>
    <row r="758" spans="1:3" x14ac:dyDescent="0.25">
      <c r="A758" s="47"/>
      <c r="B758" s="47"/>
      <c r="C758" s="47"/>
    </row>
    <row r="759" spans="1:3" x14ac:dyDescent="0.25">
      <c r="A759" s="47"/>
      <c r="B759" s="47"/>
      <c r="C759" s="47"/>
    </row>
    <row r="760" spans="1:3" x14ac:dyDescent="0.25">
      <c r="A760" s="47"/>
      <c r="B760" s="47"/>
      <c r="C760" s="47"/>
    </row>
    <row r="761" spans="1:3" x14ac:dyDescent="0.25">
      <c r="A761" s="47"/>
      <c r="B761" s="47"/>
      <c r="C761" s="47"/>
    </row>
    <row r="762" spans="1:3" x14ac:dyDescent="0.25">
      <c r="A762" s="47"/>
      <c r="B762" s="47"/>
      <c r="C762" s="47"/>
    </row>
    <row r="763" spans="1:3" x14ac:dyDescent="0.25">
      <c r="A763" s="47"/>
      <c r="B763" s="47"/>
      <c r="C763" s="47"/>
    </row>
    <row r="764" spans="1:3" x14ac:dyDescent="0.25">
      <c r="A764" s="47"/>
      <c r="B764" s="47"/>
      <c r="C764" s="47"/>
    </row>
    <row r="765" spans="1:3" x14ac:dyDescent="0.25">
      <c r="A765" s="47"/>
      <c r="B765" s="47"/>
      <c r="C765" s="47"/>
    </row>
    <row r="766" spans="1:3" x14ac:dyDescent="0.25">
      <c r="A766" s="47"/>
      <c r="B766" s="47"/>
      <c r="C766" s="47"/>
    </row>
    <row r="767" spans="1:3" x14ac:dyDescent="0.25">
      <c r="A767" s="47"/>
      <c r="B767" s="47"/>
      <c r="C767" s="47"/>
    </row>
    <row r="768" spans="1:3" x14ac:dyDescent="0.25">
      <c r="A768" s="47"/>
      <c r="B768" s="47"/>
      <c r="C768" s="47"/>
    </row>
    <row r="769" spans="1:3" x14ac:dyDescent="0.25">
      <c r="A769" s="47"/>
      <c r="B769" s="47"/>
      <c r="C769" s="47"/>
    </row>
    <row r="770" spans="1:3" x14ac:dyDescent="0.25">
      <c r="A770" s="47"/>
      <c r="B770" s="47"/>
      <c r="C770" s="47"/>
    </row>
    <row r="771" spans="1:3" x14ac:dyDescent="0.25">
      <c r="A771" s="47"/>
      <c r="B771" s="47"/>
      <c r="C771" s="47"/>
    </row>
    <row r="772" spans="1:3" x14ac:dyDescent="0.25">
      <c r="A772" s="47"/>
      <c r="B772" s="47"/>
      <c r="C772" s="47"/>
    </row>
    <row r="773" spans="1:3" x14ac:dyDescent="0.25">
      <c r="A773" s="47"/>
      <c r="B773" s="47"/>
      <c r="C773" s="47"/>
    </row>
    <row r="774" spans="1:3" x14ac:dyDescent="0.25">
      <c r="A774" s="47"/>
      <c r="B774" s="47"/>
      <c r="C774" s="47"/>
    </row>
    <row r="775" spans="1:3" x14ac:dyDescent="0.25">
      <c r="A775" s="47"/>
      <c r="B775" s="47"/>
      <c r="C775" s="47"/>
    </row>
    <row r="776" spans="1:3" x14ac:dyDescent="0.25">
      <c r="A776" s="47"/>
      <c r="B776" s="47"/>
      <c r="C776" s="47"/>
    </row>
    <row r="777" spans="1:3" x14ac:dyDescent="0.25">
      <c r="A777" s="47"/>
      <c r="B777" s="47"/>
      <c r="C777" s="47"/>
    </row>
    <row r="778" spans="1:3" x14ac:dyDescent="0.25">
      <c r="A778" s="47"/>
      <c r="B778" s="47"/>
      <c r="C778" s="47"/>
    </row>
    <row r="779" spans="1:3" x14ac:dyDescent="0.25">
      <c r="A779" s="47"/>
      <c r="B779" s="47"/>
      <c r="C779" s="47"/>
    </row>
    <row r="780" spans="1:3" x14ac:dyDescent="0.25">
      <c r="A780" s="47"/>
      <c r="B780" s="47"/>
      <c r="C780" s="47"/>
    </row>
    <row r="781" spans="1:3" x14ac:dyDescent="0.25">
      <c r="A781" s="47"/>
      <c r="B781" s="47"/>
      <c r="C781" s="47"/>
    </row>
    <row r="782" spans="1:3" x14ac:dyDescent="0.25">
      <c r="A782" s="47"/>
      <c r="B782" s="47"/>
      <c r="C782" s="47"/>
    </row>
    <row r="783" spans="1:3" x14ac:dyDescent="0.25">
      <c r="A783" s="47"/>
      <c r="B783" s="47"/>
      <c r="C783" s="47"/>
    </row>
    <row r="784" spans="1:3" x14ac:dyDescent="0.25">
      <c r="A784" s="47"/>
      <c r="B784" s="47"/>
      <c r="C784" s="47"/>
    </row>
    <row r="785" spans="1:3" x14ac:dyDescent="0.25">
      <c r="A785" s="47"/>
      <c r="B785" s="47"/>
      <c r="C785" s="47"/>
    </row>
    <row r="786" spans="1:3" x14ac:dyDescent="0.25">
      <c r="A786" s="47"/>
      <c r="B786" s="47"/>
      <c r="C786" s="47"/>
    </row>
    <row r="787" spans="1:3" x14ac:dyDescent="0.25">
      <c r="A787" s="47"/>
      <c r="B787" s="47"/>
      <c r="C787" s="47"/>
    </row>
    <row r="788" spans="1:3" x14ac:dyDescent="0.25">
      <c r="A788" s="47"/>
      <c r="B788" s="47"/>
      <c r="C788" s="47"/>
    </row>
    <row r="789" spans="1:3" x14ac:dyDescent="0.25">
      <c r="A789" s="47"/>
      <c r="B789" s="47"/>
      <c r="C789" s="47"/>
    </row>
    <row r="790" spans="1:3" x14ac:dyDescent="0.25">
      <c r="A790" s="47"/>
      <c r="B790" s="47"/>
      <c r="C790" s="47"/>
    </row>
    <row r="791" spans="1:3" x14ac:dyDescent="0.25">
      <c r="A791" s="47"/>
      <c r="B791" s="47"/>
      <c r="C791" s="47"/>
    </row>
    <row r="792" spans="1:3" x14ac:dyDescent="0.25">
      <c r="A792" s="47"/>
      <c r="B792" s="47"/>
      <c r="C792" s="47"/>
    </row>
    <row r="793" spans="1:3" x14ac:dyDescent="0.25">
      <c r="A793" s="47"/>
      <c r="B793" s="47"/>
      <c r="C793" s="47"/>
    </row>
    <row r="794" spans="1:3" x14ac:dyDescent="0.25">
      <c r="A794" s="47"/>
      <c r="B794" s="47"/>
      <c r="C794" s="47"/>
    </row>
    <row r="795" spans="1:3" x14ac:dyDescent="0.25">
      <c r="A795" s="47"/>
      <c r="B795" s="47"/>
      <c r="C795" s="47"/>
    </row>
    <row r="796" spans="1:3" x14ac:dyDescent="0.25">
      <c r="A796" s="47"/>
      <c r="B796" s="47"/>
      <c r="C796" s="47"/>
    </row>
    <row r="797" spans="1:3" x14ac:dyDescent="0.25">
      <c r="A797" s="47"/>
      <c r="B797" s="47"/>
      <c r="C797" s="47"/>
    </row>
    <row r="798" spans="1:3" x14ac:dyDescent="0.25">
      <c r="A798" s="47"/>
      <c r="B798" s="47"/>
      <c r="C798" s="47"/>
    </row>
    <row r="799" spans="1:3" x14ac:dyDescent="0.25">
      <c r="A799" s="47"/>
      <c r="B799" s="47"/>
      <c r="C799" s="47"/>
    </row>
    <row r="800" spans="1:3" x14ac:dyDescent="0.25">
      <c r="A800" s="47"/>
      <c r="B800" s="47"/>
      <c r="C800" s="47"/>
    </row>
    <row r="801" spans="1:3" x14ac:dyDescent="0.25">
      <c r="A801" s="47"/>
      <c r="B801" s="47"/>
      <c r="C801" s="47"/>
    </row>
    <row r="802" spans="1:3" x14ac:dyDescent="0.25">
      <c r="A802" s="47"/>
      <c r="B802" s="47"/>
      <c r="C802" s="47"/>
    </row>
    <row r="803" spans="1:3" x14ac:dyDescent="0.25">
      <c r="A803" s="47"/>
      <c r="B803" s="47"/>
      <c r="C803" s="47"/>
    </row>
    <row r="804" spans="1:3" x14ac:dyDescent="0.25">
      <c r="A804" s="47"/>
      <c r="B804" s="47"/>
      <c r="C804" s="47"/>
    </row>
    <row r="805" spans="1:3" x14ac:dyDescent="0.25">
      <c r="A805" s="47"/>
      <c r="B805" s="47"/>
      <c r="C805" s="47"/>
    </row>
    <row r="806" spans="1:3" x14ac:dyDescent="0.25">
      <c r="A806" s="47"/>
      <c r="B806" s="47"/>
      <c r="C806" s="47"/>
    </row>
    <row r="807" spans="1:3" x14ac:dyDescent="0.25">
      <c r="A807" s="47"/>
      <c r="B807" s="47"/>
      <c r="C807" s="47"/>
    </row>
    <row r="808" spans="1:3" x14ac:dyDescent="0.25">
      <c r="A808" s="47"/>
      <c r="B808" s="47"/>
      <c r="C808" s="47"/>
    </row>
    <row r="809" spans="1:3" x14ac:dyDescent="0.25">
      <c r="A809" s="47"/>
      <c r="B809" s="47"/>
      <c r="C809" s="47"/>
    </row>
    <row r="810" spans="1:3" x14ac:dyDescent="0.25">
      <c r="A810" s="47"/>
      <c r="B810" s="47"/>
      <c r="C810" s="47"/>
    </row>
    <row r="811" spans="1:3" x14ac:dyDescent="0.25">
      <c r="A811" s="47"/>
      <c r="B811" s="47"/>
      <c r="C811" s="47"/>
    </row>
    <row r="812" spans="1:3" x14ac:dyDescent="0.25">
      <c r="A812" s="47"/>
      <c r="B812" s="47"/>
      <c r="C812" s="47"/>
    </row>
    <row r="813" spans="1:3" x14ac:dyDescent="0.25">
      <c r="A813" s="47"/>
      <c r="B813" s="47"/>
      <c r="C813" s="47"/>
    </row>
    <row r="814" spans="1:3" x14ac:dyDescent="0.25">
      <c r="A814" s="47"/>
      <c r="B814" s="47"/>
      <c r="C814" s="47"/>
    </row>
    <row r="815" spans="1:3" x14ac:dyDescent="0.25">
      <c r="A815" s="47"/>
      <c r="B815" s="47"/>
      <c r="C815" s="47"/>
    </row>
    <row r="816" spans="1:3" x14ac:dyDescent="0.25">
      <c r="A816" s="47"/>
      <c r="B816" s="47"/>
      <c r="C816" s="47"/>
    </row>
    <row r="817" spans="1:3" x14ac:dyDescent="0.25">
      <c r="A817" s="47"/>
      <c r="B817" s="47"/>
      <c r="C817" s="47"/>
    </row>
    <row r="818" spans="1:3" x14ac:dyDescent="0.25">
      <c r="A818" s="47"/>
      <c r="B818" s="47"/>
      <c r="C818" s="47"/>
    </row>
    <row r="819" spans="1:3" x14ac:dyDescent="0.25">
      <c r="A819" s="47"/>
      <c r="B819" s="47"/>
      <c r="C819" s="47"/>
    </row>
    <row r="820" spans="1:3" x14ac:dyDescent="0.25">
      <c r="A820" s="47"/>
      <c r="B820" s="47"/>
      <c r="C820" s="47"/>
    </row>
    <row r="821" spans="1:3" x14ac:dyDescent="0.25">
      <c r="A821" s="47"/>
      <c r="B821" s="47"/>
      <c r="C821" s="47"/>
    </row>
    <row r="822" spans="1:3" x14ac:dyDescent="0.25">
      <c r="A822" s="47"/>
      <c r="B822" s="47"/>
      <c r="C822" s="47"/>
    </row>
    <row r="823" spans="1:3" x14ac:dyDescent="0.25">
      <c r="A823" s="47"/>
      <c r="B823" s="47"/>
      <c r="C823" s="47"/>
    </row>
    <row r="824" spans="1:3" x14ac:dyDescent="0.25">
      <c r="A824" s="47"/>
      <c r="B824" s="47"/>
      <c r="C824" s="47"/>
    </row>
    <row r="825" spans="1:3" x14ac:dyDescent="0.25">
      <c r="A825" s="47"/>
      <c r="B825" s="47"/>
      <c r="C825" s="47"/>
    </row>
    <row r="826" spans="1:3" x14ac:dyDescent="0.25">
      <c r="A826" s="47"/>
      <c r="B826" s="47"/>
      <c r="C826" s="47"/>
    </row>
    <row r="827" spans="1:3" x14ac:dyDescent="0.25">
      <c r="A827" s="47"/>
      <c r="B827" s="47"/>
      <c r="C827" s="47"/>
    </row>
    <row r="828" spans="1:3" x14ac:dyDescent="0.25">
      <c r="A828" s="47"/>
      <c r="B828" s="47"/>
      <c r="C828" s="47"/>
    </row>
    <row r="829" spans="1:3" x14ac:dyDescent="0.25">
      <c r="A829" s="47"/>
      <c r="B829" s="47"/>
      <c r="C829" s="47"/>
    </row>
    <row r="830" spans="1:3" x14ac:dyDescent="0.25">
      <c r="A830" s="47"/>
      <c r="B830" s="47"/>
      <c r="C830" s="47"/>
    </row>
    <row r="831" spans="1:3" x14ac:dyDescent="0.25">
      <c r="A831" s="47"/>
      <c r="B831" s="47"/>
      <c r="C831" s="47"/>
    </row>
    <row r="832" spans="1:3" x14ac:dyDescent="0.25">
      <c r="A832" s="47"/>
      <c r="B832" s="47"/>
      <c r="C832" s="47"/>
    </row>
    <row r="833" spans="1:3" x14ac:dyDescent="0.25">
      <c r="A833" s="47"/>
      <c r="B833" s="47"/>
      <c r="C833" s="47"/>
    </row>
    <row r="834" spans="1:3" x14ac:dyDescent="0.25">
      <c r="A834" s="47"/>
      <c r="B834" s="47"/>
      <c r="C834" s="47"/>
    </row>
    <row r="835" spans="1:3" x14ac:dyDescent="0.25">
      <c r="A835" s="47"/>
      <c r="B835" s="47"/>
      <c r="C835" s="47"/>
    </row>
    <row r="836" spans="1:3" x14ac:dyDescent="0.25">
      <c r="A836" s="47"/>
      <c r="B836" s="47"/>
      <c r="C836" s="47"/>
    </row>
    <row r="837" spans="1:3" x14ac:dyDescent="0.25">
      <c r="A837" s="47"/>
      <c r="B837" s="47"/>
      <c r="C837" s="47"/>
    </row>
    <row r="838" spans="1:3" x14ac:dyDescent="0.25">
      <c r="A838" s="47"/>
      <c r="B838" s="47"/>
      <c r="C838" s="47"/>
    </row>
    <row r="839" spans="1:3" x14ac:dyDescent="0.25">
      <c r="A839" s="47"/>
      <c r="B839" s="47"/>
      <c r="C839" s="47"/>
    </row>
    <row r="840" spans="1:3" x14ac:dyDescent="0.25">
      <c r="A840" s="47"/>
      <c r="B840" s="47"/>
      <c r="C840" s="47"/>
    </row>
    <row r="841" spans="1:3" x14ac:dyDescent="0.25">
      <c r="A841" s="47"/>
      <c r="B841" s="47"/>
      <c r="C841" s="47"/>
    </row>
    <row r="842" spans="1:3" x14ac:dyDescent="0.25">
      <c r="A842" s="47"/>
      <c r="B842" s="47"/>
      <c r="C842" s="47"/>
    </row>
    <row r="843" spans="1:3" x14ac:dyDescent="0.25">
      <c r="A843" s="47"/>
      <c r="B843" s="47"/>
      <c r="C843" s="47"/>
    </row>
    <row r="844" spans="1:3" x14ac:dyDescent="0.25">
      <c r="A844" s="47"/>
      <c r="B844" s="47"/>
      <c r="C844" s="47"/>
    </row>
    <row r="845" spans="1:3" x14ac:dyDescent="0.25">
      <c r="A845" s="47"/>
      <c r="B845" s="47"/>
      <c r="C845" s="47"/>
    </row>
    <row r="846" spans="1:3" x14ac:dyDescent="0.25">
      <c r="A846" s="47"/>
      <c r="B846" s="47"/>
      <c r="C846" s="47"/>
    </row>
    <row r="847" spans="1:3" x14ac:dyDescent="0.25">
      <c r="A847" s="47"/>
      <c r="B847" s="47"/>
      <c r="C847" s="47"/>
    </row>
    <row r="848" spans="1:3" x14ac:dyDescent="0.25">
      <c r="A848" s="47"/>
      <c r="B848" s="47"/>
      <c r="C848" s="47"/>
    </row>
    <row r="849" spans="1:3" x14ac:dyDescent="0.25">
      <c r="A849" s="47"/>
      <c r="B849" s="47"/>
      <c r="C849" s="47"/>
    </row>
    <row r="850" spans="1:3" x14ac:dyDescent="0.25">
      <c r="A850" s="47"/>
      <c r="B850" s="47"/>
      <c r="C850" s="47"/>
    </row>
    <row r="851" spans="1:3" x14ac:dyDescent="0.25">
      <c r="A851" s="47"/>
      <c r="B851" s="47"/>
      <c r="C851" s="47"/>
    </row>
    <row r="852" spans="1:3" x14ac:dyDescent="0.25">
      <c r="A852" s="47"/>
      <c r="B852" s="47"/>
      <c r="C852" s="47"/>
    </row>
    <row r="853" spans="1:3" x14ac:dyDescent="0.25">
      <c r="A853" s="47"/>
      <c r="B853" s="47"/>
      <c r="C853" s="47"/>
    </row>
    <row r="854" spans="1:3" x14ac:dyDescent="0.25">
      <c r="A854" s="47"/>
      <c r="B854" s="47"/>
      <c r="C854" s="47"/>
    </row>
    <row r="855" spans="1:3" x14ac:dyDescent="0.25">
      <c r="A855" s="47"/>
      <c r="B855" s="47"/>
      <c r="C855" s="47"/>
    </row>
    <row r="856" spans="1:3" x14ac:dyDescent="0.25">
      <c r="A856" s="47"/>
      <c r="B856" s="47"/>
      <c r="C856" s="47"/>
    </row>
    <row r="857" spans="1:3" x14ac:dyDescent="0.25">
      <c r="A857" s="47"/>
      <c r="B857" s="47"/>
      <c r="C857" s="47"/>
    </row>
    <row r="858" spans="1:3" x14ac:dyDescent="0.25">
      <c r="A858" s="47"/>
      <c r="B858" s="47"/>
      <c r="C858" s="47"/>
    </row>
    <row r="859" spans="1:3" x14ac:dyDescent="0.25">
      <c r="A859" s="47"/>
      <c r="B859" s="47"/>
      <c r="C859" s="47"/>
    </row>
    <row r="860" spans="1:3" x14ac:dyDescent="0.25">
      <c r="A860" s="47"/>
      <c r="B860" s="47"/>
      <c r="C860" s="47"/>
    </row>
    <row r="861" spans="1:3" x14ac:dyDescent="0.25">
      <c r="A861" s="47"/>
      <c r="B861" s="47"/>
      <c r="C861" s="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2E46-5656-4C26-B68D-0486A1BF17ED}">
  <sheetPr codeName="Sheet17">
    <tabColor rgb="FFFFFF00"/>
  </sheetPr>
  <dimension ref="A1:J16"/>
  <sheetViews>
    <sheetView workbookViewId="0">
      <selection activeCell="D4" sqref="D4"/>
    </sheetView>
  </sheetViews>
  <sheetFormatPr defaultRowHeight="13.8" x14ac:dyDescent="0.25"/>
  <cols>
    <col min="1" max="1" width="31.5" style="47" customWidth="1"/>
    <col min="2" max="2" width="10.5" style="47" customWidth="1"/>
    <col min="3" max="16384" width="8.796875" style="47"/>
  </cols>
  <sheetData>
    <row r="1" spans="1:10" ht="24.6" thickBot="1" x14ac:dyDescent="0.55000000000000004">
      <c r="A1" s="57" t="s">
        <v>8048</v>
      </c>
      <c r="B1" s="57"/>
      <c r="J1" s="58" t="s">
        <v>7943</v>
      </c>
    </row>
    <row r="2" spans="1:10" ht="15" thickTop="1" thickBot="1" x14ac:dyDescent="0.3">
      <c r="A2" s="75"/>
      <c r="B2" s="75"/>
    </row>
    <row r="3" spans="1:10" ht="22.2" thickTop="1" thickBot="1" x14ac:dyDescent="0.45">
      <c r="A3" s="76" t="s">
        <v>8049</v>
      </c>
      <c r="B3" s="77">
        <v>248.58199999999999</v>
      </c>
    </row>
    <row r="4" spans="1:10" ht="22.2" thickTop="1" thickBot="1" x14ac:dyDescent="0.45">
      <c r="A4" s="76" t="s">
        <v>8009</v>
      </c>
      <c r="B4" s="77">
        <v>6.3461656288168804</v>
      </c>
    </row>
    <row r="5" spans="1:10" ht="22.2" thickTop="1" thickBot="1" x14ac:dyDescent="0.45">
      <c r="A5" s="76" t="s">
        <v>8050</v>
      </c>
      <c r="B5" s="77">
        <v>251</v>
      </c>
    </row>
    <row r="6" spans="1:10" ht="22.2" thickTop="1" thickBot="1" x14ac:dyDescent="0.45">
      <c r="A6" s="76" t="s">
        <v>8051</v>
      </c>
      <c r="B6" s="77">
        <v>253</v>
      </c>
    </row>
    <row r="7" spans="1:10" ht="22.2" thickTop="1" thickBot="1" x14ac:dyDescent="0.45">
      <c r="A7" s="76" t="s">
        <v>8052</v>
      </c>
      <c r="B7" s="77">
        <v>141.90457742507243</v>
      </c>
    </row>
    <row r="8" spans="1:10" ht="22.2" thickTop="1" thickBot="1" x14ac:dyDescent="0.45">
      <c r="A8" s="76" t="s">
        <v>8053</v>
      </c>
      <c r="B8" s="77">
        <v>20136.909094188377</v>
      </c>
    </row>
    <row r="9" spans="1:10" ht="22.2" thickTop="1" thickBot="1" x14ac:dyDescent="0.45">
      <c r="A9" s="76" t="s">
        <v>8054</v>
      </c>
      <c r="B9" s="77">
        <v>-1.1632571682705324</v>
      </c>
    </row>
    <row r="10" spans="1:10" ht="22.2" thickTop="1" thickBot="1" x14ac:dyDescent="0.45">
      <c r="A10" s="76" t="s">
        <v>8055</v>
      </c>
      <c r="B10" s="77">
        <v>1.0859459509889938E-2</v>
      </c>
    </row>
    <row r="11" spans="1:10" ht="22.2" thickTop="1" thickBot="1" x14ac:dyDescent="0.45">
      <c r="A11" s="76" t="s">
        <v>8056</v>
      </c>
      <c r="B11" s="77">
        <v>498</v>
      </c>
    </row>
    <row r="12" spans="1:10" ht="22.2" thickTop="1" thickBot="1" x14ac:dyDescent="0.45">
      <c r="A12" s="76" t="s">
        <v>8057</v>
      </c>
      <c r="B12" s="77">
        <v>1</v>
      </c>
    </row>
    <row r="13" spans="1:10" ht="22.2" thickTop="1" thickBot="1" x14ac:dyDescent="0.45">
      <c r="A13" s="76" t="s">
        <v>8058</v>
      </c>
      <c r="B13" s="77">
        <v>499</v>
      </c>
    </row>
    <row r="14" spans="1:10" ht="22.2" thickTop="1" thickBot="1" x14ac:dyDescent="0.45">
      <c r="A14" s="76" t="s">
        <v>8059</v>
      </c>
      <c r="B14" s="77">
        <v>124291</v>
      </c>
    </row>
    <row r="15" spans="1:10" ht="22.2" thickTop="1" thickBot="1" x14ac:dyDescent="0.45">
      <c r="A15" s="76" t="s">
        <v>8060</v>
      </c>
      <c r="B15" s="77">
        <v>500</v>
      </c>
    </row>
    <row r="16" spans="1:10" ht="14.4" thickTop="1" x14ac:dyDescent="0.25"/>
  </sheetData>
  <hyperlinks>
    <hyperlink ref="J1" location="'Index'!A1" display="'Index'!A1" xr:uid="{BDEF3543-ED97-41D0-987C-8F00047D0F1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CB923-323F-4686-AE71-6DBCCA8A7A23}">
  <sheetPr codeName="Sheet14">
    <tabColor rgb="FFFFFF00"/>
  </sheetPr>
  <dimension ref="A1:M14589"/>
  <sheetViews>
    <sheetView workbookViewId="0">
      <pane ySplit="1" topLeftCell="A2" activePane="bottomLeft" state="frozen"/>
      <selection pane="bottomLeft" activeCell="M2" sqref="M2"/>
    </sheetView>
  </sheetViews>
  <sheetFormatPr defaultRowHeight="30" customHeight="1" x14ac:dyDescent="0.25"/>
  <cols>
    <col min="1" max="1" width="2.796875" style="34" customWidth="1"/>
    <col min="2" max="2" width="10.296875" style="34" customWidth="1"/>
    <col min="3" max="3" width="30.3984375" style="34" customWidth="1"/>
    <col min="4" max="4" width="20" style="34" customWidth="1"/>
    <col min="5" max="5" width="22.296875" style="34" customWidth="1"/>
    <col min="6" max="7" width="20" style="34" customWidth="1"/>
    <col min="8" max="8" width="22.3984375" style="34" customWidth="1"/>
    <col min="9" max="9" width="20" style="34" customWidth="1"/>
    <col min="10" max="10" width="30.3984375" style="34" customWidth="1"/>
    <col min="11" max="11" width="2.796875" style="44" customWidth="1"/>
    <col min="12" max="12" width="8.796875" style="44"/>
    <col min="13" max="16384" width="8.796875" style="34"/>
  </cols>
  <sheetData>
    <row r="1" spans="1:13" ht="45" customHeight="1" x14ac:dyDescent="0.25">
      <c r="A1" s="44"/>
      <c r="B1" s="153" t="s">
        <v>8003</v>
      </c>
      <c r="C1" s="154"/>
      <c r="D1" s="154"/>
      <c r="E1" s="154"/>
      <c r="F1" s="154"/>
      <c r="G1" s="44"/>
      <c r="H1" s="44"/>
      <c r="I1" s="44"/>
      <c r="J1" s="61" t="s">
        <v>7943</v>
      </c>
    </row>
    <row r="2" spans="1:13" ht="20.25" customHeight="1" x14ac:dyDescent="0.25">
      <c r="A2" s="44"/>
      <c r="B2" s="155"/>
      <c r="C2" s="155"/>
      <c r="D2" s="155"/>
      <c r="E2" s="155"/>
      <c r="F2" s="155"/>
      <c r="G2" s="44"/>
      <c r="H2" s="44"/>
      <c r="I2" s="44"/>
      <c r="J2" s="44"/>
      <c r="M2" s="4"/>
    </row>
    <row r="3" spans="1:13" ht="185.1" customHeight="1" x14ac:dyDescent="0.25">
      <c r="A3" s="156" t="s">
        <v>7993</v>
      </c>
      <c r="B3" s="156"/>
      <c r="C3" s="156"/>
      <c r="D3" s="156"/>
      <c r="E3" s="156"/>
      <c r="F3" s="156"/>
      <c r="G3" s="156"/>
      <c r="H3" s="156"/>
      <c r="I3" s="156"/>
      <c r="J3" s="156"/>
    </row>
    <row r="4" spans="1:13" ht="185.1" customHeight="1" x14ac:dyDescent="0.25">
      <c r="A4" s="156"/>
      <c r="B4" s="156"/>
      <c r="C4" s="156"/>
      <c r="D4" s="156"/>
      <c r="E4" s="156"/>
      <c r="F4" s="156"/>
      <c r="G4" s="156"/>
      <c r="H4" s="156"/>
      <c r="I4" s="156"/>
      <c r="J4" s="156"/>
    </row>
    <row r="5" spans="1:13" s="37" customFormat="1" ht="30" customHeight="1" thickBot="1" x14ac:dyDescent="0.3">
      <c r="A5" s="45"/>
      <c r="B5" s="38" t="s">
        <v>7995</v>
      </c>
      <c r="C5" s="38" t="s">
        <v>7996</v>
      </c>
      <c r="D5" s="38" t="s">
        <v>7997</v>
      </c>
      <c r="E5" s="38" t="s">
        <v>7998</v>
      </c>
      <c r="F5" s="39" t="s">
        <v>7999</v>
      </c>
      <c r="G5" s="38" t="s">
        <v>8001</v>
      </c>
      <c r="H5" s="40" t="s">
        <v>8000</v>
      </c>
      <c r="I5" s="38" t="s">
        <v>8002</v>
      </c>
      <c r="J5" s="38" t="s">
        <v>7994</v>
      </c>
      <c r="K5" s="45"/>
      <c r="L5" s="45"/>
    </row>
    <row r="6" spans="1:13" ht="30" customHeight="1" x14ac:dyDescent="0.25">
      <c r="A6" s="44"/>
      <c r="B6" s="34">
        <v>1</v>
      </c>
      <c r="C6" t="s">
        <v>2053</v>
      </c>
      <c r="D6" t="s">
        <v>3053</v>
      </c>
      <c r="E6" t="s">
        <v>3048</v>
      </c>
      <c r="F6" s="35">
        <v>45591</v>
      </c>
      <c r="G6" t="s">
        <v>2549</v>
      </c>
      <c r="H6" s="1">
        <v>45561</v>
      </c>
      <c r="I6">
        <v>78297.850000000006</v>
      </c>
    </row>
    <row r="7" spans="1:13" ht="30" hidden="1" customHeight="1" x14ac:dyDescent="0.25">
      <c r="A7" s="44"/>
      <c r="B7" s="34">
        <v>2</v>
      </c>
      <c r="C7" t="s">
        <v>2054</v>
      </c>
      <c r="D7" t="s">
        <v>3054</v>
      </c>
      <c r="E7" t="s">
        <v>3049</v>
      </c>
      <c r="F7" s="35">
        <v>45570</v>
      </c>
      <c r="G7" t="s">
        <v>2550</v>
      </c>
      <c r="H7" s="1">
        <v>45559</v>
      </c>
      <c r="I7">
        <v>62281.97</v>
      </c>
    </row>
    <row r="8" spans="1:13" ht="30" hidden="1" customHeight="1" x14ac:dyDescent="0.25">
      <c r="A8" s="44"/>
      <c r="B8" s="34">
        <v>3</v>
      </c>
      <c r="C8" t="s">
        <v>2055</v>
      </c>
      <c r="D8" t="s">
        <v>3055</v>
      </c>
      <c r="E8" t="s">
        <v>3050</v>
      </c>
      <c r="F8" s="35">
        <v>45573</v>
      </c>
      <c r="G8" t="s">
        <v>2551</v>
      </c>
      <c r="H8" s="1">
        <v>45553</v>
      </c>
      <c r="I8">
        <v>12907.33</v>
      </c>
    </row>
    <row r="9" spans="1:13" ht="30" hidden="1" customHeight="1" x14ac:dyDescent="0.25">
      <c r="A9" s="44"/>
      <c r="B9" s="34">
        <v>4</v>
      </c>
      <c r="C9" t="s">
        <v>2056</v>
      </c>
      <c r="D9" t="s">
        <v>3053</v>
      </c>
      <c r="E9" t="s">
        <v>3050</v>
      </c>
      <c r="F9" s="35">
        <v>45580</v>
      </c>
      <c r="G9" t="s">
        <v>2552</v>
      </c>
      <c r="H9" s="1">
        <v>45537</v>
      </c>
      <c r="I9">
        <v>48321.41</v>
      </c>
    </row>
    <row r="10" spans="1:13" ht="30" hidden="1" customHeight="1" x14ac:dyDescent="0.25">
      <c r="A10" s="44"/>
      <c r="B10" s="34">
        <v>5</v>
      </c>
      <c r="C10" t="s">
        <v>2057</v>
      </c>
      <c r="D10" t="s">
        <v>1563</v>
      </c>
      <c r="E10" t="s">
        <v>3049</v>
      </c>
      <c r="F10" s="35">
        <v>45586</v>
      </c>
      <c r="G10" t="s">
        <v>2553</v>
      </c>
      <c r="H10" s="1">
        <v>45538</v>
      </c>
      <c r="I10">
        <v>1642.5</v>
      </c>
    </row>
    <row r="11" spans="1:13" ht="30" hidden="1" customHeight="1" x14ac:dyDescent="0.25">
      <c r="A11" s="44"/>
      <c r="B11" s="34">
        <v>6</v>
      </c>
      <c r="C11" t="s">
        <v>2058</v>
      </c>
      <c r="D11" t="s">
        <v>1563</v>
      </c>
      <c r="E11" t="s">
        <v>3049</v>
      </c>
      <c r="F11" s="35">
        <v>45573</v>
      </c>
      <c r="G11" t="s">
        <v>2554</v>
      </c>
      <c r="H11" s="1">
        <v>45555</v>
      </c>
      <c r="I11">
        <v>90135.25</v>
      </c>
    </row>
    <row r="12" spans="1:13" ht="30" hidden="1" customHeight="1" x14ac:dyDescent="0.25">
      <c r="A12" s="44"/>
      <c r="B12" s="34">
        <v>7</v>
      </c>
      <c r="C12" t="s">
        <v>2059</v>
      </c>
      <c r="D12" t="s">
        <v>1563</v>
      </c>
      <c r="E12" t="s">
        <v>3049</v>
      </c>
      <c r="F12" s="35">
        <v>45584</v>
      </c>
      <c r="G12" t="s">
        <v>2555</v>
      </c>
      <c r="H12" s="1">
        <v>45539</v>
      </c>
      <c r="I12">
        <v>29848.9</v>
      </c>
    </row>
    <row r="13" spans="1:13" ht="30" hidden="1" customHeight="1" x14ac:dyDescent="0.25">
      <c r="A13" s="44"/>
      <c r="B13" s="34">
        <v>8</v>
      </c>
      <c r="C13" t="s">
        <v>2060</v>
      </c>
      <c r="D13" t="s">
        <v>1563</v>
      </c>
      <c r="E13" t="s">
        <v>3050</v>
      </c>
      <c r="F13" s="35">
        <v>45567</v>
      </c>
      <c r="G13" t="s">
        <v>2556</v>
      </c>
      <c r="H13" s="1">
        <v>45562</v>
      </c>
      <c r="I13">
        <v>2084.27</v>
      </c>
    </row>
    <row r="14" spans="1:13" ht="30" hidden="1" customHeight="1" x14ac:dyDescent="0.25">
      <c r="A14" s="44"/>
      <c r="B14" s="34">
        <v>9</v>
      </c>
      <c r="C14" t="s">
        <v>2061</v>
      </c>
      <c r="D14" t="s">
        <v>3055</v>
      </c>
      <c r="E14" t="s">
        <v>3049</v>
      </c>
      <c r="F14" s="35">
        <v>45574</v>
      </c>
      <c r="G14" t="s">
        <v>2557</v>
      </c>
      <c r="H14" s="1">
        <v>45547</v>
      </c>
      <c r="I14">
        <v>11666.11</v>
      </c>
    </row>
    <row r="15" spans="1:13" ht="30" hidden="1" customHeight="1" x14ac:dyDescent="0.25">
      <c r="A15" s="44"/>
      <c r="B15" s="34">
        <v>10</v>
      </c>
      <c r="C15" t="s">
        <v>2062</v>
      </c>
      <c r="D15" t="s">
        <v>3053</v>
      </c>
      <c r="E15" t="s">
        <v>3049</v>
      </c>
      <c r="F15" s="35">
        <v>45589</v>
      </c>
      <c r="G15" t="s">
        <v>2558</v>
      </c>
      <c r="H15" s="1">
        <v>45564</v>
      </c>
      <c r="I15">
        <v>68887.17</v>
      </c>
    </row>
    <row r="16" spans="1:13" ht="30" customHeight="1" x14ac:dyDescent="0.25">
      <c r="A16" s="44"/>
      <c r="B16" s="34">
        <v>11</v>
      </c>
      <c r="C16" t="s">
        <v>2063</v>
      </c>
      <c r="D16" t="s">
        <v>3055</v>
      </c>
      <c r="E16" t="s">
        <v>3048</v>
      </c>
      <c r="F16" s="35">
        <v>45565</v>
      </c>
      <c r="G16" t="s">
        <v>2559</v>
      </c>
      <c r="H16" s="1">
        <v>45549</v>
      </c>
      <c r="I16">
        <v>34283.949999999997</v>
      </c>
    </row>
    <row r="17" spans="1:9" ht="30" customHeight="1" x14ac:dyDescent="0.25">
      <c r="A17" s="44"/>
      <c r="B17" s="34">
        <v>12</v>
      </c>
      <c r="C17" t="s">
        <v>2064</v>
      </c>
      <c r="D17" t="s">
        <v>3055</v>
      </c>
      <c r="E17" t="s">
        <v>3048</v>
      </c>
      <c r="F17" s="35">
        <v>45567</v>
      </c>
      <c r="G17" t="s">
        <v>2560</v>
      </c>
      <c r="H17" s="1">
        <v>45540</v>
      </c>
      <c r="I17">
        <v>56049.55</v>
      </c>
    </row>
    <row r="18" spans="1:9" ht="30" customHeight="1" x14ac:dyDescent="0.25">
      <c r="A18" s="44"/>
      <c r="B18" s="34">
        <v>13</v>
      </c>
      <c r="C18" t="s">
        <v>2065</v>
      </c>
      <c r="D18" t="s">
        <v>3054</v>
      </c>
      <c r="E18" t="s">
        <v>3048</v>
      </c>
      <c r="F18" s="35">
        <v>45585</v>
      </c>
      <c r="G18" t="s">
        <v>2561</v>
      </c>
      <c r="H18" s="1">
        <v>45544</v>
      </c>
      <c r="I18">
        <v>98527.77</v>
      </c>
    </row>
    <row r="19" spans="1:9" ht="30" hidden="1" customHeight="1" x14ac:dyDescent="0.25">
      <c r="A19" s="44"/>
      <c r="B19" s="34">
        <v>14</v>
      </c>
      <c r="C19" t="s">
        <v>2066</v>
      </c>
      <c r="D19" t="s">
        <v>1563</v>
      </c>
      <c r="E19" t="s">
        <v>3050</v>
      </c>
      <c r="F19" s="35">
        <v>45577</v>
      </c>
      <c r="G19" t="s">
        <v>2562</v>
      </c>
      <c r="H19" s="1">
        <v>45555</v>
      </c>
      <c r="I19">
        <v>61042.33</v>
      </c>
    </row>
    <row r="20" spans="1:9" ht="30" hidden="1" customHeight="1" x14ac:dyDescent="0.25">
      <c r="A20" s="44"/>
      <c r="B20" s="34">
        <v>15</v>
      </c>
      <c r="C20" t="s">
        <v>2067</v>
      </c>
      <c r="D20" t="s">
        <v>3054</v>
      </c>
      <c r="E20" t="s">
        <v>3050</v>
      </c>
      <c r="F20" s="35">
        <v>45593</v>
      </c>
      <c r="G20" t="s">
        <v>2563</v>
      </c>
      <c r="H20" s="1">
        <v>45541</v>
      </c>
      <c r="I20">
        <v>37951.33</v>
      </c>
    </row>
    <row r="21" spans="1:9" ht="30" hidden="1" customHeight="1" x14ac:dyDescent="0.25">
      <c r="A21" s="44"/>
      <c r="B21" s="34">
        <v>16</v>
      </c>
      <c r="C21" t="s">
        <v>2068</v>
      </c>
      <c r="D21" t="s">
        <v>3054</v>
      </c>
      <c r="E21" t="s">
        <v>3049</v>
      </c>
      <c r="F21" s="35">
        <v>45572</v>
      </c>
      <c r="G21" t="s">
        <v>2564</v>
      </c>
      <c r="H21" s="1">
        <v>45550</v>
      </c>
      <c r="I21">
        <v>98805.93</v>
      </c>
    </row>
    <row r="22" spans="1:9" ht="30" hidden="1" customHeight="1" x14ac:dyDescent="0.25">
      <c r="A22" s="44"/>
      <c r="B22" s="34">
        <v>17</v>
      </c>
      <c r="C22" t="s">
        <v>2069</v>
      </c>
      <c r="D22" t="s">
        <v>1563</v>
      </c>
      <c r="E22" t="s">
        <v>3049</v>
      </c>
      <c r="F22" s="35">
        <v>45589</v>
      </c>
      <c r="G22" t="s">
        <v>2565</v>
      </c>
      <c r="H22" s="1">
        <v>45548</v>
      </c>
      <c r="I22">
        <v>83224.2</v>
      </c>
    </row>
    <row r="23" spans="1:9" ht="30" customHeight="1" x14ac:dyDescent="0.25">
      <c r="A23" s="44"/>
      <c r="B23" s="34">
        <v>18</v>
      </c>
      <c r="C23" t="s">
        <v>2070</v>
      </c>
      <c r="D23" t="s">
        <v>3054</v>
      </c>
      <c r="E23" t="s">
        <v>3048</v>
      </c>
      <c r="F23" s="35">
        <v>45589</v>
      </c>
      <c r="G23" t="s">
        <v>2566</v>
      </c>
      <c r="H23" s="1">
        <v>45561</v>
      </c>
      <c r="I23">
        <v>70227.08</v>
      </c>
    </row>
    <row r="24" spans="1:9" ht="30" customHeight="1" x14ac:dyDescent="0.25">
      <c r="A24" s="44"/>
      <c r="B24" s="34">
        <v>19</v>
      </c>
      <c r="C24" t="s">
        <v>2071</v>
      </c>
      <c r="D24" t="s">
        <v>3054</v>
      </c>
      <c r="E24" t="s">
        <v>3048</v>
      </c>
      <c r="F24" s="35">
        <v>45574</v>
      </c>
      <c r="G24" t="s">
        <v>2567</v>
      </c>
      <c r="H24" s="1">
        <v>45559</v>
      </c>
      <c r="I24">
        <v>50239.38</v>
      </c>
    </row>
    <row r="25" spans="1:9" ht="30" hidden="1" customHeight="1" x14ac:dyDescent="0.25">
      <c r="A25" s="44"/>
      <c r="B25" s="34">
        <v>20</v>
      </c>
      <c r="C25" t="s">
        <v>2072</v>
      </c>
      <c r="D25" t="s">
        <v>1563</v>
      </c>
      <c r="E25" t="s">
        <v>3049</v>
      </c>
      <c r="F25" s="35">
        <v>45576</v>
      </c>
      <c r="G25" t="s">
        <v>2568</v>
      </c>
      <c r="H25" s="1">
        <v>45556</v>
      </c>
      <c r="I25">
        <v>34456.81</v>
      </c>
    </row>
    <row r="26" spans="1:9" ht="30" hidden="1" customHeight="1" x14ac:dyDescent="0.25">
      <c r="A26" s="44"/>
      <c r="B26" s="34">
        <v>21</v>
      </c>
      <c r="C26" t="s">
        <v>2073</v>
      </c>
      <c r="D26" t="s">
        <v>1563</v>
      </c>
      <c r="E26" t="s">
        <v>3049</v>
      </c>
      <c r="F26" s="35">
        <v>45584</v>
      </c>
      <c r="G26" t="s">
        <v>2569</v>
      </c>
      <c r="H26" s="1">
        <v>45540</v>
      </c>
      <c r="I26">
        <v>25748.03</v>
      </c>
    </row>
    <row r="27" spans="1:9" ht="30" customHeight="1" x14ac:dyDescent="0.25">
      <c r="A27" s="44"/>
      <c r="B27" s="34">
        <v>22</v>
      </c>
      <c r="C27" t="s">
        <v>2074</v>
      </c>
      <c r="D27" t="s">
        <v>3055</v>
      </c>
      <c r="E27" t="s">
        <v>3048</v>
      </c>
      <c r="F27" s="35">
        <v>45588</v>
      </c>
      <c r="G27" t="s">
        <v>2570</v>
      </c>
      <c r="H27" s="1">
        <v>45544</v>
      </c>
      <c r="I27">
        <v>67622.62</v>
      </c>
    </row>
    <row r="28" spans="1:9" ht="30" hidden="1" customHeight="1" x14ac:dyDescent="0.25">
      <c r="A28" s="44"/>
      <c r="B28" s="34">
        <v>23</v>
      </c>
      <c r="C28" t="s">
        <v>2075</v>
      </c>
      <c r="D28" t="s">
        <v>3055</v>
      </c>
      <c r="E28" t="s">
        <v>3050</v>
      </c>
      <c r="F28" s="35">
        <v>45570</v>
      </c>
      <c r="G28" t="s">
        <v>2571</v>
      </c>
      <c r="H28" s="1">
        <v>45561</v>
      </c>
      <c r="I28">
        <v>63077.57</v>
      </c>
    </row>
    <row r="29" spans="1:9" ht="30" customHeight="1" x14ac:dyDescent="0.25">
      <c r="A29" s="44"/>
      <c r="B29" s="34">
        <v>24</v>
      </c>
      <c r="C29" t="s">
        <v>2076</v>
      </c>
      <c r="D29" t="s">
        <v>3053</v>
      </c>
      <c r="E29" t="s">
        <v>3048</v>
      </c>
      <c r="F29" s="35">
        <v>45579</v>
      </c>
      <c r="G29" t="s">
        <v>2572</v>
      </c>
      <c r="H29" s="1">
        <v>45550</v>
      </c>
      <c r="I29">
        <v>89559.17</v>
      </c>
    </row>
    <row r="30" spans="1:9" ht="30" hidden="1" customHeight="1" x14ac:dyDescent="0.25">
      <c r="A30" s="44"/>
      <c r="B30" s="34">
        <v>25</v>
      </c>
      <c r="C30" t="s">
        <v>2077</v>
      </c>
      <c r="D30" t="s">
        <v>3053</v>
      </c>
      <c r="E30" t="s">
        <v>3049</v>
      </c>
      <c r="F30" s="35">
        <v>45592</v>
      </c>
      <c r="G30" t="s">
        <v>2573</v>
      </c>
      <c r="H30" s="1">
        <v>45562</v>
      </c>
      <c r="I30">
        <v>63495.34</v>
      </c>
    </row>
    <row r="31" spans="1:9" ht="30" customHeight="1" x14ac:dyDescent="0.25">
      <c r="A31" s="44"/>
      <c r="B31" s="34">
        <v>26</v>
      </c>
      <c r="C31" t="s">
        <v>2078</v>
      </c>
      <c r="D31" t="s">
        <v>3055</v>
      </c>
      <c r="E31" t="s">
        <v>3048</v>
      </c>
      <c r="F31" s="35">
        <v>45586</v>
      </c>
      <c r="G31" t="s">
        <v>2574</v>
      </c>
      <c r="H31" s="1">
        <v>45558</v>
      </c>
      <c r="I31">
        <v>6823.16</v>
      </c>
    </row>
    <row r="32" spans="1:9" ht="30" hidden="1" customHeight="1" x14ac:dyDescent="0.25">
      <c r="A32" s="44"/>
      <c r="B32" s="34">
        <v>27</v>
      </c>
      <c r="C32" t="s">
        <v>2079</v>
      </c>
      <c r="D32" t="s">
        <v>3053</v>
      </c>
      <c r="E32" t="s">
        <v>3050</v>
      </c>
      <c r="F32" s="35">
        <v>45580</v>
      </c>
      <c r="G32" t="s">
        <v>2575</v>
      </c>
      <c r="H32" s="1">
        <v>45558</v>
      </c>
      <c r="I32">
        <v>55547.49</v>
      </c>
    </row>
    <row r="33" spans="1:9" ht="30" hidden="1" customHeight="1" x14ac:dyDescent="0.25">
      <c r="A33" s="44"/>
      <c r="B33" s="34">
        <v>28</v>
      </c>
      <c r="C33" t="s">
        <v>2080</v>
      </c>
      <c r="D33" t="s">
        <v>3055</v>
      </c>
      <c r="E33" t="s">
        <v>3050</v>
      </c>
      <c r="F33" s="35">
        <v>45592</v>
      </c>
      <c r="G33" t="s">
        <v>2576</v>
      </c>
      <c r="H33" s="1">
        <v>45562</v>
      </c>
      <c r="I33">
        <v>80834.710000000006</v>
      </c>
    </row>
    <row r="34" spans="1:9" ht="30" hidden="1" customHeight="1" x14ac:dyDescent="0.25">
      <c r="A34" s="44"/>
      <c r="B34" s="34">
        <v>29</v>
      </c>
      <c r="C34" t="s">
        <v>2081</v>
      </c>
      <c r="D34" t="s">
        <v>3054</v>
      </c>
      <c r="E34" t="s">
        <v>3049</v>
      </c>
      <c r="F34" s="35">
        <v>45582</v>
      </c>
      <c r="G34" t="s">
        <v>2577</v>
      </c>
      <c r="H34" s="1">
        <v>45540</v>
      </c>
      <c r="I34">
        <v>33141.910000000003</v>
      </c>
    </row>
    <row r="35" spans="1:9" ht="30" hidden="1" customHeight="1" x14ac:dyDescent="0.25">
      <c r="A35" s="44"/>
      <c r="B35" s="34">
        <v>30</v>
      </c>
      <c r="C35" t="s">
        <v>2082</v>
      </c>
      <c r="D35" t="s">
        <v>3055</v>
      </c>
      <c r="E35" t="s">
        <v>3049</v>
      </c>
      <c r="F35" s="35">
        <v>45587</v>
      </c>
      <c r="G35" t="s">
        <v>2578</v>
      </c>
      <c r="H35" s="1">
        <v>45550</v>
      </c>
      <c r="I35">
        <v>29285.47</v>
      </c>
    </row>
    <row r="36" spans="1:9" ht="30" hidden="1" customHeight="1" x14ac:dyDescent="0.25">
      <c r="A36" s="44"/>
      <c r="B36" s="34">
        <v>31</v>
      </c>
      <c r="C36" t="s">
        <v>2083</v>
      </c>
      <c r="D36" t="s">
        <v>1563</v>
      </c>
      <c r="E36" t="s">
        <v>3049</v>
      </c>
      <c r="F36" s="35">
        <v>45592</v>
      </c>
      <c r="G36" t="s">
        <v>2579</v>
      </c>
      <c r="H36" s="1">
        <v>45558</v>
      </c>
      <c r="I36">
        <v>47665.63</v>
      </c>
    </row>
    <row r="37" spans="1:9" ht="30" customHeight="1" x14ac:dyDescent="0.25">
      <c r="A37" s="44"/>
      <c r="B37" s="34">
        <v>32</v>
      </c>
      <c r="C37" t="s">
        <v>2084</v>
      </c>
      <c r="D37" t="s">
        <v>3054</v>
      </c>
      <c r="E37" t="s">
        <v>3048</v>
      </c>
      <c r="F37" s="35">
        <v>45589</v>
      </c>
      <c r="G37" t="s">
        <v>2580</v>
      </c>
      <c r="H37" s="1">
        <v>45547</v>
      </c>
      <c r="I37">
        <v>42799.76</v>
      </c>
    </row>
    <row r="38" spans="1:9" ht="30" hidden="1" customHeight="1" x14ac:dyDescent="0.25">
      <c r="A38" s="44"/>
      <c r="B38" s="34">
        <v>33</v>
      </c>
      <c r="C38" t="s">
        <v>2085</v>
      </c>
      <c r="D38" t="s">
        <v>1563</v>
      </c>
      <c r="E38" t="s">
        <v>3050</v>
      </c>
      <c r="F38" s="35">
        <v>45592</v>
      </c>
      <c r="G38" t="s">
        <v>2581</v>
      </c>
      <c r="H38" s="1">
        <v>45552</v>
      </c>
      <c r="I38">
        <v>80346.41</v>
      </c>
    </row>
    <row r="39" spans="1:9" ht="30" hidden="1" customHeight="1" x14ac:dyDescent="0.25">
      <c r="A39" s="44"/>
      <c r="B39" s="34">
        <v>34</v>
      </c>
      <c r="C39" t="s">
        <v>2086</v>
      </c>
      <c r="D39" t="s">
        <v>3055</v>
      </c>
      <c r="E39" t="s">
        <v>3050</v>
      </c>
      <c r="F39" s="35">
        <v>45583</v>
      </c>
      <c r="G39" t="s">
        <v>2582</v>
      </c>
      <c r="H39" s="1">
        <v>45543</v>
      </c>
      <c r="I39">
        <v>42673.760000000002</v>
      </c>
    </row>
    <row r="40" spans="1:9" ht="30" hidden="1" customHeight="1" x14ac:dyDescent="0.25">
      <c r="A40" s="44"/>
      <c r="B40" s="34">
        <v>35</v>
      </c>
      <c r="C40" t="s">
        <v>2087</v>
      </c>
      <c r="D40" t="s">
        <v>3054</v>
      </c>
      <c r="E40" t="s">
        <v>3050</v>
      </c>
      <c r="F40" s="35">
        <v>45566</v>
      </c>
      <c r="G40" t="s">
        <v>2583</v>
      </c>
      <c r="H40" s="1">
        <v>45542</v>
      </c>
      <c r="I40">
        <v>71225.88</v>
      </c>
    </row>
    <row r="41" spans="1:9" ht="30" hidden="1" customHeight="1" x14ac:dyDescent="0.25">
      <c r="A41" s="44"/>
      <c r="B41" s="34">
        <v>36</v>
      </c>
      <c r="C41" t="s">
        <v>2088</v>
      </c>
      <c r="D41" t="s">
        <v>1563</v>
      </c>
      <c r="E41" t="s">
        <v>3050</v>
      </c>
      <c r="F41" s="35">
        <v>45580</v>
      </c>
      <c r="G41" t="s">
        <v>2584</v>
      </c>
      <c r="H41" s="1">
        <v>45559</v>
      </c>
      <c r="I41">
        <v>87940.36</v>
      </c>
    </row>
    <row r="42" spans="1:9" ht="30" hidden="1" customHeight="1" x14ac:dyDescent="0.25">
      <c r="A42" s="44"/>
      <c r="B42" s="34">
        <v>37</v>
      </c>
      <c r="C42" t="s">
        <v>2089</v>
      </c>
      <c r="D42" t="s">
        <v>3054</v>
      </c>
      <c r="E42" t="s">
        <v>3050</v>
      </c>
      <c r="F42" s="35">
        <v>45585</v>
      </c>
      <c r="G42" t="s">
        <v>2585</v>
      </c>
      <c r="H42" s="1">
        <v>45564</v>
      </c>
      <c r="I42">
        <v>90697.44</v>
      </c>
    </row>
    <row r="43" spans="1:9" ht="30" hidden="1" customHeight="1" x14ac:dyDescent="0.25">
      <c r="A43" s="44"/>
      <c r="B43" s="34">
        <v>38</v>
      </c>
      <c r="C43" t="s">
        <v>2090</v>
      </c>
      <c r="D43" t="s">
        <v>1563</v>
      </c>
      <c r="E43" t="s">
        <v>3050</v>
      </c>
      <c r="F43" s="35">
        <v>45572</v>
      </c>
      <c r="G43" t="s">
        <v>2586</v>
      </c>
      <c r="H43" s="1">
        <v>45555</v>
      </c>
      <c r="I43">
        <v>12267.46</v>
      </c>
    </row>
    <row r="44" spans="1:9" ht="30" hidden="1" customHeight="1" x14ac:dyDescent="0.25">
      <c r="A44" s="44"/>
      <c r="B44" s="34">
        <v>39</v>
      </c>
      <c r="C44" t="s">
        <v>2091</v>
      </c>
      <c r="D44" t="s">
        <v>1563</v>
      </c>
      <c r="E44" t="s">
        <v>3050</v>
      </c>
      <c r="F44" s="35">
        <v>45592</v>
      </c>
      <c r="G44" t="s">
        <v>2587</v>
      </c>
      <c r="H44" s="1">
        <v>45543</v>
      </c>
      <c r="I44">
        <v>68791.350000000006</v>
      </c>
    </row>
    <row r="45" spans="1:9" ht="30" hidden="1" customHeight="1" x14ac:dyDescent="0.25">
      <c r="A45" s="44"/>
      <c r="B45" s="34">
        <v>40</v>
      </c>
      <c r="C45" t="s">
        <v>2092</v>
      </c>
      <c r="D45" t="s">
        <v>3055</v>
      </c>
      <c r="E45" t="s">
        <v>3050</v>
      </c>
      <c r="F45" s="35">
        <v>45570</v>
      </c>
      <c r="G45" t="s">
        <v>2588</v>
      </c>
      <c r="H45" s="1">
        <v>45544</v>
      </c>
      <c r="I45">
        <v>84248.81</v>
      </c>
    </row>
    <row r="46" spans="1:9" ht="30" hidden="1" customHeight="1" x14ac:dyDescent="0.25">
      <c r="A46" s="44"/>
      <c r="B46" s="34">
        <v>41</v>
      </c>
      <c r="C46" t="s">
        <v>2093</v>
      </c>
      <c r="D46" t="s">
        <v>3054</v>
      </c>
      <c r="E46" t="s">
        <v>3049</v>
      </c>
      <c r="F46" s="35">
        <v>45584</v>
      </c>
      <c r="G46" t="s">
        <v>2589</v>
      </c>
      <c r="H46" s="1">
        <v>45554</v>
      </c>
      <c r="I46">
        <v>82409.850000000006</v>
      </c>
    </row>
    <row r="47" spans="1:9" ht="30" customHeight="1" x14ac:dyDescent="0.25">
      <c r="A47" s="44"/>
      <c r="B47" s="34">
        <v>42</v>
      </c>
      <c r="C47" t="s">
        <v>2094</v>
      </c>
      <c r="D47" t="s">
        <v>3054</v>
      </c>
      <c r="E47" t="s">
        <v>3048</v>
      </c>
      <c r="F47" s="35">
        <v>45588</v>
      </c>
      <c r="G47" t="s">
        <v>2590</v>
      </c>
      <c r="H47" s="1">
        <v>45543</v>
      </c>
      <c r="I47">
        <v>75624.91</v>
      </c>
    </row>
    <row r="48" spans="1:9" ht="30" customHeight="1" x14ac:dyDescent="0.25">
      <c r="A48" s="44"/>
      <c r="B48" s="34">
        <v>43</v>
      </c>
      <c r="C48" t="s">
        <v>2095</v>
      </c>
      <c r="D48" t="s">
        <v>1563</v>
      </c>
      <c r="E48" t="s">
        <v>3048</v>
      </c>
      <c r="F48" s="35">
        <v>45588</v>
      </c>
      <c r="G48" t="s">
        <v>2591</v>
      </c>
      <c r="H48" s="1">
        <v>45555</v>
      </c>
      <c r="I48">
        <v>83524.460000000006</v>
      </c>
    </row>
    <row r="49" spans="1:9" ht="30" customHeight="1" x14ac:dyDescent="0.25">
      <c r="A49" s="44"/>
      <c r="B49" s="34">
        <v>44</v>
      </c>
      <c r="C49" t="s">
        <v>2096</v>
      </c>
      <c r="D49" t="s">
        <v>1563</v>
      </c>
      <c r="E49" t="s">
        <v>3048</v>
      </c>
      <c r="F49" s="35">
        <v>45581</v>
      </c>
      <c r="G49" t="s">
        <v>2592</v>
      </c>
      <c r="H49" s="1">
        <v>45561</v>
      </c>
      <c r="I49">
        <v>84566.58</v>
      </c>
    </row>
    <row r="50" spans="1:9" ht="30" customHeight="1" x14ac:dyDescent="0.25">
      <c r="A50" s="44"/>
      <c r="B50" s="34">
        <v>45</v>
      </c>
      <c r="C50" t="s">
        <v>2097</v>
      </c>
      <c r="D50" t="s">
        <v>3054</v>
      </c>
      <c r="E50" t="s">
        <v>3048</v>
      </c>
      <c r="F50" s="35">
        <v>45567</v>
      </c>
      <c r="G50" t="s">
        <v>2593</v>
      </c>
      <c r="H50" s="1">
        <v>45535</v>
      </c>
      <c r="I50">
        <v>6730.44</v>
      </c>
    </row>
    <row r="51" spans="1:9" ht="30" hidden="1" customHeight="1" x14ac:dyDescent="0.25">
      <c r="A51" s="44"/>
      <c r="B51" s="34">
        <v>46</v>
      </c>
      <c r="C51" t="s">
        <v>2098</v>
      </c>
      <c r="D51" t="s">
        <v>3053</v>
      </c>
      <c r="E51" t="s">
        <v>3049</v>
      </c>
      <c r="F51" s="35">
        <v>45586</v>
      </c>
      <c r="G51" t="s">
        <v>2594</v>
      </c>
      <c r="H51" s="1">
        <v>45537</v>
      </c>
      <c r="I51">
        <v>80492.55</v>
      </c>
    </row>
    <row r="52" spans="1:9" ht="30" customHeight="1" x14ac:dyDescent="0.25">
      <c r="A52" s="44"/>
      <c r="B52" s="34">
        <v>47</v>
      </c>
      <c r="C52" t="s">
        <v>2099</v>
      </c>
      <c r="D52" t="s">
        <v>3053</v>
      </c>
      <c r="E52" t="s">
        <v>3048</v>
      </c>
      <c r="F52" s="35">
        <v>45582</v>
      </c>
      <c r="G52" t="s">
        <v>2595</v>
      </c>
      <c r="H52" s="1">
        <v>45536</v>
      </c>
      <c r="I52">
        <v>26800.95</v>
      </c>
    </row>
    <row r="53" spans="1:9" ht="30" hidden="1" customHeight="1" x14ac:dyDescent="0.25">
      <c r="A53" s="44"/>
      <c r="B53" s="34">
        <v>48</v>
      </c>
      <c r="C53" t="s">
        <v>2100</v>
      </c>
      <c r="D53" t="s">
        <v>3053</v>
      </c>
      <c r="E53" t="s">
        <v>3049</v>
      </c>
      <c r="F53" s="35">
        <v>45589</v>
      </c>
      <c r="G53" t="s">
        <v>2596</v>
      </c>
      <c r="H53" s="1">
        <v>45544</v>
      </c>
      <c r="I53">
        <v>50903.839999999997</v>
      </c>
    </row>
    <row r="54" spans="1:9" ht="30" hidden="1" customHeight="1" x14ac:dyDescent="0.25">
      <c r="A54" s="44"/>
      <c r="B54" s="34">
        <v>49</v>
      </c>
      <c r="C54" t="s">
        <v>2101</v>
      </c>
      <c r="D54" t="s">
        <v>3055</v>
      </c>
      <c r="E54" t="s">
        <v>3050</v>
      </c>
      <c r="F54" s="35">
        <v>45575</v>
      </c>
      <c r="G54" t="s">
        <v>2597</v>
      </c>
      <c r="H54" s="1">
        <v>45555</v>
      </c>
      <c r="I54">
        <v>85236.39</v>
      </c>
    </row>
    <row r="55" spans="1:9" ht="30" customHeight="1" x14ac:dyDescent="0.25">
      <c r="A55" s="44"/>
      <c r="B55" s="34">
        <v>50</v>
      </c>
      <c r="C55" t="s">
        <v>2102</v>
      </c>
      <c r="D55" t="s">
        <v>3054</v>
      </c>
      <c r="E55" t="s">
        <v>3048</v>
      </c>
      <c r="F55" s="35">
        <v>45574</v>
      </c>
      <c r="G55" t="s">
        <v>2598</v>
      </c>
      <c r="H55" s="1">
        <v>45560</v>
      </c>
      <c r="I55">
        <v>11574.27</v>
      </c>
    </row>
    <row r="56" spans="1:9" ht="30" hidden="1" customHeight="1" x14ac:dyDescent="0.25">
      <c r="A56" s="44"/>
      <c r="B56" s="34">
        <v>51</v>
      </c>
      <c r="C56" t="s">
        <v>2103</v>
      </c>
      <c r="D56" t="s">
        <v>3053</v>
      </c>
      <c r="E56" t="s">
        <v>3049</v>
      </c>
      <c r="F56" s="35">
        <v>45571</v>
      </c>
      <c r="G56" t="s">
        <v>2599</v>
      </c>
      <c r="H56" s="1">
        <v>45538</v>
      </c>
      <c r="I56">
        <v>19201.03</v>
      </c>
    </row>
    <row r="57" spans="1:9" ht="30" hidden="1" customHeight="1" x14ac:dyDescent="0.25">
      <c r="A57" s="44"/>
      <c r="B57" s="34">
        <v>52</v>
      </c>
      <c r="C57" t="s">
        <v>2104</v>
      </c>
      <c r="D57" t="s">
        <v>3053</v>
      </c>
      <c r="E57" t="s">
        <v>3049</v>
      </c>
      <c r="F57" s="35">
        <v>45566</v>
      </c>
      <c r="G57" t="s">
        <v>2600</v>
      </c>
      <c r="H57" s="1">
        <v>45562</v>
      </c>
      <c r="I57">
        <v>20111.849999999999</v>
      </c>
    </row>
    <row r="58" spans="1:9" ht="30" customHeight="1" x14ac:dyDescent="0.25">
      <c r="A58" s="44"/>
      <c r="B58" s="34">
        <v>53</v>
      </c>
      <c r="C58" t="s">
        <v>2105</v>
      </c>
      <c r="D58" t="s">
        <v>1563</v>
      </c>
      <c r="E58" t="s">
        <v>3048</v>
      </c>
      <c r="F58" s="35">
        <v>45586</v>
      </c>
      <c r="G58" t="s">
        <v>2601</v>
      </c>
      <c r="H58" s="1">
        <v>45547</v>
      </c>
      <c r="I58">
        <v>35223.699999999997</v>
      </c>
    </row>
    <row r="59" spans="1:9" ht="30" hidden="1" customHeight="1" x14ac:dyDescent="0.25">
      <c r="A59" s="44"/>
      <c r="B59" s="34">
        <v>54</v>
      </c>
      <c r="C59" t="s">
        <v>2106</v>
      </c>
      <c r="D59" t="s">
        <v>3053</v>
      </c>
      <c r="E59" t="s">
        <v>3050</v>
      </c>
      <c r="F59" s="35">
        <v>45584</v>
      </c>
      <c r="G59" t="s">
        <v>2602</v>
      </c>
      <c r="H59" s="1">
        <v>45554</v>
      </c>
      <c r="I59">
        <v>32490.46</v>
      </c>
    </row>
    <row r="60" spans="1:9" ht="30" customHeight="1" x14ac:dyDescent="0.25">
      <c r="A60" s="44"/>
      <c r="B60" s="34">
        <v>55</v>
      </c>
      <c r="C60" t="s">
        <v>2107</v>
      </c>
      <c r="D60" t="s">
        <v>3054</v>
      </c>
      <c r="E60" t="s">
        <v>3048</v>
      </c>
      <c r="F60" s="35">
        <v>45569</v>
      </c>
      <c r="G60" t="s">
        <v>2603</v>
      </c>
      <c r="H60" s="1">
        <v>45549</v>
      </c>
      <c r="I60">
        <v>55302.42</v>
      </c>
    </row>
    <row r="61" spans="1:9" ht="30" hidden="1" customHeight="1" x14ac:dyDescent="0.25">
      <c r="A61" s="44"/>
      <c r="B61" s="34">
        <v>56</v>
      </c>
      <c r="C61" t="s">
        <v>2108</v>
      </c>
      <c r="D61" t="s">
        <v>3054</v>
      </c>
      <c r="E61" t="s">
        <v>3050</v>
      </c>
      <c r="F61" s="35">
        <v>45573</v>
      </c>
      <c r="G61" t="s">
        <v>2604</v>
      </c>
      <c r="H61" s="1">
        <v>45540</v>
      </c>
      <c r="I61">
        <v>54952.86</v>
      </c>
    </row>
    <row r="62" spans="1:9" ht="30" hidden="1" customHeight="1" x14ac:dyDescent="0.25">
      <c r="A62" s="44"/>
      <c r="B62" s="34">
        <v>57</v>
      </c>
      <c r="C62" t="s">
        <v>2109</v>
      </c>
      <c r="D62" t="s">
        <v>3053</v>
      </c>
      <c r="E62" t="s">
        <v>3050</v>
      </c>
      <c r="F62" s="35">
        <v>45572</v>
      </c>
      <c r="G62" t="s">
        <v>2605</v>
      </c>
      <c r="H62" s="1">
        <v>45541</v>
      </c>
      <c r="I62">
        <v>3083.18</v>
      </c>
    </row>
    <row r="63" spans="1:9" ht="30" hidden="1" customHeight="1" x14ac:dyDescent="0.25">
      <c r="A63" s="44"/>
      <c r="B63" s="34">
        <v>58</v>
      </c>
      <c r="C63" t="s">
        <v>2110</v>
      </c>
      <c r="D63" t="s">
        <v>3055</v>
      </c>
      <c r="E63" t="s">
        <v>3050</v>
      </c>
      <c r="F63" s="35">
        <v>45573</v>
      </c>
      <c r="G63" t="s">
        <v>2606</v>
      </c>
      <c r="H63" s="1">
        <v>45549</v>
      </c>
      <c r="I63">
        <v>49238.48</v>
      </c>
    </row>
    <row r="64" spans="1:9" ht="30" customHeight="1" x14ac:dyDescent="0.25">
      <c r="A64" s="44"/>
      <c r="B64" s="34">
        <v>59</v>
      </c>
      <c r="C64" t="s">
        <v>2111</v>
      </c>
      <c r="D64" t="s">
        <v>3055</v>
      </c>
      <c r="E64" t="s">
        <v>3048</v>
      </c>
      <c r="F64" s="35">
        <v>45586</v>
      </c>
      <c r="G64" t="s">
        <v>2607</v>
      </c>
      <c r="H64" s="1">
        <v>45555</v>
      </c>
      <c r="I64">
        <v>5276.79</v>
      </c>
    </row>
    <row r="65" spans="1:9" ht="30" customHeight="1" x14ac:dyDescent="0.25">
      <c r="A65" s="44"/>
      <c r="B65" s="34">
        <v>60</v>
      </c>
      <c r="C65" t="s">
        <v>2112</v>
      </c>
      <c r="D65" t="s">
        <v>3053</v>
      </c>
      <c r="E65" t="s">
        <v>3048</v>
      </c>
      <c r="F65" s="35">
        <v>45581</v>
      </c>
      <c r="G65" t="s">
        <v>2608</v>
      </c>
      <c r="H65" s="1">
        <v>45554</v>
      </c>
      <c r="I65">
        <v>40304.129999999997</v>
      </c>
    </row>
    <row r="66" spans="1:9" ht="30" hidden="1" customHeight="1" x14ac:dyDescent="0.25">
      <c r="A66" s="44"/>
      <c r="B66" s="34">
        <v>61</v>
      </c>
      <c r="C66" t="s">
        <v>2113</v>
      </c>
      <c r="D66" t="s">
        <v>1563</v>
      </c>
      <c r="E66" t="s">
        <v>3049</v>
      </c>
      <c r="F66" s="35">
        <v>45567</v>
      </c>
      <c r="G66" t="s">
        <v>2609</v>
      </c>
      <c r="H66" s="1">
        <v>45561</v>
      </c>
      <c r="I66">
        <v>70682.77</v>
      </c>
    </row>
    <row r="67" spans="1:9" ht="30" customHeight="1" x14ac:dyDescent="0.25">
      <c r="A67" s="44"/>
      <c r="B67" s="34">
        <v>62</v>
      </c>
      <c r="C67" t="s">
        <v>2114</v>
      </c>
      <c r="D67" t="s">
        <v>1563</v>
      </c>
      <c r="E67" t="s">
        <v>3048</v>
      </c>
      <c r="F67" s="35">
        <v>45592</v>
      </c>
      <c r="G67" t="s">
        <v>2610</v>
      </c>
      <c r="H67" s="1">
        <v>45555</v>
      </c>
      <c r="I67">
        <v>83570.75</v>
      </c>
    </row>
    <row r="68" spans="1:9" ht="30" hidden="1" customHeight="1" x14ac:dyDescent="0.25">
      <c r="A68" s="44"/>
      <c r="B68" s="34">
        <v>63</v>
      </c>
      <c r="C68" t="s">
        <v>2115</v>
      </c>
      <c r="D68" t="s">
        <v>3055</v>
      </c>
      <c r="E68" t="s">
        <v>3049</v>
      </c>
      <c r="F68" s="35">
        <v>45586</v>
      </c>
      <c r="G68" t="s">
        <v>2611</v>
      </c>
      <c r="H68" s="1">
        <v>45548</v>
      </c>
      <c r="I68">
        <v>90747.49</v>
      </c>
    </row>
    <row r="69" spans="1:9" ht="30" customHeight="1" x14ac:dyDescent="0.25">
      <c r="A69" s="44"/>
      <c r="B69" s="34">
        <v>64</v>
      </c>
      <c r="C69" t="s">
        <v>2116</v>
      </c>
      <c r="D69" t="s">
        <v>3054</v>
      </c>
      <c r="E69" t="s">
        <v>3048</v>
      </c>
      <c r="F69" s="35">
        <v>45585</v>
      </c>
      <c r="G69" t="s">
        <v>2612</v>
      </c>
      <c r="H69" s="1">
        <v>45552</v>
      </c>
      <c r="I69">
        <v>88219.07</v>
      </c>
    </row>
    <row r="70" spans="1:9" ht="30" hidden="1" customHeight="1" x14ac:dyDescent="0.25">
      <c r="A70" s="44"/>
      <c r="B70" s="34">
        <v>65</v>
      </c>
      <c r="C70" t="s">
        <v>2117</v>
      </c>
      <c r="D70" t="s">
        <v>3054</v>
      </c>
      <c r="E70" t="s">
        <v>3050</v>
      </c>
      <c r="F70" s="35">
        <v>45570</v>
      </c>
      <c r="G70" t="s">
        <v>2613</v>
      </c>
      <c r="H70" s="1">
        <v>45541</v>
      </c>
      <c r="I70">
        <v>34337.1</v>
      </c>
    </row>
    <row r="71" spans="1:9" ht="30" hidden="1" customHeight="1" x14ac:dyDescent="0.25">
      <c r="A71" s="44"/>
      <c r="B71" s="34">
        <v>66</v>
      </c>
      <c r="C71" t="s">
        <v>2118</v>
      </c>
      <c r="D71" t="s">
        <v>3053</v>
      </c>
      <c r="E71" t="s">
        <v>3049</v>
      </c>
      <c r="F71" s="35">
        <v>45588</v>
      </c>
      <c r="G71" t="s">
        <v>2614</v>
      </c>
      <c r="H71" s="1">
        <v>45563</v>
      </c>
      <c r="I71">
        <v>40294.61</v>
      </c>
    </row>
    <row r="72" spans="1:9" ht="30" hidden="1" customHeight="1" x14ac:dyDescent="0.25">
      <c r="A72" s="44"/>
      <c r="B72" s="34">
        <v>67</v>
      </c>
      <c r="C72" t="s">
        <v>2119</v>
      </c>
      <c r="D72" t="s">
        <v>3053</v>
      </c>
      <c r="E72" t="s">
        <v>3050</v>
      </c>
      <c r="F72" s="35">
        <v>45567</v>
      </c>
      <c r="G72" t="s">
        <v>2615</v>
      </c>
      <c r="H72" s="1">
        <v>45548</v>
      </c>
      <c r="I72">
        <v>55571.65</v>
      </c>
    </row>
    <row r="73" spans="1:9" ht="30" customHeight="1" x14ac:dyDescent="0.25">
      <c r="A73" s="44"/>
      <c r="B73" s="34">
        <v>68</v>
      </c>
      <c r="C73" t="s">
        <v>2120</v>
      </c>
      <c r="D73" t="s">
        <v>3055</v>
      </c>
      <c r="E73" t="s">
        <v>3048</v>
      </c>
      <c r="F73" s="35">
        <v>45569</v>
      </c>
      <c r="G73" t="s">
        <v>2616</v>
      </c>
      <c r="H73" s="1">
        <v>45549</v>
      </c>
      <c r="I73">
        <v>36380</v>
      </c>
    </row>
    <row r="74" spans="1:9" ht="30" hidden="1" customHeight="1" x14ac:dyDescent="0.25">
      <c r="A74" s="44"/>
      <c r="B74" s="34">
        <v>69</v>
      </c>
      <c r="C74" t="s">
        <v>2121</v>
      </c>
      <c r="D74" t="s">
        <v>3054</v>
      </c>
      <c r="E74" t="s">
        <v>3049</v>
      </c>
      <c r="F74" s="35">
        <v>45587</v>
      </c>
      <c r="G74" t="s">
        <v>2617</v>
      </c>
      <c r="H74" s="1">
        <v>45564</v>
      </c>
      <c r="I74">
        <v>20464.89</v>
      </c>
    </row>
    <row r="75" spans="1:9" ht="30" hidden="1" customHeight="1" x14ac:dyDescent="0.25">
      <c r="A75" s="44"/>
      <c r="B75" s="34">
        <v>70</v>
      </c>
      <c r="C75" t="s">
        <v>2122</v>
      </c>
      <c r="D75" t="s">
        <v>3055</v>
      </c>
      <c r="E75" t="s">
        <v>3049</v>
      </c>
      <c r="F75" s="35">
        <v>45579</v>
      </c>
      <c r="G75" t="s">
        <v>2618</v>
      </c>
      <c r="H75" s="1">
        <v>45537</v>
      </c>
      <c r="I75">
        <v>27133.93</v>
      </c>
    </row>
    <row r="76" spans="1:9" ht="30" customHeight="1" x14ac:dyDescent="0.25">
      <c r="A76" s="44"/>
      <c r="B76" s="34">
        <v>71</v>
      </c>
      <c r="C76" t="s">
        <v>2123</v>
      </c>
      <c r="D76" t="s">
        <v>3055</v>
      </c>
      <c r="E76" t="s">
        <v>3048</v>
      </c>
      <c r="F76" s="35">
        <v>45591</v>
      </c>
      <c r="G76" t="s">
        <v>2619</v>
      </c>
      <c r="H76" s="1">
        <v>45562</v>
      </c>
      <c r="I76">
        <v>65197.72</v>
      </c>
    </row>
    <row r="77" spans="1:9" ht="30" hidden="1" customHeight="1" x14ac:dyDescent="0.25">
      <c r="A77" s="44"/>
      <c r="B77" s="34">
        <v>72</v>
      </c>
      <c r="C77" t="s">
        <v>2124</v>
      </c>
      <c r="D77" t="s">
        <v>3055</v>
      </c>
      <c r="E77" t="s">
        <v>3050</v>
      </c>
      <c r="F77" s="35">
        <v>45584</v>
      </c>
      <c r="G77" t="s">
        <v>2620</v>
      </c>
      <c r="H77" s="1">
        <v>45548</v>
      </c>
      <c r="I77">
        <v>59732.32</v>
      </c>
    </row>
    <row r="78" spans="1:9" ht="30" hidden="1" customHeight="1" x14ac:dyDescent="0.25">
      <c r="A78" s="44"/>
      <c r="B78" s="34">
        <v>73</v>
      </c>
      <c r="C78" t="s">
        <v>2125</v>
      </c>
      <c r="D78" t="s">
        <v>1563</v>
      </c>
      <c r="E78" t="s">
        <v>3049</v>
      </c>
      <c r="F78" s="35">
        <v>45580</v>
      </c>
      <c r="G78" t="s">
        <v>2621</v>
      </c>
      <c r="H78" s="1">
        <v>45560</v>
      </c>
      <c r="I78">
        <v>2649.26</v>
      </c>
    </row>
    <row r="79" spans="1:9" ht="30" customHeight="1" x14ac:dyDescent="0.25">
      <c r="A79" s="44"/>
      <c r="B79" s="34">
        <v>74</v>
      </c>
      <c r="C79" t="s">
        <v>2126</v>
      </c>
      <c r="D79" t="s">
        <v>3054</v>
      </c>
      <c r="E79" t="s">
        <v>3048</v>
      </c>
      <c r="F79" s="35">
        <v>45584</v>
      </c>
      <c r="G79" t="s">
        <v>2622</v>
      </c>
      <c r="H79" s="1">
        <v>45550</v>
      </c>
      <c r="I79">
        <v>39388.730000000003</v>
      </c>
    </row>
    <row r="80" spans="1:9" ht="30" hidden="1" customHeight="1" x14ac:dyDescent="0.25">
      <c r="A80" s="44"/>
      <c r="B80" s="34">
        <v>75</v>
      </c>
      <c r="C80" t="s">
        <v>2127</v>
      </c>
      <c r="D80" t="s">
        <v>3054</v>
      </c>
      <c r="E80" t="s">
        <v>3049</v>
      </c>
      <c r="F80" s="35">
        <v>45586</v>
      </c>
      <c r="G80" t="s">
        <v>2623</v>
      </c>
      <c r="H80" s="1">
        <v>45563</v>
      </c>
      <c r="I80">
        <v>67078.77</v>
      </c>
    </row>
    <row r="81" spans="1:9" ht="30" hidden="1" customHeight="1" x14ac:dyDescent="0.25">
      <c r="A81" s="44"/>
      <c r="B81" s="34">
        <v>76</v>
      </c>
      <c r="C81" t="s">
        <v>2128</v>
      </c>
      <c r="D81" t="s">
        <v>1563</v>
      </c>
      <c r="E81" t="s">
        <v>3050</v>
      </c>
      <c r="F81" s="35">
        <v>45583</v>
      </c>
      <c r="G81" t="s">
        <v>2624</v>
      </c>
      <c r="H81" s="1">
        <v>45549</v>
      </c>
      <c r="I81">
        <v>78234.53</v>
      </c>
    </row>
    <row r="82" spans="1:9" ht="30" hidden="1" customHeight="1" x14ac:dyDescent="0.25">
      <c r="A82" s="44"/>
      <c r="B82" s="34">
        <v>77</v>
      </c>
      <c r="C82" t="s">
        <v>2129</v>
      </c>
      <c r="D82" t="s">
        <v>3055</v>
      </c>
      <c r="E82" t="s">
        <v>3050</v>
      </c>
      <c r="F82" s="35">
        <v>45587</v>
      </c>
      <c r="G82" t="s">
        <v>2625</v>
      </c>
      <c r="H82" s="1">
        <v>45543</v>
      </c>
      <c r="I82">
        <v>91479.53</v>
      </c>
    </row>
    <row r="83" spans="1:9" ht="30" customHeight="1" x14ac:dyDescent="0.25">
      <c r="A83" s="44"/>
      <c r="B83" s="34">
        <v>78</v>
      </c>
      <c r="C83" t="s">
        <v>2130</v>
      </c>
      <c r="D83" t="s">
        <v>3054</v>
      </c>
      <c r="E83" t="s">
        <v>3048</v>
      </c>
      <c r="F83" s="35">
        <v>45573</v>
      </c>
      <c r="G83" t="s">
        <v>2626</v>
      </c>
      <c r="H83" s="1">
        <v>45545</v>
      </c>
      <c r="I83">
        <v>34314.53</v>
      </c>
    </row>
    <row r="84" spans="1:9" ht="30" hidden="1" customHeight="1" x14ac:dyDescent="0.25">
      <c r="A84" s="44"/>
      <c r="B84" s="34">
        <v>79</v>
      </c>
      <c r="C84" t="s">
        <v>2131</v>
      </c>
      <c r="D84" t="s">
        <v>3055</v>
      </c>
      <c r="E84" t="s">
        <v>3049</v>
      </c>
      <c r="F84" s="35">
        <v>45589</v>
      </c>
      <c r="G84" t="s">
        <v>2627</v>
      </c>
      <c r="H84" s="1">
        <v>45546</v>
      </c>
      <c r="I84">
        <v>7291.92</v>
      </c>
    </row>
    <row r="85" spans="1:9" ht="30" hidden="1" customHeight="1" x14ac:dyDescent="0.25">
      <c r="A85" s="44"/>
      <c r="B85" s="34">
        <v>80</v>
      </c>
      <c r="C85" t="s">
        <v>2132</v>
      </c>
      <c r="D85" t="s">
        <v>1563</v>
      </c>
      <c r="E85" t="s">
        <v>3049</v>
      </c>
      <c r="F85" s="35">
        <v>45588</v>
      </c>
      <c r="G85" t="s">
        <v>2628</v>
      </c>
      <c r="H85" s="1">
        <v>45547</v>
      </c>
      <c r="I85">
        <v>86575.71</v>
      </c>
    </row>
    <row r="86" spans="1:9" ht="30" hidden="1" customHeight="1" x14ac:dyDescent="0.25">
      <c r="A86" s="44"/>
      <c r="B86" s="34">
        <v>81</v>
      </c>
      <c r="C86" t="s">
        <v>2133</v>
      </c>
      <c r="D86" t="s">
        <v>3054</v>
      </c>
      <c r="E86" t="s">
        <v>3049</v>
      </c>
      <c r="F86" s="35">
        <v>45574</v>
      </c>
      <c r="G86" t="s">
        <v>2629</v>
      </c>
      <c r="H86" s="1">
        <v>45543</v>
      </c>
      <c r="I86">
        <v>96699.35</v>
      </c>
    </row>
    <row r="87" spans="1:9" ht="30" hidden="1" customHeight="1" x14ac:dyDescent="0.25">
      <c r="A87" s="44"/>
      <c r="B87" s="34">
        <v>82</v>
      </c>
      <c r="C87" t="s">
        <v>2134</v>
      </c>
      <c r="D87" t="s">
        <v>3053</v>
      </c>
      <c r="E87" t="s">
        <v>3049</v>
      </c>
      <c r="F87" s="35">
        <v>45589</v>
      </c>
      <c r="G87" t="s">
        <v>2630</v>
      </c>
      <c r="H87" s="1">
        <v>45550</v>
      </c>
      <c r="I87">
        <v>40618.65</v>
      </c>
    </row>
    <row r="88" spans="1:9" ht="30" customHeight="1" x14ac:dyDescent="0.25">
      <c r="A88" s="44"/>
      <c r="B88" s="34">
        <v>83</v>
      </c>
      <c r="C88" t="s">
        <v>2135</v>
      </c>
      <c r="D88" t="s">
        <v>3053</v>
      </c>
      <c r="E88" t="s">
        <v>3048</v>
      </c>
      <c r="F88" s="35">
        <v>45589</v>
      </c>
      <c r="G88" t="s">
        <v>2631</v>
      </c>
      <c r="H88" s="1">
        <v>45559</v>
      </c>
      <c r="I88">
        <v>36128.519999999997</v>
      </c>
    </row>
    <row r="89" spans="1:9" ht="30" customHeight="1" x14ac:dyDescent="0.25">
      <c r="A89" s="44"/>
      <c r="B89" s="34">
        <v>84</v>
      </c>
      <c r="C89" t="s">
        <v>2136</v>
      </c>
      <c r="D89" t="s">
        <v>3055</v>
      </c>
      <c r="E89" t="s">
        <v>3048</v>
      </c>
      <c r="F89" s="35">
        <v>45576</v>
      </c>
      <c r="G89" t="s">
        <v>2632</v>
      </c>
      <c r="H89" s="1">
        <v>45555</v>
      </c>
      <c r="I89">
        <v>29076.02</v>
      </c>
    </row>
    <row r="90" spans="1:9" ht="30" customHeight="1" x14ac:dyDescent="0.25">
      <c r="A90" s="44"/>
      <c r="B90" s="34">
        <v>85</v>
      </c>
      <c r="C90" t="s">
        <v>2137</v>
      </c>
      <c r="D90" t="s">
        <v>1563</v>
      </c>
      <c r="E90" t="s">
        <v>3048</v>
      </c>
      <c r="F90" s="35">
        <v>45591</v>
      </c>
      <c r="G90" t="s">
        <v>2633</v>
      </c>
      <c r="H90" s="1">
        <v>45546</v>
      </c>
      <c r="I90">
        <v>34006.25</v>
      </c>
    </row>
    <row r="91" spans="1:9" ht="30" hidden="1" customHeight="1" x14ac:dyDescent="0.25">
      <c r="A91" s="44"/>
      <c r="B91" s="34">
        <v>86</v>
      </c>
      <c r="C91" t="s">
        <v>2138</v>
      </c>
      <c r="D91" t="s">
        <v>1563</v>
      </c>
      <c r="E91" t="s">
        <v>3050</v>
      </c>
      <c r="F91" s="35">
        <v>45593</v>
      </c>
      <c r="G91" t="s">
        <v>2634</v>
      </c>
      <c r="H91" s="1">
        <v>45560</v>
      </c>
      <c r="I91">
        <v>54235.11</v>
      </c>
    </row>
    <row r="92" spans="1:9" ht="30" hidden="1" customHeight="1" x14ac:dyDescent="0.25">
      <c r="A92" s="44"/>
      <c r="B92" s="34">
        <v>87</v>
      </c>
      <c r="C92" t="s">
        <v>2139</v>
      </c>
      <c r="D92" t="s">
        <v>1563</v>
      </c>
      <c r="E92" t="s">
        <v>3050</v>
      </c>
      <c r="F92" s="35">
        <v>45576</v>
      </c>
      <c r="G92" t="s">
        <v>2635</v>
      </c>
      <c r="H92" s="1">
        <v>45553</v>
      </c>
      <c r="I92">
        <v>52609.07</v>
      </c>
    </row>
    <row r="93" spans="1:9" ht="30" hidden="1" customHeight="1" x14ac:dyDescent="0.25">
      <c r="A93" s="44"/>
      <c r="B93" s="34">
        <v>88</v>
      </c>
      <c r="C93" t="s">
        <v>2140</v>
      </c>
      <c r="D93" t="s">
        <v>3053</v>
      </c>
      <c r="E93" t="s">
        <v>3049</v>
      </c>
      <c r="F93" s="35">
        <v>45593</v>
      </c>
      <c r="G93" t="s">
        <v>2636</v>
      </c>
      <c r="H93" s="1">
        <v>45540</v>
      </c>
      <c r="I93">
        <v>16805.87</v>
      </c>
    </row>
    <row r="94" spans="1:9" ht="30" hidden="1" customHeight="1" x14ac:dyDescent="0.25">
      <c r="A94" s="44"/>
      <c r="B94" s="34">
        <v>89</v>
      </c>
      <c r="C94" t="s">
        <v>2141</v>
      </c>
      <c r="D94" t="s">
        <v>3055</v>
      </c>
      <c r="E94" t="s">
        <v>3050</v>
      </c>
      <c r="F94" s="35">
        <v>45570</v>
      </c>
      <c r="G94" t="s">
        <v>2637</v>
      </c>
      <c r="H94" s="1">
        <v>45536</v>
      </c>
      <c r="I94">
        <v>25998.36</v>
      </c>
    </row>
    <row r="95" spans="1:9" ht="30" hidden="1" customHeight="1" x14ac:dyDescent="0.25">
      <c r="A95" s="44"/>
      <c r="B95" s="34">
        <v>90</v>
      </c>
      <c r="C95" t="s">
        <v>2142</v>
      </c>
      <c r="D95" t="s">
        <v>1563</v>
      </c>
      <c r="E95" t="s">
        <v>3049</v>
      </c>
      <c r="F95" s="35">
        <v>45566</v>
      </c>
      <c r="G95" t="s">
        <v>2638</v>
      </c>
      <c r="H95" s="1">
        <v>45556</v>
      </c>
      <c r="I95">
        <v>83147.19</v>
      </c>
    </row>
    <row r="96" spans="1:9" ht="30" hidden="1" customHeight="1" x14ac:dyDescent="0.25">
      <c r="A96" s="44"/>
      <c r="B96" s="34">
        <v>91</v>
      </c>
      <c r="C96" t="s">
        <v>2143</v>
      </c>
      <c r="D96" t="s">
        <v>3053</v>
      </c>
      <c r="E96" t="s">
        <v>3049</v>
      </c>
      <c r="F96" s="35">
        <v>45587</v>
      </c>
      <c r="G96" t="s">
        <v>2639</v>
      </c>
      <c r="H96" s="1">
        <v>45564</v>
      </c>
      <c r="I96">
        <v>4029.65</v>
      </c>
    </row>
    <row r="97" spans="1:9" ht="30" hidden="1" customHeight="1" x14ac:dyDescent="0.25">
      <c r="A97" s="44"/>
      <c r="B97" s="34">
        <v>92</v>
      </c>
      <c r="C97" t="s">
        <v>2144</v>
      </c>
      <c r="D97" t="s">
        <v>3055</v>
      </c>
      <c r="E97" t="s">
        <v>3050</v>
      </c>
      <c r="F97" s="35">
        <v>45569</v>
      </c>
      <c r="G97" t="s">
        <v>2640</v>
      </c>
      <c r="H97" s="1">
        <v>45547</v>
      </c>
      <c r="I97">
        <v>95656.34</v>
      </c>
    </row>
    <row r="98" spans="1:9" ht="30" customHeight="1" x14ac:dyDescent="0.25">
      <c r="A98" s="44"/>
      <c r="B98" s="34">
        <v>93</v>
      </c>
      <c r="C98" t="s">
        <v>2145</v>
      </c>
      <c r="D98" t="s">
        <v>3053</v>
      </c>
      <c r="E98" t="s">
        <v>3048</v>
      </c>
      <c r="F98" s="35">
        <v>45569</v>
      </c>
      <c r="G98" t="s">
        <v>2641</v>
      </c>
      <c r="H98" s="1">
        <v>45537</v>
      </c>
      <c r="I98">
        <v>49387.6</v>
      </c>
    </row>
    <row r="99" spans="1:9" ht="30" hidden="1" customHeight="1" x14ac:dyDescent="0.25">
      <c r="A99" s="44"/>
      <c r="B99" s="34">
        <v>94</v>
      </c>
      <c r="C99" t="s">
        <v>2146</v>
      </c>
      <c r="D99" t="s">
        <v>3055</v>
      </c>
      <c r="E99" t="s">
        <v>3050</v>
      </c>
      <c r="F99" s="35">
        <v>45592</v>
      </c>
      <c r="G99" t="s">
        <v>2642</v>
      </c>
      <c r="H99" s="1">
        <v>45552</v>
      </c>
      <c r="I99">
        <v>78168.5</v>
      </c>
    </row>
    <row r="100" spans="1:9" ht="30" hidden="1" customHeight="1" x14ac:dyDescent="0.25">
      <c r="A100" s="44"/>
      <c r="B100" s="34">
        <v>95</v>
      </c>
      <c r="C100" t="s">
        <v>2147</v>
      </c>
      <c r="D100" t="s">
        <v>1563</v>
      </c>
      <c r="E100" t="s">
        <v>3049</v>
      </c>
      <c r="F100" s="35">
        <v>45590</v>
      </c>
      <c r="G100" t="s">
        <v>2643</v>
      </c>
      <c r="H100" s="1">
        <v>45546</v>
      </c>
      <c r="I100">
        <v>10338.32</v>
      </c>
    </row>
    <row r="101" spans="1:9" ht="30" customHeight="1" x14ac:dyDescent="0.25">
      <c r="A101" s="44"/>
      <c r="B101" s="34">
        <v>96</v>
      </c>
      <c r="C101" t="s">
        <v>2148</v>
      </c>
      <c r="D101" t="s">
        <v>3054</v>
      </c>
      <c r="E101" t="s">
        <v>3048</v>
      </c>
      <c r="F101" s="35">
        <v>45584</v>
      </c>
      <c r="G101" t="s">
        <v>2644</v>
      </c>
      <c r="H101" s="1">
        <v>45547</v>
      </c>
      <c r="I101">
        <v>79790.94</v>
      </c>
    </row>
    <row r="102" spans="1:9" ht="30" hidden="1" customHeight="1" x14ac:dyDescent="0.25">
      <c r="A102" s="44"/>
      <c r="B102" s="34">
        <v>97</v>
      </c>
      <c r="C102" t="s">
        <v>2149</v>
      </c>
      <c r="D102" t="s">
        <v>1563</v>
      </c>
      <c r="E102" t="s">
        <v>3049</v>
      </c>
      <c r="F102" s="35">
        <v>45567</v>
      </c>
      <c r="G102" t="s">
        <v>2645</v>
      </c>
      <c r="H102" s="1">
        <v>45542</v>
      </c>
      <c r="I102">
        <v>97823.33</v>
      </c>
    </row>
    <row r="103" spans="1:9" ht="30" hidden="1" customHeight="1" x14ac:dyDescent="0.25">
      <c r="A103" s="44"/>
      <c r="B103" s="34">
        <v>98</v>
      </c>
      <c r="C103" t="s">
        <v>2150</v>
      </c>
      <c r="D103" t="s">
        <v>3055</v>
      </c>
      <c r="E103" t="s">
        <v>3050</v>
      </c>
      <c r="F103" s="35">
        <v>45591</v>
      </c>
      <c r="G103" t="s">
        <v>2646</v>
      </c>
      <c r="H103" s="1">
        <v>45539</v>
      </c>
      <c r="I103">
        <v>94630.06</v>
      </c>
    </row>
    <row r="104" spans="1:9" ht="30" customHeight="1" x14ac:dyDescent="0.25">
      <c r="A104" s="44"/>
      <c r="B104" s="34">
        <v>99</v>
      </c>
      <c r="C104" t="s">
        <v>2151</v>
      </c>
      <c r="D104" t="s">
        <v>3055</v>
      </c>
      <c r="E104" t="s">
        <v>3048</v>
      </c>
      <c r="F104" s="35">
        <v>45568</v>
      </c>
      <c r="G104" t="s">
        <v>2647</v>
      </c>
      <c r="H104" s="1">
        <v>45552</v>
      </c>
      <c r="I104">
        <v>60315.54</v>
      </c>
    </row>
    <row r="105" spans="1:9" ht="30" hidden="1" customHeight="1" x14ac:dyDescent="0.25">
      <c r="A105" s="44"/>
      <c r="B105" s="34">
        <v>100</v>
      </c>
      <c r="C105" t="s">
        <v>2152</v>
      </c>
      <c r="D105" t="s">
        <v>3055</v>
      </c>
      <c r="E105" t="s">
        <v>3049</v>
      </c>
      <c r="F105" s="35">
        <v>45572</v>
      </c>
      <c r="G105" t="s">
        <v>2648</v>
      </c>
      <c r="H105" s="1">
        <v>45555</v>
      </c>
      <c r="I105">
        <v>2466.63</v>
      </c>
    </row>
    <row r="106" spans="1:9" ht="30" hidden="1" customHeight="1" x14ac:dyDescent="0.25">
      <c r="A106" s="44"/>
      <c r="B106" s="34">
        <v>101</v>
      </c>
      <c r="C106" t="s">
        <v>2144</v>
      </c>
      <c r="D106" t="s">
        <v>3053</v>
      </c>
      <c r="E106" t="s">
        <v>3049</v>
      </c>
      <c r="F106" s="35">
        <v>45589</v>
      </c>
      <c r="G106" t="s">
        <v>2649</v>
      </c>
      <c r="H106" s="1">
        <v>45543</v>
      </c>
      <c r="I106">
        <v>17983.88</v>
      </c>
    </row>
    <row r="107" spans="1:9" ht="30" hidden="1" customHeight="1" x14ac:dyDescent="0.25">
      <c r="A107" s="44"/>
      <c r="B107" s="34">
        <v>102</v>
      </c>
      <c r="C107" t="s">
        <v>2153</v>
      </c>
      <c r="D107" t="s">
        <v>1563</v>
      </c>
      <c r="E107" t="s">
        <v>3049</v>
      </c>
      <c r="F107" s="35">
        <v>45579</v>
      </c>
      <c r="G107" t="s">
        <v>2650</v>
      </c>
      <c r="H107" s="1">
        <v>45553</v>
      </c>
      <c r="I107">
        <v>35344.43</v>
      </c>
    </row>
    <row r="108" spans="1:9" ht="30" hidden="1" customHeight="1" x14ac:dyDescent="0.25">
      <c r="A108" s="44"/>
      <c r="B108" s="34">
        <v>103</v>
      </c>
      <c r="C108" t="s">
        <v>2154</v>
      </c>
      <c r="D108" t="s">
        <v>3053</v>
      </c>
      <c r="E108" t="s">
        <v>3050</v>
      </c>
      <c r="F108" s="35">
        <v>45578</v>
      </c>
      <c r="G108" t="s">
        <v>2651</v>
      </c>
      <c r="H108" s="1">
        <v>45552</v>
      </c>
      <c r="I108">
        <v>25216.47</v>
      </c>
    </row>
    <row r="109" spans="1:9" ht="30" customHeight="1" x14ac:dyDescent="0.25">
      <c r="A109" s="44"/>
      <c r="B109" s="34">
        <v>104</v>
      </c>
      <c r="C109" t="s">
        <v>2155</v>
      </c>
      <c r="D109" t="s">
        <v>3054</v>
      </c>
      <c r="E109" t="s">
        <v>3048</v>
      </c>
      <c r="F109" s="35">
        <v>45568</v>
      </c>
      <c r="G109" t="s">
        <v>2652</v>
      </c>
      <c r="H109" s="1">
        <v>45563</v>
      </c>
      <c r="I109">
        <v>56780.3</v>
      </c>
    </row>
    <row r="110" spans="1:9" ht="30" hidden="1" customHeight="1" x14ac:dyDescent="0.25">
      <c r="A110" s="44"/>
      <c r="B110" s="34">
        <v>105</v>
      </c>
      <c r="C110" t="s">
        <v>2156</v>
      </c>
      <c r="D110" t="s">
        <v>1563</v>
      </c>
      <c r="E110" t="s">
        <v>3050</v>
      </c>
      <c r="F110" s="35">
        <v>45594</v>
      </c>
      <c r="G110" t="s">
        <v>2653</v>
      </c>
      <c r="H110" s="1">
        <v>45552</v>
      </c>
      <c r="I110">
        <v>69126.820000000007</v>
      </c>
    </row>
    <row r="111" spans="1:9" ht="30" hidden="1" customHeight="1" x14ac:dyDescent="0.25">
      <c r="A111" s="44"/>
      <c r="B111" s="34">
        <v>106</v>
      </c>
      <c r="C111" t="s">
        <v>2157</v>
      </c>
      <c r="D111" t="s">
        <v>3053</v>
      </c>
      <c r="E111" t="s">
        <v>3050</v>
      </c>
      <c r="F111" s="35">
        <v>45566</v>
      </c>
      <c r="G111" t="s">
        <v>2654</v>
      </c>
      <c r="H111" s="1">
        <v>45547</v>
      </c>
      <c r="I111">
        <v>72620.95</v>
      </c>
    </row>
    <row r="112" spans="1:9" ht="30" hidden="1" customHeight="1" x14ac:dyDescent="0.25">
      <c r="A112" s="44"/>
      <c r="B112" s="34">
        <v>107</v>
      </c>
      <c r="C112" t="s">
        <v>2158</v>
      </c>
      <c r="D112" t="s">
        <v>3055</v>
      </c>
      <c r="E112" t="s">
        <v>3050</v>
      </c>
      <c r="F112" s="35">
        <v>45592</v>
      </c>
      <c r="G112" t="s">
        <v>2655</v>
      </c>
      <c r="H112" s="1">
        <v>45546</v>
      </c>
      <c r="I112">
        <v>16332.83</v>
      </c>
    </row>
    <row r="113" spans="1:9" ht="30" customHeight="1" x14ac:dyDescent="0.25">
      <c r="A113" s="44"/>
      <c r="B113" s="34">
        <v>108</v>
      </c>
      <c r="C113" t="s">
        <v>2159</v>
      </c>
      <c r="D113" t="s">
        <v>3054</v>
      </c>
      <c r="E113" t="s">
        <v>3048</v>
      </c>
      <c r="F113" s="35">
        <v>45580</v>
      </c>
      <c r="G113" t="s">
        <v>2656</v>
      </c>
      <c r="H113" s="1">
        <v>45539</v>
      </c>
      <c r="I113">
        <v>96246.36</v>
      </c>
    </row>
    <row r="114" spans="1:9" ht="30" hidden="1" customHeight="1" x14ac:dyDescent="0.25">
      <c r="A114" s="44"/>
      <c r="B114" s="34">
        <v>109</v>
      </c>
      <c r="C114" t="s">
        <v>2160</v>
      </c>
      <c r="D114" t="s">
        <v>1563</v>
      </c>
      <c r="E114" t="s">
        <v>3050</v>
      </c>
      <c r="F114" s="35">
        <v>45565</v>
      </c>
      <c r="G114" t="s">
        <v>2657</v>
      </c>
      <c r="H114" s="1">
        <v>45551</v>
      </c>
      <c r="I114">
        <v>95186.58</v>
      </c>
    </row>
    <row r="115" spans="1:9" ht="30" hidden="1" customHeight="1" x14ac:dyDescent="0.25">
      <c r="A115" s="44"/>
      <c r="B115" s="34">
        <v>110</v>
      </c>
      <c r="C115" t="s">
        <v>2161</v>
      </c>
      <c r="D115" t="s">
        <v>3055</v>
      </c>
      <c r="E115" t="s">
        <v>3049</v>
      </c>
      <c r="F115" s="35">
        <v>45582</v>
      </c>
      <c r="G115" t="s">
        <v>2658</v>
      </c>
      <c r="H115" s="1">
        <v>45557</v>
      </c>
      <c r="I115">
        <v>34115.31</v>
      </c>
    </row>
    <row r="116" spans="1:9" ht="30" customHeight="1" x14ac:dyDescent="0.25">
      <c r="A116" s="44"/>
      <c r="B116" s="34">
        <v>111</v>
      </c>
      <c r="C116" t="s">
        <v>2162</v>
      </c>
      <c r="D116" t="s">
        <v>3053</v>
      </c>
      <c r="E116" t="s">
        <v>3048</v>
      </c>
      <c r="F116" s="35">
        <v>45580</v>
      </c>
      <c r="G116" t="s">
        <v>2659</v>
      </c>
      <c r="H116" s="1">
        <v>45539</v>
      </c>
      <c r="I116">
        <v>70429.98</v>
      </c>
    </row>
    <row r="117" spans="1:9" ht="30" hidden="1" customHeight="1" x14ac:dyDescent="0.25">
      <c r="A117" s="44"/>
      <c r="B117" s="34">
        <v>112</v>
      </c>
      <c r="C117" t="s">
        <v>2163</v>
      </c>
      <c r="D117" t="s">
        <v>3054</v>
      </c>
      <c r="E117" t="s">
        <v>3050</v>
      </c>
      <c r="F117" s="35">
        <v>45578</v>
      </c>
      <c r="G117" t="s">
        <v>2660</v>
      </c>
      <c r="H117" s="1">
        <v>45539</v>
      </c>
      <c r="I117">
        <v>95870.81</v>
      </c>
    </row>
    <row r="118" spans="1:9" ht="30" hidden="1" customHeight="1" x14ac:dyDescent="0.25">
      <c r="A118" s="44"/>
      <c r="B118" s="34">
        <v>113</v>
      </c>
      <c r="C118" t="s">
        <v>2164</v>
      </c>
      <c r="D118" t="s">
        <v>1563</v>
      </c>
      <c r="E118" t="s">
        <v>3050</v>
      </c>
      <c r="F118" s="35">
        <v>45579</v>
      </c>
      <c r="G118" t="s">
        <v>2661</v>
      </c>
      <c r="H118" s="1">
        <v>45552</v>
      </c>
      <c r="I118">
        <v>91063.98</v>
      </c>
    </row>
    <row r="119" spans="1:9" ht="30" hidden="1" customHeight="1" x14ac:dyDescent="0.25">
      <c r="A119" s="44"/>
      <c r="B119" s="34">
        <v>114</v>
      </c>
      <c r="C119" t="s">
        <v>2165</v>
      </c>
      <c r="D119" t="s">
        <v>3054</v>
      </c>
      <c r="E119" t="s">
        <v>3050</v>
      </c>
      <c r="F119" s="35">
        <v>45579</v>
      </c>
      <c r="G119" t="s">
        <v>2662</v>
      </c>
      <c r="H119" s="1">
        <v>45541</v>
      </c>
      <c r="I119">
        <v>37874.160000000003</v>
      </c>
    </row>
    <row r="120" spans="1:9" ht="30" hidden="1" customHeight="1" x14ac:dyDescent="0.25">
      <c r="A120" s="44"/>
      <c r="B120" s="34">
        <v>115</v>
      </c>
      <c r="C120" t="s">
        <v>2166</v>
      </c>
      <c r="D120" t="s">
        <v>1563</v>
      </c>
      <c r="E120" t="s">
        <v>3050</v>
      </c>
      <c r="F120" s="35">
        <v>45593</v>
      </c>
      <c r="G120" t="s">
        <v>2663</v>
      </c>
      <c r="H120" s="1">
        <v>45554</v>
      </c>
      <c r="I120">
        <v>82681.919999999998</v>
      </c>
    </row>
    <row r="121" spans="1:9" ht="30" hidden="1" customHeight="1" x14ac:dyDescent="0.25">
      <c r="A121" s="44"/>
      <c r="B121" s="34">
        <v>116</v>
      </c>
      <c r="C121" t="s">
        <v>2167</v>
      </c>
      <c r="D121" t="s">
        <v>3055</v>
      </c>
      <c r="E121" t="s">
        <v>3050</v>
      </c>
      <c r="F121" s="35">
        <v>45588</v>
      </c>
      <c r="G121" t="s">
        <v>2664</v>
      </c>
      <c r="H121" s="1">
        <v>45540</v>
      </c>
      <c r="I121">
        <v>58016.08</v>
      </c>
    </row>
    <row r="122" spans="1:9" ht="30" hidden="1" customHeight="1" x14ac:dyDescent="0.25">
      <c r="A122" s="44"/>
      <c r="B122" s="34">
        <v>117</v>
      </c>
      <c r="C122" t="s">
        <v>2168</v>
      </c>
      <c r="D122" t="s">
        <v>3055</v>
      </c>
      <c r="E122" t="s">
        <v>3050</v>
      </c>
      <c r="F122" s="35">
        <v>45585</v>
      </c>
      <c r="G122" t="s">
        <v>2665</v>
      </c>
      <c r="H122" s="1">
        <v>45535</v>
      </c>
      <c r="I122">
        <v>75116.210000000006</v>
      </c>
    </row>
    <row r="123" spans="1:9" ht="30" customHeight="1" x14ac:dyDescent="0.25">
      <c r="A123" s="44"/>
      <c r="B123" s="34">
        <v>118</v>
      </c>
      <c r="C123" t="s">
        <v>2169</v>
      </c>
      <c r="D123" t="s">
        <v>1563</v>
      </c>
      <c r="E123" t="s">
        <v>3048</v>
      </c>
      <c r="F123" s="35">
        <v>45575</v>
      </c>
      <c r="G123" t="s">
        <v>2666</v>
      </c>
      <c r="H123" s="1">
        <v>45558</v>
      </c>
      <c r="I123">
        <v>98235.45</v>
      </c>
    </row>
    <row r="124" spans="1:9" ht="30" hidden="1" customHeight="1" x14ac:dyDescent="0.25">
      <c r="A124" s="44"/>
      <c r="B124" s="34">
        <v>119</v>
      </c>
      <c r="C124" t="s">
        <v>2170</v>
      </c>
      <c r="D124" t="s">
        <v>3055</v>
      </c>
      <c r="E124" t="s">
        <v>3050</v>
      </c>
      <c r="F124" s="35">
        <v>45577</v>
      </c>
      <c r="G124" t="s">
        <v>2667</v>
      </c>
      <c r="H124" s="1">
        <v>45563</v>
      </c>
      <c r="I124">
        <v>62337.7</v>
      </c>
    </row>
    <row r="125" spans="1:9" ht="30" hidden="1" customHeight="1" x14ac:dyDescent="0.25">
      <c r="A125" s="44"/>
      <c r="B125" s="34">
        <v>120</v>
      </c>
      <c r="C125" t="s">
        <v>2171</v>
      </c>
      <c r="D125" t="s">
        <v>3054</v>
      </c>
      <c r="E125" t="s">
        <v>3049</v>
      </c>
      <c r="F125" s="35">
        <v>45590</v>
      </c>
      <c r="G125" t="s">
        <v>2668</v>
      </c>
      <c r="H125" s="1">
        <v>45562</v>
      </c>
      <c r="I125">
        <v>35728.480000000003</v>
      </c>
    </row>
    <row r="126" spans="1:9" ht="30" hidden="1" customHeight="1" x14ac:dyDescent="0.25">
      <c r="A126" s="44"/>
      <c r="B126" s="34">
        <v>121</v>
      </c>
      <c r="C126" t="s">
        <v>2172</v>
      </c>
      <c r="D126" t="s">
        <v>1563</v>
      </c>
      <c r="E126" t="s">
        <v>3049</v>
      </c>
      <c r="F126" s="35">
        <v>45594</v>
      </c>
      <c r="G126" t="s">
        <v>2669</v>
      </c>
      <c r="H126" s="1">
        <v>45551</v>
      </c>
      <c r="I126">
        <v>91920</v>
      </c>
    </row>
    <row r="127" spans="1:9" ht="30" hidden="1" customHeight="1" x14ac:dyDescent="0.25">
      <c r="A127" s="44"/>
      <c r="B127" s="34">
        <v>122</v>
      </c>
      <c r="C127" t="s">
        <v>2173</v>
      </c>
      <c r="D127" t="s">
        <v>1563</v>
      </c>
      <c r="E127" t="s">
        <v>3050</v>
      </c>
      <c r="F127" s="35">
        <v>45570</v>
      </c>
      <c r="G127" t="s">
        <v>2670</v>
      </c>
      <c r="H127" s="1">
        <v>45563</v>
      </c>
      <c r="I127">
        <v>51206.73</v>
      </c>
    </row>
    <row r="128" spans="1:9" ht="30" hidden="1" customHeight="1" x14ac:dyDescent="0.25">
      <c r="A128" s="44"/>
      <c r="B128" s="34">
        <v>123</v>
      </c>
      <c r="C128" t="s">
        <v>2174</v>
      </c>
      <c r="D128" t="s">
        <v>3054</v>
      </c>
      <c r="E128" t="s">
        <v>3050</v>
      </c>
      <c r="F128" s="35">
        <v>45578</v>
      </c>
      <c r="G128" t="s">
        <v>2671</v>
      </c>
      <c r="H128" s="1">
        <v>45561</v>
      </c>
      <c r="I128">
        <v>85521.56</v>
      </c>
    </row>
    <row r="129" spans="1:9" ht="30" hidden="1" customHeight="1" x14ac:dyDescent="0.25">
      <c r="A129" s="44"/>
      <c r="B129" s="34">
        <v>124</v>
      </c>
      <c r="C129" t="s">
        <v>2175</v>
      </c>
      <c r="D129" t="s">
        <v>3055</v>
      </c>
      <c r="E129" t="s">
        <v>3050</v>
      </c>
      <c r="F129" s="35">
        <v>45568</v>
      </c>
      <c r="G129" t="s">
        <v>2672</v>
      </c>
      <c r="H129" s="1">
        <v>45542</v>
      </c>
      <c r="I129">
        <v>43597.82</v>
      </c>
    </row>
    <row r="130" spans="1:9" ht="30" hidden="1" customHeight="1" x14ac:dyDescent="0.25">
      <c r="A130" s="44"/>
      <c r="B130" s="34">
        <v>125</v>
      </c>
      <c r="C130" t="s">
        <v>2176</v>
      </c>
      <c r="D130" t="s">
        <v>3054</v>
      </c>
      <c r="E130" t="s">
        <v>3050</v>
      </c>
      <c r="F130" s="35">
        <v>45565</v>
      </c>
      <c r="G130" t="s">
        <v>2673</v>
      </c>
      <c r="H130" s="1">
        <v>45538</v>
      </c>
      <c r="I130">
        <v>89761.88</v>
      </c>
    </row>
    <row r="131" spans="1:9" ht="30" customHeight="1" x14ac:dyDescent="0.25">
      <c r="A131" s="44"/>
      <c r="B131" s="34">
        <v>126</v>
      </c>
      <c r="C131" t="s">
        <v>2177</v>
      </c>
      <c r="D131" t="s">
        <v>1563</v>
      </c>
      <c r="E131" t="s">
        <v>3048</v>
      </c>
      <c r="F131" s="35">
        <v>45583</v>
      </c>
      <c r="G131" t="s">
        <v>2674</v>
      </c>
      <c r="H131" s="1">
        <v>45554</v>
      </c>
      <c r="I131">
        <v>74077.22</v>
      </c>
    </row>
    <row r="132" spans="1:9" ht="30" hidden="1" customHeight="1" x14ac:dyDescent="0.25">
      <c r="A132" s="44"/>
      <c r="B132" s="34">
        <v>127</v>
      </c>
      <c r="C132" t="s">
        <v>2178</v>
      </c>
      <c r="D132" t="s">
        <v>1563</v>
      </c>
      <c r="E132" t="s">
        <v>3049</v>
      </c>
      <c r="F132" s="35">
        <v>45584</v>
      </c>
      <c r="G132" t="s">
        <v>2675</v>
      </c>
      <c r="H132" s="1">
        <v>45551</v>
      </c>
      <c r="I132">
        <v>11889.89</v>
      </c>
    </row>
    <row r="133" spans="1:9" ht="30" hidden="1" customHeight="1" x14ac:dyDescent="0.25">
      <c r="A133" s="44"/>
      <c r="B133" s="34">
        <v>128</v>
      </c>
      <c r="C133" t="s">
        <v>2179</v>
      </c>
      <c r="D133" t="s">
        <v>3054</v>
      </c>
      <c r="E133" t="s">
        <v>3050</v>
      </c>
      <c r="F133" s="35">
        <v>45587</v>
      </c>
      <c r="G133" t="s">
        <v>2676</v>
      </c>
      <c r="H133" s="1">
        <v>45538</v>
      </c>
      <c r="I133">
        <v>89267.71</v>
      </c>
    </row>
    <row r="134" spans="1:9" ht="30" customHeight="1" x14ac:dyDescent="0.25">
      <c r="A134" s="44"/>
      <c r="B134" s="34">
        <v>129</v>
      </c>
      <c r="C134" t="s">
        <v>2180</v>
      </c>
      <c r="D134" t="s">
        <v>3055</v>
      </c>
      <c r="E134" t="s">
        <v>3048</v>
      </c>
      <c r="F134" s="35">
        <v>45591</v>
      </c>
      <c r="G134" t="s">
        <v>2677</v>
      </c>
      <c r="H134" s="1">
        <v>45551</v>
      </c>
      <c r="I134">
        <v>81654.009999999995</v>
      </c>
    </row>
    <row r="135" spans="1:9" ht="30" customHeight="1" x14ac:dyDescent="0.25">
      <c r="A135" s="44"/>
      <c r="B135" s="34">
        <v>130</v>
      </c>
      <c r="C135" t="s">
        <v>2181</v>
      </c>
      <c r="D135" t="s">
        <v>3053</v>
      </c>
      <c r="E135" t="s">
        <v>3048</v>
      </c>
      <c r="F135" s="35">
        <v>45576</v>
      </c>
      <c r="G135" t="s">
        <v>2678</v>
      </c>
      <c r="H135" s="1">
        <v>45561</v>
      </c>
      <c r="I135">
        <v>90923.6</v>
      </c>
    </row>
    <row r="136" spans="1:9" ht="30" hidden="1" customHeight="1" x14ac:dyDescent="0.25">
      <c r="A136" s="44"/>
      <c r="B136" s="34">
        <v>131</v>
      </c>
      <c r="C136" t="s">
        <v>2182</v>
      </c>
      <c r="D136" t="s">
        <v>1563</v>
      </c>
      <c r="E136" t="s">
        <v>3049</v>
      </c>
      <c r="F136" s="35">
        <v>45581</v>
      </c>
      <c r="G136" t="s">
        <v>2679</v>
      </c>
      <c r="H136" s="1">
        <v>45561</v>
      </c>
      <c r="I136">
        <v>87123.82</v>
      </c>
    </row>
    <row r="137" spans="1:9" ht="30" customHeight="1" x14ac:dyDescent="0.25">
      <c r="A137" s="44"/>
      <c r="B137" s="34">
        <v>132</v>
      </c>
      <c r="C137" t="s">
        <v>2183</v>
      </c>
      <c r="D137" t="s">
        <v>1563</v>
      </c>
      <c r="E137" t="s">
        <v>3048</v>
      </c>
      <c r="F137" s="35">
        <v>45571</v>
      </c>
      <c r="G137" t="s">
        <v>2680</v>
      </c>
      <c r="H137" s="1">
        <v>45556</v>
      </c>
      <c r="I137">
        <v>14531.86</v>
      </c>
    </row>
    <row r="138" spans="1:9" ht="30" hidden="1" customHeight="1" x14ac:dyDescent="0.25">
      <c r="A138" s="44"/>
      <c r="B138" s="34">
        <v>133</v>
      </c>
      <c r="C138" t="s">
        <v>2184</v>
      </c>
      <c r="D138" t="s">
        <v>3055</v>
      </c>
      <c r="E138" t="s">
        <v>3050</v>
      </c>
      <c r="F138" s="35">
        <v>45573</v>
      </c>
      <c r="G138" t="s">
        <v>2681</v>
      </c>
      <c r="H138" s="1">
        <v>45542</v>
      </c>
      <c r="I138">
        <v>71667.850000000006</v>
      </c>
    </row>
    <row r="139" spans="1:9" ht="30" hidden="1" customHeight="1" x14ac:dyDescent="0.25">
      <c r="A139" s="44"/>
      <c r="B139" s="34">
        <v>134</v>
      </c>
      <c r="C139" t="s">
        <v>2185</v>
      </c>
      <c r="D139" t="s">
        <v>3055</v>
      </c>
      <c r="E139" t="s">
        <v>3049</v>
      </c>
      <c r="F139" s="35">
        <v>45587</v>
      </c>
      <c r="G139" t="s">
        <v>2682</v>
      </c>
      <c r="H139" s="1">
        <v>45537</v>
      </c>
      <c r="I139">
        <v>77275.360000000001</v>
      </c>
    </row>
    <row r="140" spans="1:9" ht="30" hidden="1" customHeight="1" x14ac:dyDescent="0.25">
      <c r="A140" s="44"/>
      <c r="B140" s="34">
        <v>135</v>
      </c>
      <c r="C140" t="s">
        <v>2186</v>
      </c>
      <c r="D140" t="s">
        <v>3055</v>
      </c>
      <c r="E140" t="s">
        <v>3049</v>
      </c>
      <c r="F140" s="35">
        <v>45581</v>
      </c>
      <c r="G140" t="s">
        <v>2683</v>
      </c>
      <c r="H140" s="1">
        <v>45541</v>
      </c>
      <c r="I140">
        <v>58223.15</v>
      </c>
    </row>
    <row r="141" spans="1:9" ht="30" hidden="1" customHeight="1" x14ac:dyDescent="0.25">
      <c r="A141" s="44"/>
      <c r="B141" s="34">
        <v>136</v>
      </c>
      <c r="C141" t="s">
        <v>2187</v>
      </c>
      <c r="D141" t="s">
        <v>3053</v>
      </c>
      <c r="E141" t="s">
        <v>3050</v>
      </c>
      <c r="F141" s="35">
        <v>45594</v>
      </c>
      <c r="G141" t="s">
        <v>2684</v>
      </c>
      <c r="H141" s="1">
        <v>45545</v>
      </c>
      <c r="I141">
        <v>51923.24</v>
      </c>
    </row>
    <row r="142" spans="1:9" ht="30" customHeight="1" x14ac:dyDescent="0.25">
      <c r="A142" s="44"/>
      <c r="B142" s="34">
        <v>137</v>
      </c>
      <c r="C142" t="s">
        <v>2188</v>
      </c>
      <c r="D142" t="s">
        <v>3054</v>
      </c>
      <c r="E142" t="s">
        <v>3048</v>
      </c>
      <c r="F142" s="35">
        <v>45587</v>
      </c>
      <c r="G142" t="s">
        <v>2685</v>
      </c>
      <c r="H142" s="1">
        <v>45549</v>
      </c>
      <c r="I142">
        <v>46881.7</v>
      </c>
    </row>
    <row r="143" spans="1:9" ht="30" hidden="1" customHeight="1" x14ac:dyDescent="0.25">
      <c r="A143" s="44"/>
      <c r="B143" s="34">
        <v>138</v>
      </c>
      <c r="C143" t="s">
        <v>2189</v>
      </c>
      <c r="D143" t="s">
        <v>3053</v>
      </c>
      <c r="E143" t="s">
        <v>3049</v>
      </c>
      <c r="F143" s="35">
        <v>45579</v>
      </c>
      <c r="G143" t="s">
        <v>2686</v>
      </c>
      <c r="H143" s="1">
        <v>45560</v>
      </c>
      <c r="I143">
        <v>32115.85</v>
      </c>
    </row>
    <row r="144" spans="1:9" ht="30" hidden="1" customHeight="1" x14ac:dyDescent="0.25">
      <c r="A144" s="44"/>
      <c r="B144" s="34">
        <v>139</v>
      </c>
      <c r="C144" t="s">
        <v>2190</v>
      </c>
      <c r="D144" t="s">
        <v>3055</v>
      </c>
      <c r="E144" t="s">
        <v>3049</v>
      </c>
      <c r="F144" s="35">
        <v>45572</v>
      </c>
      <c r="G144" t="s">
        <v>2687</v>
      </c>
      <c r="H144" s="1">
        <v>45559</v>
      </c>
      <c r="I144">
        <v>80924.91</v>
      </c>
    </row>
    <row r="145" spans="1:9" ht="30" hidden="1" customHeight="1" x14ac:dyDescent="0.25">
      <c r="A145" s="44"/>
      <c r="B145" s="34">
        <v>140</v>
      </c>
      <c r="C145" t="s">
        <v>2191</v>
      </c>
      <c r="D145" t="s">
        <v>3054</v>
      </c>
      <c r="E145" t="s">
        <v>3049</v>
      </c>
      <c r="F145" s="35">
        <v>45581</v>
      </c>
      <c r="G145" t="s">
        <v>2688</v>
      </c>
      <c r="H145" s="1">
        <v>45553</v>
      </c>
      <c r="I145">
        <v>56579.37</v>
      </c>
    </row>
    <row r="146" spans="1:9" ht="30" hidden="1" customHeight="1" x14ac:dyDescent="0.25">
      <c r="A146" s="44"/>
      <c r="B146" s="34">
        <v>141</v>
      </c>
      <c r="C146" t="s">
        <v>2192</v>
      </c>
      <c r="D146" t="s">
        <v>3054</v>
      </c>
      <c r="E146" t="s">
        <v>3049</v>
      </c>
      <c r="F146" s="35">
        <v>45587</v>
      </c>
      <c r="G146" t="s">
        <v>2689</v>
      </c>
      <c r="H146" s="1">
        <v>45561</v>
      </c>
      <c r="I146">
        <v>42097.04</v>
      </c>
    </row>
    <row r="147" spans="1:9" ht="30" hidden="1" customHeight="1" x14ac:dyDescent="0.25">
      <c r="A147" s="44"/>
      <c r="B147" s="34">
        <v>142</v>
      </c>
      <c r="C147" t="s">
        <v>2193</v>
      </c>
      <c r="D147" t="s">
        <v>1563</v>
      </c>
      <c r="E147" t="s">
        <v>3050</v>
      </c>
      <c r="F147" s="35">
        <v>45592</v>
      </c>
      <c r="G147" t="s">
        <v>2690</v>
      </c>
      <c r="H147" s="1">
        <v>45543</v>
      </c>
      <c r="I147">
        <v>68335.39</v>
      </c>
    </row>
    <row r="148" spans="1:9" ht="30" customHeight="1" x14ac:dyDescent="0.25">
      <c r="A148" s="44"/>
      <c r="B148" s="34">
        <v>143</v>
      </c>
      <c r="C148" t="s">
        <v>2194</v>
      </c>
      <c r="D148" t="s">
        <v>3054</v>
      </c>
      <c r="E148" t="s">
        <v>3048</v>
      </c>
      <c r="F148" s="35">
        <v>45571</v>
      </c>
      <c r="G148" t="s">
        <v>2691</v>
      </c>
      <c r="H148" s="1">
        <v>45558</v>
      </c>
      <c r="I148">
        <v>7450.46</v>
      </c>
    </row>
    <row r="149" spans="1:9" ht="30" hidden="1" customHeight="1" x14ac:dyDescent="0.25">
      <c r="A149" s="44"/>
      <c r="B149" s="34">
        <v>144</v>
      </c>
      <c r="C149" t="s">
        <v>2195</v>
      </c>
      <c r="D149" t="s">
        <v>3054</v>
      </c>
      <c r="E149" t="s">
        <v>3049</v>
      </c>
      <c r="F149" s="35">
        <v>45566</v>
      </c>
      <c r="G149" t="s">
        <v>2692</v>
      </c>
      <c r="H149" s="1">
        <v>45548</v>
      </c>
      <c r="I149">
        <v>46587.63</v>
      </c>
    </row>
    <row r="150" spans="1:9" ht="30" customHeight="1" x14ac:dyDescent="0.25">
      <c r="A150" s="44"/>
      <c r="B150" s="34">
        <v>145</v>
      </c>
      <c r="C150" t="s">
        <v>2196</v>
      </c>
      <c r="D150" t="s">
        <v>1563</v>
      </c>
      <c r="E150" t="s">
        <v>3048</v>
      </c>
      <c r="F150" s="35">
        <v>45593</v>
      </c>
      <c r="G150" t="s">
        <v>2693</v>
      </c>
      <c r="H150" s="1">
        <v>45563</v>
      </c>
      <c r="I150">
        <v>40115.11</v>
      </c>
    </row>
    <row r="151" spans="1:9" ht="30" hidden="1" customHeight="1" x14ac:dyDescent="0.25">
      <c r="A151" s="44"/>
      <c r="B151" s="34">
        <v>146</v>
      </c>
      <c r="C151" t="s">
        <v>2197</v>
      </c>
      <c r="D151" t="s">
        <v>3054</v>
      </c>
      <c r="E151" t="s">
        <v>3049</v>
      </c>
      <c r="F151" s="35">
        <v>45572</v>
      </c>
      <c r="G151" t="s">
        <v>2694</v>
      </c>
      <c r="H151" s="1">
        <v>45538</v>
      </c>
      <c r="I151">
        <v>86516.65</v>
      </c>
    </row>
    <row r="152" spans="1:9" ht="30" customHeight="1" x14ac:dyDescent="0.25">
      <c r="A152" s="44"/>
      <c r="B152" s="34">
        <v>147</v>
      </c>
      <c r="C152" t="s">
        <v>2198</v>
      </c>
      <c r="D152" t="s">
        <v>1563</v>
      </c>
      <c r="E152" t="s">
        <v>3048</v>
      </c>
      <c r="F152" s="35">
        <v>45575</v>
      </c>
      <c r="G152" t="s">
        <v>2695</v>
      </c>
      <c r="H152" s="1">
        <v>45542</v>
      </c>
      <c r="I152">
        <v>62520.54</v>
      </c>
    </row>
    <row r="153" spans="1:9" ht="30" hidden="1" customHeight="1" x14ac:dyDescent="0.25">
      <c r="A153" s="44"/>
      <c r="B153" s="34">
        <v>148</v>
      </c>
      <c r="C153" t="s">
        <v>2199</v>
      </c>
      <c r="D153" t="s">
        <v>3053</v>
      </c>
      <c r="E153" t="s">
        <v>3049</v>
      </c>
      <c r="F153" s="35">
        <v>45591</v>
      </c>
      <c r="G153" t="s">
        <v>2696</v>
      </c>
      <c r="H153" s="1">
        <v>45535</v>
      </c>
      <c r="I153">
        <v>2959.45</v>
      </c>
    </row>
    <row r="154" spans="1:9" ht="30" customHeight="1" x14ac:dyDescent="0.25">
      <c r="A154" s="44"/>
      <c r="B154" s="34">
        <v>149</v>
      </c>
      <c r="C154" t="s">
        <v>2200</v>
      </c>
      <c r="D154" t="s">
        <v>1563</v>
      </c>
      <c r="E154" t="s">
        <v>3048</v>
      </c>
      <c r="F154" s="35">
        <v>45566</v>
      </c>
      <c r="G154" t="s">
        <v>2697</v>
      </c>
      <c r="H154" s="1">
        <v>45562</v>
      </c>
      <c r="I154">
        <v>90294.59</v>
      </c>
    </row>
    <row r="155" spans="1:9" ht="30" hidden="1" customHeight="1" x14ac:dyDescent="0.25">
      <c r="A155" s="44"/>
      <c r="B155" s="34">
        <v>150</v>
      </c>
      <c r="C155" t="s">
        <v>2201</v>
      </c>
      <c r="D155" t="s">
        <v>1563</v>
      </c>
      <c r="E155" t="s">
        <v>3050</v>
      </c>
      <c r="F155" s="35">
        <v>45574</v>
      </c>
      <c r="G155" t="s">
        <v>2698</v>
      </c>
      <c r="H155" s="1">
        <v>45558</v>
      </c>
      <c r="I155">
        <v>43333.919999999998</v>
      </c>
    </row>
    <row r="156" spans="1:9" ht="30" hidden="1" customHeight="1" x14ac:dyDescent="0.25">
      <c r="A156" s="44"/>
      <c r="B156" s="34">
        <v>151</v>
      </c>
      <c r="C156" t="s">
        <v>2202</v>
      </c>
      <c r="D156" t="s">
        <v>3053</v>
      </c>
      <c r="E156" t="s">
        <v>3049</v>
      </c>
      <c r="F156" s="35">
        <v>45579</v>
      </c>
      <c r="G156" t="s">
        <v>2699</v>
      </c>
      <c r="H156" s="1">
        <v>45540</v>
      </c>
      <c r="I156">
        <v>54242.44</v>
      </c>
    </row>
    <row r="157" spans="1:9" ht="30" customHeight="1" x14ac:dyDescent="0.25">
      <c r="A157" s="44"/>
      <c r="B157" s="34">
        <v>152</v>
      </c>
      <c r="C157" t="s">
        <v>2203</v>
      </c>
      <c r="D157" t="s">
        <v>3054</v>
      </c>
      <c r="E157" t="s">
        <v>3048</v>
      </c>
      <c r="F157" s="35">
        <v>45594</v>
      </c>
      <c r="G157" t="s">
        <v>2700</v>
      </c>
      <c r="H157" s="1">
        <v>45539</v>
      </c>
      <c r="I157">
        <v>29539.05</v>
      </c>
    </row>
    <row r="158" spans="1:9" ht="30" hidden="1" customHeight="1" x14ac:dyDescent="0.25">
      <c r="A158" s="44"/>
      <c r="B158" s="34">
        <v>153</v>
      </c>
      <c r="C158" t="s">
        <v>2204</v>
      </c>
      <c r="D158" t="s">
        <v>3054</v>
      </c>
      <c r="E158" t="s">
        <v>3050</v>
      </c>
      <c r="F158" s="35">
        <v>45579</v>
      </c>
      <c r="G158" t="s">
        <v>2701</v>
      </c>
      <c r="H158" s="1">
        <v>45536</v>
      </c>
      <c r="I158">
        <v>90871.14</v>
      </c>
    </row>
    <row r="159" spans="1:9" ht="30" hidden="1" customHeight="1" x14ac:dyDescent="0.25">
      <c r="A159" s="44"/>
      <c r="B159" s="34">
        <v>154</v>
      </c>
      <c r="C159" t="s">
        <v>2205</v>
      </c>
      <c r="D159" t="s">
        <v>3053</v>
      </c>
      <c r="E159" t="s">
        <v>3049</v>
      </c>
      <c r="F159" s="35">
        <v>45581</v>
      </c>
      <c r="G159" t="s">
        <v>2702</v>
      </c>
      <c r="H159" s="1">
        <v>45557</v>
      </c>
      <c r="I159">
        <v>16872.919999999998</v>
      </c>
    </row>
    <row r="160" spans="1:9" ht="30" hidden="1" customHeight="1" x14ac:dyDescent="0.25">
      <c r="A160" s="44"/>
      <c r="B160" s="34">
        <v>155</v>
      </c>
      <c r="C160" t="s">
        <v>2206</v>
      </c>
      <c r="D160" t="s">
        <v>3053</v>
      </c>
      <c r="E160" t="s">
        <v>3049</v>
      </c>
      <c r="F160" s="35">
        <v>45580</v>
      </c>
      <c r="G160" t="s">
        <v>2703</v>
      </c>
      <c r="H160" s="1">
        <v>45541</v>
      </c>
      <c r="I160">
        <v>40300.19</v>
      </c>
    </row>
    <row r="161" spans="1:9" ht="30" customHeight="1" x14ac:dyDescent="0.25">
      <c r="A161" s="44"/>
      <c r="B161" s="34">
        <v>156</v>
      </c>
      <c r="C161" t="s">
        <v>2207</v>
      </c>
      <c r="D161" t="s">
        <v>3053</v>
      </c>
      <c r="E161" t="s">
        <v>3048</v>
      </c>
      <c r="F161" s="35">
        <v>45566</v>
      </c>
      <c r="G161" t="s">
        <v>2704</v>
      </c>
      <c r="H161" s="1">
        <v>45538</v>
      </c>
      <c r="I161">
        <v>11115.1</v>
      </c>
    </row>
    <row r="162" spans="1:9" ht="30" hidden="1" customHeight="1" x14ac:dyDescent="0.25">
      <c r="A162" s="44"/>
      <c r="B162" s="34">
        <v>157</v>
      </c>
      <c r="C162" t="s">
        <v>2208</v>
      </c>
      <c r="D162" t="s">
        <v>3054</v>
      </c>
      <c r="E162" t="s">
        <v>3049</v>
      </c>
      <c r="F162" s="35">
        <v>45568</v>
      </c>
      <c r="G162" t="s">
        <v>2705</v>
      </c>
      <c r="H162" s="1">
        <v>45554</v>
      </c>
      <c r="I162">
        <v>93219.14</v>
      </c>
    </row>
    <row r="163" spans="1:9" ht="30" hidden="1" customHeight="1" x14ac:dyDescent="0.25">
      <c r="A163" s="44"/>
      <c r="B163" s="34">
        <v>158</v>
      </c>
      <c r="C163" t="s">
        <v>2209</v>
      </c>
      <c r="D163" t="s">
        <v>3053</v>
      </c>
      <c r="E163" t="s">
        <v>3050</v>
      </c>
      <c r="F163" s="35">
        <v>45566</v>
      </c>
      <c r="G163" t="s">
        <v>2706</v>
      </c>
      <c r="H163" s="1">
        <v>45560</v>
      </c>
      <c r="I163">
        <v>98130.1</v>
      </c>
    </row>
    <row r="164" spans="1:9" ht="30" hidden="1" customHeight="1" x14ac:dyDescent="0.25">
      <c r="A164" s="44"/>
      <c r="B164" s="34">
        <v>159</v>
      </c>
      <c r="C164" t="s">
        <v>2210</v>
      </c>
      <c r="D164" t="s">
        <v>3054</v>
      </c>
      <c r="E164" t="s">
        <v>3049</v>
      </c>
      <c r="F164" s="35">
        <v>45572</v>
      </c>
      <c r="G164" t="s">
        <v>2707</v>
      </c>
      <c r="H164" s="1">
        <v>45549</v>
      </c>
      <c r="I164">
        <v>39604.839999999997</v>
      </c>
    </row>
    <row r="165" spans="1:9" ht="30" customHeight="1" x14ac:dyDescent="0.25">
      <c r="A165" s="44"/>
      <c r="B165" s="34">
        <v>160</v>
      </c>
      <c r="C165" t="s">
        <v>2211</v>
      </c>
      <c r="D165" t="s">
        <v>3053</v>
      </c>
      <c r="E165" t="s">
        <v>3048</v>
      </c>
      <c r="F165" s="35">
        <v>45586</v>
      </c>
      <c r="G165" t="s">
        <v>2708</v>
      </c>
      <c r="H165" s="1">
        <v>45558</v>
      </c>
      <c r="I165">
        <v>6832.46</v>
      </c>
    </row>
    <row r="166" spans="1:9" ht="30" hidden="1" customHeight="1" x14ac:dyDescent="0.25">
      <c r="A166" s="44"/>
      <c r="B166" s="34">
        <v>161</v>
      </c>
      <c r="C166" t="s">
        <v>2212</v>
      </c>
      <c r="D166" t="s">
        <v>1563</v>
      </c>
      <c r="E166" t="s">
        <v>3050</v>
      </c>
      <c r="F166" s="35">
        <v>45591</v>
      </c>
      <c r="G166" t="s">
        <v>2709</v>
      </c>
      <c r="H166" s="1">
        <v>45555</v>
      </c>
      <c r="I166">
        <v>23479.29</v>
      </c>
    </row>
    <row r="167" spans="1:9" ht="30" customHeight="1" x14ac:dyDescent="0.25">
      <c r="A167" s="44"/>
      <c r="B167" s="34">
        <v>162</v>
      </c>
      <c r="C167" t="s">
        <v>2213</v>
      </c>
      <c r="D167" t="s">
        <v>3054</v>
      </c>
      <c r="E167" t="s">
        <v>3048</v>
      </c>
      <c r="F167" s="35">
        <v>45577</v>
      </c>
      <c r="G167" t="s">
        <v>2710</v>
      </c>
      <c r="H167" s="1">
        <v>45549</v>
      </c>
      <c r="I167">
        <v>81908.94</v>
      </c>
    </row>
    <row r="168" spans="1:9" ht="30" customHeight="1" x14ac:dyDescent="0.25">
      <c r="A168" s="44"/>
      <c r="B168" s="34">
        <v>163</v>
      </c>
      <c r="C168" t="s">
        <v>2214</v>
      </c>
      <c r="D168" t="s">
        <v>3055</v>
      </c>
      <c r="E168" t="s">
        <v>3048</v>
      </c>
      <c r="F168" s="35">
        <v>45568</v>
      </c>
      <c r="G168" t="s">
        <v>2711</v>
      </c>
      <c r="H168" s="1">
        <v>45559</v>
      </c>
      <c r="I168">
        <v>40628.75</v>
      </c>
    </row>
    <row r="169" spans="1:9" ht="30" hidden="1" customHeight="1" x14ac:dyDescent="0.25">
      <c r="A169" s="44"/>
      <c r="B169" s="34">
        <v>164</v>
      </c>
      <c r="C169" t="s">
        <v>2215</v>
      </c>
      <c r="D169" t="s">
        <v>1563</v>
      </c>
      <c r="E169" t="s">
        <v>3049</v>
      </c>
      <c r="F169" s="35">
        <v>45589</v>
      </c>
      <c r="G169" t="s">
        <v>2712</v>
      </c>
      <c r="H169" s="1">
        <v>45536</v>
      </c>
      <c r="I169">
        <v>42122.1</v>
      </c>
    </row>
    <row r="170" spans="1:9" ht="30" customHeight="1" x14ac:dyDescent="0.25">
      <c r="A170" s="44"/>
      <c r="B170" s="34">
        <v>165</v>
      </c>
      <c r="C170" t="s">
        <v>2216</v>
      </c>
      <c r="D170" t="s">
        <v>3055</v>
      </c>
      <c r="E170" t="s">
        <v>3048</v>
      </c>
      <c r="F170" s="35">
        <v>45570</v>
      </c>
      <c r="G170" t="s">
        <v>2713</v>
      </c>
      <c r="H170" s="1">
        <v>45547</v>
      </c>
      <c r="I170">
        <v>80200.52</v>
      </c>
    </row>
    <row r="171" spans="1:9" ht="30" customHeight="1" x14ac:dyDescent="0.25">
      <c r="A171" s="44"/>
      <c r="B171" s="34">
        <v>166</v>
      </c>
      <c r="C171" t="s">
        <v>2217</v>
      </c>
      <c r="D171" t="s">
        <v>3054</v>
      </c>
      <c r="E171" t="s">
        <v>3048</v>
      </c>
      <c r="F171" s="35">
        <v>45582</v>
      </c>
      <c r="G171" t="s">
        <v>2714</v>
      </c>
      <c r="H171" s="1">
        <v>45556</v>
      </c>
      <c r="I171">
        <v>36291.71</v>
      </c>
    </row>
    <row r="172" spans="1:9" ht="30" hidden="1" customHeight="1" x14ac:dyDescent="0.25">
      <c r="A172" s="44"/>
      <c r="B172" s="34">
        <v>167</v>
      </c>
      <c r="C172" t="s">
        <v>2218</v>
      </c>
      <c r="D172" t="s">
        <v>1563</v>
      </c>
      <c r="E172" t="s">
        <v>3050</v>
      </c>
      <c r="F172" s="35">
        <v>45579</v>
      </c>
      <c r="G172" t="s">
        <v>2715</v>
      </c>
      <c r="H172" s="1">
        <v>45543</v>
      </c>
      <c r="I172">
        <v>83258.92</v>
      </c>
    </row>
    <row r="173" spans="1:9" ht="30" hidden="1" customHeight="1" x14ac:dyDescent="0.25">
      <c r="A173" s="44"/>
      <c r="B173" s="34">
        <v>168</v>
      </c>
      <c r="C173" t="s">
        <v>2219</v>
      </c>
      <c r="D173" t="s">
        <v>3053</v>
      </c>
      <c r="E173" t="s">
        <v>3050</v>
      </c>
      <c r="F173" s="35">
        <v>45582</v>
      </c>
      <c r="G173" t="s">
        <v>2716</v>
      </c>
      <c r="H173" s="1">
        <v>45559</v>
      </c>
      <c r="I173">
        <v>42328.44</v>
      </c>
    </row>
    <row r="174" spans="1:9" ht="30" hidden="1" customHeight="1" x14ac:dyDescent="0.25">
      <c r="A174" s="44"/>
      <c r="B174" s="34">
        <v>169</v>
      </c>
      <c r="C174" t="s">
        <v>2220</v>
      </c>
      <c r="D174" t="s">
        <v>3054</v>
      </c>
      <c r="E174" t="s">
        <v>3049</v>
      </c>
      <c r="F174" s="35">
        <v>45568</v>
      </c>
      <c r="G174" t="s">
        <v>2717</v>
      </c>
      <c r="H174" s="1">
        <v>45544</v>
      </c>
      <c r="I174">
        <v>20087.990000000002</v>
      </c>
    </row>
    <row r="175" spans="1:9" ht="30" hidden="1" customHeight="1" x14ac:dyDescent="0.25">
      <c r="A175" s="44"/>
      <c r="B175" s="34">
        <v>170</v>
      </c>
      <c r="C175" t="s">
        <v>2221</v>
      </c>
      <c r="D175" t="s">
        <v>3055</v>
      </c>
      <c r="E175" t="s">
        <v>3050</v>
      </c>
      <c r="F175" s="35">
        <v>45585</v>
      </c>
      <c r="G175" t="s">
        <v>2718</v>
      </c>
      <c r="H175" s="1">
        <v>45548</v>
      </c>
      <c r="I175">
        <v>91701.19</v>
      </c>
    </row>
    <row r="176" spans="1:9" ht="30" customHeight="1" x14ac:dyDescent="0.25">
      <c r="A176" s="44"/>
      <c r="B176" s="34">
        <v>171</v>
      </c>
      <c r="C176" t="s">
        <v>2222</v>
      </c>
      <c r="D176" t="s">
        <v>3055</v>
      </c>
      <c r="E176" t="s">
        <v>3048</v>
      </c>
      <c r="F176" s="35">
        <v>45578</v>
      </c>
      <c r="G176" t="s">
        <v>2719</v>
      </c>
      <c r="H176" s="1">
        <v>45543</v>
      </c>
      <c r="I176">
        <v>70288.600000000006</v>
      </c>
    </row>
    <row r="177" spans="1:9" ht="30" hidden="1" customHeight="1" x14ac:dyDescent="0.25">
      <c r="A177" s="44"/>
      <c r="B177" s="34">
        <v>172</v>
      </c>
      <c r="C177" t="s">
        <v>2223</v>
      </c>
      <c r="D177" t="s">
        <v>3053</v>
      </c>
      <c r="E177" t="s">
        <v>3050</v>
      </c>
      <c r="F177" s="35">
        <v>45567</v>
      </c>
      <c r="G177" t="s">
        <v>2720</v>
      </c>
      <c r="H177" s="1">
        <v>45545</v>
      </c>
      <c r="I177">
        <v>16255.33</v>
      </c>
    </row>
    <row r="178" spans="1:9" ht="30" hidden="1" customHeight="1" x14ac:dyDescent="0.25">
      <c r="A178" s="44"/>
      <c r="B178" s="34">
        <v>173</v>
      </c>
      <c r="C178" t="s">
        <v>2224</v>
      </c>
      <c r="D178" t="s">
        <v>1563</v>
      </c>
      <c r="E178" t="s">
        <v>3050</v>
      </c>
      <c r="F178" s="35">
        <v>45586</v>
      </c>
      <c r="G178" t="s">
        <v>2721</v>
      </c>
      <c r="H178" s="1">
        <v>45553</v>
      </c>
      <c r="I178">
        <v>79322.41</v>
      </c>
    </row>
    <row r="179" spans="1:9" ht="30" hidden="1" customHeight="1" x14ac:dyDescent="0.25">
      <c r="A179" s="44"/>
      <c r="B179" s="34">
        <v>174</v>
      </c>
      <c r="C179" t="s">
        <v>2225</v>
      </c>
      <c r="D179" t="s">
        <v>3054</v>
      </c>
      <c r="E179" t="s">
        <v>3050</v>
      </c>
      <c r="F179" s="35">
        <v>45570</v>
      </c>
      <c r="G179" t="s">
        <v>2722</v>
      </c>
      <c r="H179" s="1">
        <v>45540</v>
      </c>
      <c r="I179">
        <v>3761.45</v>
      </c>
    </row>
    <row r="180" spans="1:9" ht="30" customHeight="1" x14ac:dyDescent="0.25">
      <c r="A180" s="44"/>
      <c r="B180" s="34">
        <v>175</v>
      </c>
      <c r="C180" t="s">
        <v>2226</v>
      </c>
      <c r="D180" t="s">
        <v>3053</v>
      </c>
      <c r="E180" t="s">
        <v>3048</v>
      </c>
      <c r="F180" s="35">
        <v>45587</v>
      </c>
      <c r="G180" t="s">
        <v>2723</v>
      </c>
      <c r="H180" s="1">
        <v>45544</v>
      </c>
      <c r="I180">
        <v>53683.67</v>
      </c>
    </row>
    <row r="181" spans="1:9" ht="30" hidden="1" customHeight="1" x14ac:dyDescent="0.25">
      <c r="A181" s="44"/>
      <c r="B181" s="34">
        <v>176</v>
      </c>
      <c r="C181" t="s">
        <v>2227</v>
      </c>
      <c r="D181" t="s">
        <v>1563</v>
      </c>
      <c r="E181" t="s">
        <v>3050</v>
      </c>
      <c r="F181" s="35">
        <v>45566</v>
      </c>
      <c r="G181" t="s">
        <v>2724</v>
      </c>
      <c r="H181" s="1">
        <v>45537</v>
      </c>
      <c r="I181">
        <v>50744.84</v>
      </c>
    </row>
    <row r="182" spans="1:9" ht="30" hidden="1" customHeight="1" x14ac:dyDescent="0.25">
      <c r="A182" s="44"/>
      <c r="B182" s="34">
        <v>177</v>
      </c>
      <c r="C182" t="s">
        <v>2228</v>
      </c>
      <c r="D182" t="s">
        <v>3054</v>
      </c>
      <c r="E182" t="s">
        <v>3050</v>
      </c>
      <c r="F182" s="35">
        <v>45577</v>
      </c>
      <c r="G182" t="s">
        <v>2725</v>
      </c>
      <c r="H182" s="1">
        <v>45555</v>
      </c>
      <c r="I182">
        <v>12815.46</v>
      </c>
    </row>
    <row r="183" spans="1:9" ht="30" hidden="1" customHeight="1" x14ac:dyDescent="0.25">
      <c r="A183" s="44"/>
      <c r="B183" s="34">
        <v>178</v>
      </c>
      <c r="C183" t="s">
        <v>2229</v>
      </c>
      <c r="D183" t="s">
        <v>1563</v>
      </c>
      <c r="E183" t="s">
        <v>3049</v>
      </c>
      <c r="F183" s="35">
        <v>45574</v>
      </c>
      <c r="G183" t="s">
        <v>2726</v>
      </c>
      <c r="H183" s="1">
        <v>45538</v>
      </c>
      <c r="I183">
        <v>74238.66</v>
      </c>
    </row>
    <row r="184" spans="1:9" ht="30" hidden="1" customHeight="1" x14ac:dyDescent="0.25">
      <c r="A184" s="44"/>
      <c r="B184" s="34">
        <v>179</v>
      </c>
      <c r="C184" t="s">
        <v>2230</v>
      </c>
      <c r="D184" t="s">
        <v>1563</v>
      </c>
      <c r="E184" t="s">
        <v>3049</v>
      </c>
      <c r="F184" s="35">
        <v>45569</v>
      </c>
      <c r="G184" t="s">
        <v>2727</v>
      </c>
      <c r="H184" s="1">
        <v>45543</v>
      </c>
      <c r="I184">
        <v>27104.42</v>
      </c>
    </row>
    <row r="185" spans="1:9" ht="30" hidden="1" customHeight="1" x14ac:dyDescent="0.25">
      <c r="A185" s="44"/>
      <c r="B185" s="34">
        <v>180</v>
      </c>
      <c r="C185" t="s">
        <v>2231</v>
      </c>
      <c r="D185" t="s">
        <v>3053</v>
      </c>
      <c r="E185" t="s">
        <v>3050</v>
      </c>
      <c r="F185" s="35">
        <v>45569</v>
      </c>
      <c r="G185" t="s">
        <v>2728</v>
      </c>
      <c r="H185" s="1">
        <v>45562</v>
      </c>
      <c r="I185">
        <v>95604.57</v>
      </c>
    </row>
    <row r="186" spans="1:9" ht="30" hidden="1" customHeight="1" x14ac:dyDescent="0.25">
      <c r="A186" s="44"/>
      <c r="B186" s="34">
        <v>181</v>
      </c>
      <c r="C186" t="s">
        <v>2232</v>
      </c>
      <c r="D186" t="s">
        <v>1563</v>
      </c>
      <c r="E186" t="s">
        <v>3049</v>
      </c>
      <c r="F186" s="35">
        <v>45593</v>
      </c>
      <c r="G186" t="s">
        <v>2729</v>
      </c>
      <c r="H186" s="1">
        <v>45555</v>
      </c>
      <c r="I186">
        <v>30893.95</v>
      </c>
    </row>
    <row r="187" spans="1:9" ht="30" hidden="1" customHeight="1" x14ac:dyDescent="0.25">
      <c r="A187" s="44"/>
      <c r="B187" s="34">
        <v>182</v>
      </c>
      <c r="C187" t="s">
        <v>2233</v>
      </c>
      <c r="D187" t="s">
        <v>3054</v>
      </c>
      <c r="E187" t="s">
        <v>3050</v>
      </c>
      <c r="F187" s="35">
        <v>45594</v>
      </c>
      <c r="G187" t="s">
        <v>2730</v>
      </c>
      <c r="H187" s="1">
        <v>45546</v>
      </c>
      <c r="I187">
        <v>68079.16</v>
      </c>
    </row>
    <row r="188" spans="1:9" ht="30" hidden="1" customHeight="1" x14ac:dyDescent="0.25">
      <c r="A188" s="44"/>
      <c r="B188" s="34">
        <v>183</v>
      </c>
      <c r="C188" t="s">
        <v>2234</v>
      </c>
      <c r="D188" t="s">
        <v>3055</v>
      </c>
      <c r="E188" t="s">
        <v>3049</v>
      </c>
      <c r="F188" s="35">
        <v>45572</v>
      </c>
      <c r="G188" t="s">
        <v>2731</v>
      </c>
      <c r="H188" s="1">
        <v>45564</v>
      </c>
      <c r="I188">
        <v>67351.27</v>
      </c>
    </row>
    <row r="189" spans="1:9" ht="30" hidden="1" customHeight="1" x14ac:dyDescent="0.25">
      <c r="A189" s="44"/>
      <c r="B189" s="34">
        <v>184</v>
      </c>
      <c r="C189" t="s">
        <v>2235</v>
      </c>
      <c r="D189" t="s">
        <v>3054</v>
      </c>
      <c r="E189" t="s">
        <v>3050</v>
      </c>
      <c r="F189" s="35">
        <v>45585</v>
      </c>
      <c r="G189" t="s">
        <v>2732</v>
      </c>
      <c r="H189" s="1">
        <v>45546</v>
      </c>
      <c r="I189">
        <v>5142.75</v>
      </c>
    </row>
    <row r="190" spans="1:9" ht="30" hidden="1" customHeight="1" x14ac:dyDescent="0.25">
      <c r="A190" s="44"/>
      <c r="B190" s="34">
        <v>185</v>
      </c>
      <c r="C190" t="s">
        <v>2236</v>
      </c>
      <c r="D190" t="s">
        <v>3055</v>
      </c>
      <c r="E190" t="s">
        <v>3049</v>
      </c>
      <c r="F190" s="35">
        <v>45594</v>
      </c>
      <c r="G190" t="s">
        <v>2733</v>
      </c>
      <c r="H190" s="1">
        <v>45564</v>
      </c>
      <c r="I190">
        <v>46261.38</v>
      </c>
    </row>
    <row r="191" spans="1:9" ht="30" hidden="1" customHeight="1" x14ac:dyDescent="0.25">
      <c r="A191" s="44"/>
      <c r="B191" s="34">
        <v>186</v>
      </c>
      <c r="C191" t="s">
        <v>2237</v>
      </c>
      <c r="D191" t="s">
        <v>1563</v>
      </c>
      <c r="E191" t="s">
        <v>3050</v>
      </c>
      <c r="F191" s="35">
        <v>45584</v>
      </c>
      <c r="G191" t="s">
        <v>2734</v>
      </c>
      <c r="H191" s="1">
        <v>45543</v>
      </c>
      <c r="I191">
        <v>21538.46</v>
      </c>
    </row>
    <row r="192" spans="1:9" ht="30" hidden="1" customHeight="1" x14ac:dyDescent="0.25">
      <c r="A192" s="44"/>
      <c r="B192" s="34">
        <v>187</v>
      </c>
      <c r="C192" t="s">
        <v>2238</v>
      </c>
      <c r="D192" t="s">
        <v>3053</v>
      </c>
      <c r="E192" t="s">
        <v>3049</v>
      </c>
      <c r="F192" s="35">
        <v>45580</v>
      </c>
      <c r="G192" t="s">
        <v>2735</v>
      </c>
      <c r="H192" s="1">
        <v>45558</v>
      </c>
      <c r="I192">
        <v>6844.61</v>
      </c>
    </row>
    <row r="193" spans="1:9" ht="30" hidden="1" customHeight="1" x14ac:dyDescent="0.25">
      <c r="A193" s="44"/>
      <c r="B193" s="34">
        <v>188</v>
      </c>
      <c r="C193" t="s">
        <v>2239</v>
      </c>
      <c r="D193" t="s">
        <v>1563</v>
      </c>
      <c r="E193" t="s">
        <v>3050</v>
      </c>
      <c r="F193" s="35">
        <v>45574</v>
      </c>
      <c r="G193" t="s">
        <v>2736</v>
      </c>
      <c r="H193" s="1">
        <v>45539</v>
      </c>
      <c r="I193">
        <v>1638.91</v>
      </c>
    </row>
    <row r="194" spans="1:9" ht="30" hidden="1" customHeight="1" x14ac:dyDescent="0.25">
      <c r="A194" s="44"/>
      <c r="B194" s="34">
        <v>189</v>
      </c>
      <c r="C194" t="s">
        <v>2240</v>
      </c>
      <c r="D194" t="s">
        <v>1563</v>
      </c>
      <c r="E194" t="s">
        <v>3049</v>
      </c>
      <c r="F194" s="35">
        <v>45584</v>
      </c>
      <c r="G194" t="s">
        <v>2737</v>
      </c>
      <c r="H194" s="1">
        <v>45544</v>
      </c>
      <c r="I194">
        <v>64628.63</v>
      </c>
    </row>
    <row r="195" spans="1:9" ht="30" hidden="1" customHeight="1" x14ac:dyDescent="0.25">
      <c r="A195" s="44"/>
      <c r="B195" s="34">
        <v>190</v>
      </c>
      <c r="C195" t="s">
        <v>2241</v>
      </c>
      <c r="D195" t="s">
        <v>1563</v>
      </c>
      <c r="E195" t="s">
        <v>3049</v>
      </c>
      <c r="F195" s="35">
        <v>45570</v>
      </c>
      <c r="G195" t="s">
        <v>2738</v>
      </c>
      <c r="H195" s="1">
        <v>45561</v>
      </c>
      <c r="I195">
        <v>3297.49</v>
      </c>
    </row>
    <row r="196" spans="1:9" ht="30" hidden="1" customHeight="1" x14ac:dyDescent="0.25">
      <c r="A196" s="44"/>
      <c r="B196" s="34">
        <v>191</v>
      </c>
      <c r="C196" t="s">
        <v>2242</v>
      </c>
      <c r="D196" t="s">
        <v>3054</v>
      </c>
      <c r="E196" t="s">
        <v>3050</v>
      </c>
      <c r="F196" s="35">
        <v>45585</v>
      </c>
      <c r="G196" t="s">
        <v>2739</v>
      </c>
      <c r="H196" s="1">
        <v>45547</v>
      </c>
      <c r="I196">
        <v>20255.98</v>
      </c>
    </row>
    <row r="197" spans="1:9" ht="30" hidden="1" customHeight="1" x14ac:dyDescent="0.25">
      <c r="A197" s="44"/>
      <c r="B197" s="34">
        <v>192</v>
      </c>
      <c r="C197" t="s">
        <v>2243</v>
      </c>
      <c r="D197" t="s">
        <v>3055</v>
      </c>
      <c r="E197" t="s">
        <v>3049</v>
      </c>
      <c r="F197" s="35">
        <v>45575</v>
      </c>
      <c r="G197" t="s">
        <v>2740</v>
      </c>
      <c r="H197" s="1">
        <v>45561</v>
      </c>
      <c r="I197">
        <v>42885.66</v>
      </c>
    </row>
    <row r="198" spans="1:9" ht="30" hidden="1" customHeight="1" x14ac:dyDescent="0.25">
      <c r="A198" s="44"/>
      <c r="B198" s="34">
        <v>193</v>
      </c>
      <c r="C198" t="s">
        <v>2244</v>
      </c>
      <c r="D198" t="s">
        <v>3054</v>
      </c>
      <c r="E198" t="s">
        <v>3050</v>
      </c>
      <c r="F198" s="35">
        <v>45583</v>
      </c>
      <c r="G198" t="s">
        <v>2741</v>
      </c>
      <c r="H198" s="1">
        <v>45540</v>
      </c>
      <c r="I198">
        <v>79489.97</v>
      </c>
    </row>
    <row r="199" spans="1:9" ht="30" customHeight="1" x14ac:dyDescent="0.25">
      <c r="A199" s="44"/>
      <c r="B199" s="34">
        <v>194</v>
      </c>
      <c r="C199" t="s">
        <v>2245</v>
      </c>
      <c r="D199" t="s">
        <v>3055</v>
      </c>
      <c r="E199" t="s">
        <v>3048</v>
      </c>
      <c r="F199" s="35">
        <v>45571</v>
      </c>
      <c r="G199" t="s">
        <v>2742</v>
      </c>
      <c r="H199" s="1">
        <v>45538</v>
      </c>
      <c r="I199">
        <v>16117.65</v>
      </c>
    </row>
    <row r="200" spans="1:9" ht="30" hidden="1" customHeight="1" x14ac:dyDescent="0.25">
      <c r="A200" s="44"/>
      <c r="B200" s="34">
        <v>195</v>
      </c>
      <c r="C200" t="s">
        <v>2246</v>
      </c>
      <c r="D200" t="s">
        <v>1563</v>
      </c>
      <c r="E200" t="s">
        <v>3050</v>
      </c>
      <c r="F200" s="35">
        <v>45569</v>
      </c>
      <c r="G200" t="s">
        <v>2743</v>
      </c>
      <c r="H200" s="1">
        <v>45543</v>
      </c>
      <c r="I200">
        <v>24975.3</v>
      </c>
    </row>
    <row r="201" spans="1:9" ht="30" hidden="1" customHeight="1" x14ac:dyDescent="0.25">
      <c r="A201" s="44"/>
      <c r="B201" s="34">
        <v>196</v>
      </c>
      <c r="C201" t="s">
        <v>2247</v>
      </c>
      <c r="D201" t="s">
        <v>3054</v>
      </c>
      <c r="E201" t="s">
        <v>3050</v>
      </c>
      <c r="F201" s="35">
        <v>45575</v>
      </c>
      <c r="G201" t="s">
        <v>2744</v>
      </c>
      <c r="H201" s="1">
        <v>45547</v>
      </c>
      <c r="I201">
        <v>94617.7</v>
      </c>
    </row>
    <row r="202" spans="1:9" ht="30" hidden="1" customHeight="1" x14ac:dyDescent="0.25">
      <c r="A202" s="44"/>
      <c r="B202" s="34">
        <v>197</v>
      </c>
      <c r="C202" t="s">
        <v>2248</v>
      </c>
      <c r="D202" t="s">
        <v>3054</v>
      </c>
      <c r="E202" t="s">
        <v>3050</v>
      </c>
      <c r="F202" s="35">
        <v>45587</v>
      </c>
      <c r="G202" t="s">
        <v>2745</v>
      </c>
      <c r="H202" s="1">
        <v>45557</v>
      </c>
      <c r="I202">
        <v>91037.01</v>
      </c>
    </row>
    <row r="203" spans="1:9" ht="30" hidden="1" customHeight="1" x14ac:dyDescent="0.25">
      <c r="A203" s="44"/>
      <c r="B203" s="34">
        <v>198</v>
      </c>
      <c r="C203" t="s">
        <v>2249</v>
      </c>
      <c r="D203" t="s">
        <v>3054</v>
      </c>
      <c r="E203" t="s">
        <v>3050</v>
      </c>
      <c r="F203" s="35">
        <v>45585</v>
      </c>
      <c r="G203" t="s">
        <v>2746</v>
      </c>
      <c r="H203" s="1">
        <v>45545</v>
      </c>
      <c r="I203">
        <v>34731.31</v>
      </c>
    </row>
    <row r="204" spans="1:9" ht="30" customHeight="1" x14ac:dyDescent="0.25">
      <c r="A204" s="44"/>
      <c r="B204" s="34">
        <v>199</v>
      </c>
      <c r="C204" t="s">
        <v>2250</v>
      </c>
      <c r="D204" t="s">
        <v>3053</v>
      </c>
      <c r="E204" t="s">
        <v>3048</v>
      </c>
      <c r="F204" s="35">
        <v>45582</v>
      </c>
      <c r="G204" t="s">
        <v>2747</v>
      </c>
      <c r="H204" s="1">
        <v>45561</v>
      </c>
      <c r="I204">
        <v>73881.53</v>
      </c>
    </row>
    <row r="205" spans="1:9" ht="30" hidden="1" customHeight="1" x14ac:dyDescent="0.25">
      <c r="A205" s="44"/>
      <c r="B205" s="34">
        <v>200</v>
      </c>
      <c r="C205" t="s">
        <v>2251</v>
      </c>
      <c r="D205" t="s">
        <v>3055</v>
      </c>
      <c r="E205" t="s">
        <v>3049</v>
      </c>
      <c r="F205" s="35">
        <v>45581</v>
      </c>
      <c r="G205" t="s">
        <v>2748</v>
      </c>
      <c r="H205" s="1">
        <v>45552</v>
      </c>
      <c r="I205">
        <v>70560.19</v>
      </c>
    </row>
    <row r="206" spans="1:9" ht="30" hidden="1" customHeight="1" x14ac:dyDescent="0.25">
      <c r="A206" s="44"/>
      <c r="B206" s="34">
        <v>201</v>
      </c>
      <c r="C206" t="s">
        <v>2252</v>
      </c>
      <c r="D206" t="s">
        <v>3053</v>
      </c>
      <c r="E206" t="s">
        <v>3050</v>
      </c>
      <c r="F206" s="35">
        <v>45594</v>
      </c>
      <c r="G206" t="s">
        <v>2749</v>
      </c>
      <c r="H206" s="1">
        <v>45541</v>
      </c>
      <c r="I206">
        <v>87019.83</v>
      </c>
    </row>
    <row r="207" spans="1:9" ht="30" customHeight="1" x14ac:dyDescent="0.25">
      <c r="A207" s="44"/>
      <c r="B207" s="34">
        <v>202</v>
      </c>
      <c r="C207" t="s">
        <v>2253</v>
      </c>
      <c r="D207" t="s">
        <v>3055</v>
      </c>
      <c r="E207" t="s">
        <v>3048</v>
      </c>
      <c r="F207" s="35">
        <v>45575</v>
      </c>
      <c r="G207" t="s">
        <v>2750</v>
      </c>
      <c r="H207" s="1">
        <v>45553</v>
      </c>
      <c r="I207">
        <v>88978.15</v>
      </c>
    </row>
    <row r="208" spans="1:9" ht="30" customHeight="1" x14ac:dyDescent="0.25">
      <c r="A208" s="44"/>
      <c r="B208" s="34">
        <v>203</v>
      </c>
      <c r="C208" t="s">
        <v>2254</v>
      </c>
      <c r="D208" t="s">
        <v>1563</v>
      </c>
      <c r="E208" t="s">
        <v>3048</v>
      </c>
      <c r="F208" s="35">
        <v>45579</v>
      </c>
      <c r="G208" t="s">
        <v>2751</v>
      </c>
      <c r="H208" s="1">
        <v>45562</v>
      </c>
      <c r="I208">
        <v>98450.13</v>
      </c>
    </row>
    <row r="209" spans="1:9" ht="30" customHeight="1" x14ac:dyDescent="0.25">
      <c r="A209" s="44"/>
      <c r="B209" s="34">
        <v>204</v>
      </c>
      <c r="C209" t="s">
        <v>2255</v>
      </c>
      <c r="D209" t="s">
        <v>3054</v>
      </c>
      <c r="E209" t="s">
        <v>3048</v>
      </c>
      <c r="F209" s="35">
        <v>45584</v>
      </c>
      <c r="G209" t="s">
        <v>2752</v>
      </c>
      <c r="H209" s="1">
        <v>45561</v>
      </c>
      <c r="I209">
        <v>47591.95</v>
      </c>
    </row>
    <row r="210" spans="1:9" ht="30" customHeight="1" x14ac:dyDescent="0.25">
      <c r="A210" s="44"/>
      <c r="B210" s="34">
        <v>205</v>
      </c>
      <c r="C210" t="s">
        <v>2256</v>
      </c>
      <c r="D210" t="s">
        <v>1563</v>
      </c>
      <c r="E210" t="s">
        <v>3048</v>
      </c>
      <c r="F210" s="35">
        <v>45586</v>
      </c>
      <c r="G210" t="s">
        <v>2753</v>
      </c>
      <c r="H210" s="1">
        <v>45543</v>
      </c>
      <c r="I210">
        <v>33186.1</v>
      </c>
    </row>
    <row r="211" spans="1:9" ht="30" hidden="1" customHeight="1" x14ac:dyDescent="0.25">
      <c r="A211" s="44"/>
      <c r="B211" s="34">
        <v>206</v>
      </c>
      <c r="C211" t="s">
        <v>2257</v>
      </c>
      <c r="D211" t="s">
        <v>3053</v>
      </c>
      <c r="E211" t="s">
        <v>3050</v>
      </c>
      <c r="F211" s="35">
        <v>45576</v>
      </c>
      <c r="G211" t="s">
        <v>2754</v>
      </c>
      <c r="H211" s="1">
        <v>45553</v>
      </c>
      <c r="I211">
        <v>35080.379999999997</v>
      </c>
    </row>
    <row r="212" spans="1:9" ht="30" customHeight="1" x14ac:dyDescent="0.25">
      <c r="A212" s="44"/>
      <c r="B212" s="34">
        <v>207</v>
      </c>
      <c r="C212" t="s">
        <v>2258</v>
      </c>
      <c r="D212" t="s">
        <v>1563</v>
      </c>
      <c r="E212" t="s">
        <v>3048</v>
      </c>
      <c r="F212" s="35">
        <v>45578</v>
      </c>
      <c r="G212" t="s">
        <v>2755</v>
      </c>
      <c r="H212" s="1">
        <v>45562</v>
      </c>
      <c r="I212">
        <v>79876.89</v>
      </c>
    </row>
    <row r="213" spans="1:9" ht="30" hidden="1" customHeight="1" x14ac:dyDescent="0.25">
      <c r="A213" s="44"/>
      <c r="B213" s="34">
        <v>208</v>
      </c>
      <c r="C213" t="s">
        <v>2259</v>
      </c>
      <c r="D213" t="s">
        <v>3055</v>
      </c>
      <c r="E213" t="s">
        <v>3050</v>
      </c>
      <c r="F213" s="35">
        <v>45582</v>
      </c>
      <c r="G213" t="s">
        <v>2756</v>
      </c>
      <c r="H213" s="1">
        <v>45537</v>
      </c>
      <c r="I213">
        <v>4565.7700000000004</v>
      </c>
    </row>
    <row r="214" spans="1:9" ht="30" customHeight="1" x14ac:dyDescent="0.25">
      <c r="A214" s="44"/>
      <c r="B214" s="34">
        <v>209</v>
      </c>
      <c r="C214" t="s">
        <v>2260</v>
      </c>
      <c r="D214" t="s">
        <v>3053</v>
      </c>
      <c r="E214" t="s">
        <v>3048</v>
      </c>
      <c r="F214" s="35">
        <v>45565</v>
      </c>
      <c r="G214" t="s">
        <v>2757</v>
      </c>
      <c r="H214" s="1">
        <v>45556</v>
      </c>
      <c r="I214">
        <v>99996.55</v>
      </c>
    </row>
    <row r="215" spans="1:9" ht="30" hidden="1" customHeight="1" x14ac:dyDescent="0.25">
      <c r="A215" s="44"/>
      <c r="B215" s="34">
        <v>210</v>
      </c>
      <c r="C215" t="s">
        <v>2261</v>
      </c>
      <c r="D215" t="s">
        <v>3053</v>
      </c>
      <c r="E215" t="s">
        <v>3049</v>
      </c>
      <c r="F215" s="35">
        <v>45593</v>
      </c>
      <c r="G215" t="s">
        <v>2758</v>
      </c>
      <c r="H215" s="1">
        <v>45544</v>
      </c>
      <c r="I215">
        <v>58495.94</v>
      </c>
    </row>
    <row r="216" spans="1:9" ht="30" hidden="1" customHeight="1" x14ac:dyDescent="0.25">
      <c r="A216" s="44"/>
      <c r="B216" s="34">
        <v>211</v>
      </c>
      <c r="C216" t="s">
        <v>2262</v>
      </c>
      <c r="D216" t="s">
        <v>3054</v>
      </c>
      <c r="E216" t="s">
        <v>3050</v>
      </c>
      <c r="F216" s="35">
        <v>45570</v>
      </c>
      <c r="G216" t="s">
        <v>2759</v>
      </c>
      <c r="H216" s="1">
        <v>45563</v>
      </c>
      <c r="I216">
        <v>26794.32</v>
      </c>
    </row>
    <row r="217" spans="1:9" ht="30" hidden="1" customHeight="1" x14ac:dyDescent="0.25">
      <c r="A217" s="44"/>
      <c r="B217" s="34">
        <v>212</v>
      </c>
      <c r="C217" t="s">
        <v>2263</v>
      </c>
      <c r="D217" t="s">
        <v>1563</v>
      </c>
      <c r="E217" t="s">
        <v>3050</v>
      </c>
      <c r="F217" s="35">
        <v>45594</v>
      </c>
      <c r="G217" t="s">
        <v>2760</v>
      </c>
      <c r="H217" s="1">
        <v>45543</v>
      </c>
      <c r="I217">
        <v>91032.33</v>
      </c>
    </row>
    <row r="218" spans="1:9" ht="30" hidden="1" customHeight="1" x14ac:dyDescent="0.25">
      <c r="A218" s="44"/>
      <c r="B218" s="34">
        <v>213</v>
      </c>
      <c r="C218" t="s">
        <v>2264</v>
      </c>
      <c r="D218" t="s">
        <v>3054</v>
      </c>
      <c r="E218" t="s">
        <v>3049</v>
      </c>
      <c r="F218" s="35">
        <v>45593</v>
      </c>
      <c r="G218" t="s">
        <v>2761</v>
      </c>
      <c r="H218" s="1">
        <v>45554</v>
      </c>
      <c r="I218">
        <v>57601.71</v>
      </c>
    </row>
    <row r="219" spans="1:9" ht="30" customHeight="1" x14ac:dyDescent="0.25">
      <c r="A219" s="44"/>
      <c r="B219" s="34">
        <v>214</v>
      </c>
      <c r="C219" t="s">
        <v>2265</v>
      </c>
      <c r="D219" t="s">
        <v>1563</v>
      </c>
      <c r="E219" t="s">
        <v>3048</v>
      </c>
      <c r="F219" s="35">
        <v>45593</v>
      </c>
      <c r="G219" t="s">
        <v>2762</v>
      </c>
      <c r="H219" s="1">
        <v>45545</v>
      </c>
      <c r="I219">
        <v>35863.65</v>
      </c>
    </row>
    <row r="220" spans="1:9" ht="30" customHeight="1" x14ac:dyDescent="0.25">
      <c r="A220" s="44"/>
      <c r="B220" s="34">
        <v>215</v>
      </c>
      <c r="C220" t="s">
        <v>2266</v>
      </c>
      <c r="D220" t="s">
        <v>3053</v>
      </c>
      <c r="E220" t="s">
        <v>3048</v>
      </c>
      <c r="F220" s="35">
        <v>45591</v>
      </c>
      <c r="G220" t="s">
        <v>2763</v>
      </c>
      <c r="H220" s="1">
        <v>45559</v>
      </c>
      <c r="I220">
        <v>44204.97</v>
      </c>
    </row>
    <row r="221" spans="1:9" ht="30" hidden="1" customHeight="1" x14ac:dyDescent="0.25">
      <c r="A221" s="44"/>
      <c r="B221" s="34">
        <v>216</v>
      </c>
      <c r="C221" t="s">
        <v>2267</v>
      </c>
      <c r="D221" t="s">
        <v>3053</v>
      </c>
      <c r="E221" t="s">
        <v>3049</v>
      </c>
      <c r="F221" s="35">
        <v>45588</v>
      </c>
      <c r="G221" t="s">
        <v>2764</v>
      </c>
      <c r="H221" s="1">
        <v>45543</v>
      </c>
      <c r="I221">
        <v>1111.6500000000001</v>
      </c>
    </row>
    <row r="222" spans="1:9" ht="30" customHeight="1" x14ac:dyDescent="0.25">
      <c r="A222" s="44"/>
      <c r="B222" s="34">
        <v>217</v>
      </c>
      <c r="C222" t="s">
        <v>2268</v>
      </c>
      <c r="D222" t="s">
        <v>3053</v>
      </c>
      <c r="E222" t="s">
        <v>3048</v>
      </c>
      <c r="F222" s="35">
        <v>45567</v>
      </c>
      <c r="G222" t="s">
        <v>2765</v>
      </c>
      <c r="H222" s="1">
        <v>45540</v>
      </c>
      <c r="I222">
        <v>22836.04</v>
      </c>
    </row>
    <row r="223" spans="1:9" ht="30" hidden="1" customHeight="1" x14ac:dyDescent="0.25">
      <c r="A223" s="44"/>
      <c r="B223" s="34">
        <v>218</v>
      </c>
      <c r="C223" t="s">
        <v>2269</v>
      </c>
      <c r="D223" t="s">
        <v>1563</v>
      </c>
      <c r="E223" t="s">
        <v>3050</v>
      </c>
      <c r="F223" s="35">
        <v>45566</v>
      </c>
      <c r="G223" t="s">
        <v>2766</v>
      </c>
      <c r="H223" s="1">
        <v>45535</v>
      </c>
      <c r="I223">
        <v>88966.17</v>
      </c>
    </row>
    <row r="224" spans="1:9" ht="30" customHeight="1" x14ac:dyDescent="0.25">
      <c r="A224" s="44"/>
      <c r="B224" s="34">
        <v>219</v>
      </c>
      <c r="C224" t="s">
        <v>2270</v>
      </c>
      <c r="D224" t="s">
        <v>3053</v>
      </c>
      <c r="E224" t="s">
        <v>3048</v>
      </c>
      <c r="F224" s="35">
        <v>45593</v>
      </c>
      <c r="G224" t="s">
        <v>2767</v>
      </c>
      <c r="H224" s="1">
        <v>45539</v>
      </c>
      <c r="I224">
        <v>23478.03</v>
      </c>
    </row>
    <row r="225" spans="1:9" ht="30" hidden="1" customHeight="1" x14ac:dyDescent="0.25">
      <c r="A225" s="44"/>
      <c r="B225" s="34">
        <v>220</v>
      </c>
      <c r="C225" t="s">
        <v>2271</v>
      </c>
      <c r="D225" t="s">
        <v>1563</v>
      </c>
      <c r="E225" t="s">
        <v>3049</v>
      </c>
      <c r="F225" s="35">
        <v>45581</v>
      </c>
      <c r="G225" t="s">
        <v>2768</v>
      </c>
      <c r="H225" s="1">
        <v>45563</v>
      </c>
      <c r="I225">
        <v>97614.61</v>
      </c>
    </row>
    <row r="226" spans="1:9" ht="30" hidden="1" customHeight="1" x14ac:dyDescent="0.25">
      <c r="A226" s="44"/>
      <c r="B226" s="34">
        <v>221</v>
      </c>
      <c r="C226" t="s">
        <v>2272</v>
      </c>
      <c r="D226" t="s">
        <v>3053</v>
      </c>
      <c r="E226" t="s">
        <v>3050</v>
      </c>
      <c r="F226" s="35">
        <v>45568</v>
      </c>
      <c r="G226" t="s">
        <v>2769</v>
      </c>
      <c r="H226" s="1">
        <v>45547</v>
      </c>
      <c r="I226">
        <v>10201.39</v>
      </c>
    </row>
    <row r="227" spans="1:9" ht="30" hidden="1" customHeight="1" x14ac:dyDescent="0.25">
      <c r="A227" s="44"/>
      <c r="B227" s="34">
        <v>222</v>
      </c>
      <c r="C227" t="s">
        <v>2273</v>
      </c>
      <c r="D227" t="s">
        <v>3055</v>
      </c>
      <c r="E227" t="s">
        <v>3049</v>
      </c>
      <c r="F227" s="35">
        <v>45572</v>
      </c>
      <c r="G227" t="s">
        <v>2770</v>
      </c>
      <c r="H227" s="1">
        <v>45562</v>
      </c>
      <c r="I227">
        <v>46970.66</v>
      </c>
    </row>
    <row r="228" spans="1:9" ht="30" customHeight="1" x14ac:dyDescent="0.25">
      <c r="A228" s="44"/>
      <c r="B228" s="34">
        <v>223</v>
      </c>
      <c r="C228" t="s">
        <v>2274</v>
      </c>
      <c r="D228" t="s">
        <v>3054</v>
      </c>
      <c r="E228" t="s">
        <v>3048</v>
      </c>
      <c r="F228" s="35">
        <v>45576</v>
      </c>
      <c r="G228" t="s">
        <v>2771</v>
      </c>
      <c r="H228" s="1">
        <v>45546</v>
      </c>
      <c r="I228">
        <v>47150.36</v>
      </c>
    </row>
    <row r="229" spans="1:9" ht="30" hidden="1" customHeight="1" x14ac:dyDescent="0.25">
      <c r="A229" s="44"/>
      <c r="B229" s="34">
        <v>224</v>
      </c>
      <c r="C229" t="s">
        <v>2275</v>
      </c>
      <c r="D229" t="s">
        <v>1563</v>
      </c>
      <c r="E229" t="s">
        <v>3050</v>
      </c>
      <c r="F229" s="35">
        <v>45566</v>
      </c>
      <c r="G229" t="s">
        <v>2772</v>
      </c>
      <c r="H229" s="1">
        <v>45541</v>
      </c>
      <c r="I229">
        <v>72777.75</v>
      </c>
    </row>
    <row r="230" spans="1:9" ht="30" customHeight="1" x14ac:dyDescent="0.25">
      <c r="A230" s="44"/>
      <c r="B230" s="34">
        <v>225</v>
      </c>
      <c r="C230" t="s">
        <v>2276</v>
      </c>
      <c r="D230" t="s">
        <v>3054</v>
      </c>
      <c r="E230" t="s">
        <v>3048</v>
      </c>
      <c r="F230" s="35">
        <v>45587</v>
      </c>
      <c r="G230" t="s">
        <v>2773</v>
      </c>
      <c r="H230" s="1">
        <v>45548</v>
      </c>
      <c r="I230">
        <v>5992.78</v>
      </c>
    </row>
    <row r="231" spans="1:9" ht="30" customHeight="1" x14ac:dyDescent="0.25">
      <c r="A231" s="44"/>
      <c r="B231" s="34">
        <v>226</v>
      </c>
      <c r="C231" t="s">
        <v>2277</v>
      </c>
      <c r="D231" t="s">
        <v>3054</v>
      </c>
      <c r="E231" t="s">
        <v>3048</v>
      </c>
      <c r="F231" s="35">
        <v>45572</v>
      </c>
      <c r="G231" t="s">
        <v>2774</v>
      </c>
      <c r="H231" s="1">
        <v>45538</v>
      </c>
      <c r="I231">
        <v>65854.67</v>
      </c>
    </row>
    <row r="232" spans="1:9" ht="30" customHeight="1" x14ac:dyDescent="0.25">
      <c r="A232" s="44"/>
      <c r="B232" s="34">
        <v>227</v>
      </c>
      <c r="C232" t="s">
        <v>2278</v>
      </c>
      <c r="D232" t="s">
        <v>3055</v>
      </c>
      <c r="E232" t="s">
        <v>3048</v>
      </c>
      <c r="F232" s="35">
        <v>45570</v>
      </c>
      <c r="G232" t="s">
        <v>2775</v>
      </c>
      <c r="H232" s="1">
        <v>45563</v>
      </c>
      <c r="I232">
        <v>85323.93</v>
      </c>
    </row>
    <row r="233" spans="1:9" ht="30" hidden="1" customHeight="1" x14ac:dyDescent="0.25">
      <c r="A233" s="44"/>
      <c r="B233" s="34">
        <v>228</v>
      </c>
      <c r="C233" t="s">
        <v>2279</v>
      </c>
      <c r="D233" t="s">
        <v>1563</v>
      </c>
      <c r="E233" t="s">
        <v>3049</v>
      </c>
      <c r="F233" s="35">
        <v>45592</v>
      </c>
      <c r="G233" t="s">
        <v>2776</v>
      </c>
      <c r="H233" s="1">
        <v>45555</v>
      </c>
      <c r="I233">
        <v>30005</v>
      </c>
    </row>
    <row r="234" spans="1:9" ht="30" hidden="1" customHeight="1" x14ac:dyDescent="0.25">
      <c r="A234" s="44"/>
      <c r="B234" s="34">
        <v>229</v>
      </c>
      <c r="C234" t="s">
        <v>2280</v>
      </c>
      <c r="D234" t="s">
        <v>3054</v>
      </c>
      <c r="E234" t="s">
        <v>3049</v>
      </c>
      <c r="F234" s="35">
        <v>45594</v>
      </c>
      <c r="G234" t="s">
        <v>2777</v>
      </c>
      <c r="H234" s="1">
        <v>45540</v>
      </c>
      <c r="I234">
        <v>99764.62</v>
      </c>
    </row>
    <row r="235" spans="1:9" ht="30" customHeight="1" x14ac:dyDescent="0.25">
      <c r="A235" s="44"/>
      <c r="B235" s="34">
        <v>230</v>
      </c>
      <c r="C235" t="s">
        <v>2281</v>
      </c>
      <c r="D235" t="s">
        <v>3053</v>
      </c>
      <c r="E235" t="s">
        <v>3048</v>
      </c>
      <c r="F235" s="35">
        <v>45585</v>
      </c>
      <c r="G235" t="s">
        <v>2778</v>
      </c>
      <c r="H235" s="1">
        <v>45542</v>
      </c>
      <c r="I235">
        <v>82826.69</v>
      </c>
    </row>
    <row r="236" spans="1:9" ht="30" hidden="1" customHeight="1" x14ac:dyDescent="0.25">
      <c r="A236" s="44"/>
      <c r="B236" s="34">
        <v>231</v>
      </c>
      <c r="C236" t="s">
        <v>2282</v>
      </c>
      <c r="D236" t="s">
        <v>1563</v>
      </c>
      <c r="E236" t="s">
        <v>3050</v>
      </c>
      <c r="F236" s="35">
        <v>45573</v>
      </c>
      <c r="G236" t="s">
        <v>2779</v>
      </c>
      <c r="H236" s="1">
        <v>45544</v>
      </c>
      <c r="I236">
        <v>35253.599999999999</v>
      </c>
    </row>
    <row r="237" spans="1:9" ht="30" hidden="1" customHeight="1" x14ac:dyDescent="0.25">
      <c r="A237" s="44"/>
      <c r="B237" s="34">
        <v>232</v>
      </c>
      <c r="C237" t="s">
        <v>2283</v>
      </c>
      <c r="D237" t="s">
        <v>3055</v>
      </c>
      <c r="E237" t="s">
        <v>3049</v>
      </c>
      <c r="F237" s="35">
        <v>45589</v>
      </c>
      <c r="G237" t="s">
        <v>2780</v>
      </c>
      <c r="H237" s="1">
        <v>45539</v>
      </c>
      <c r="I237">
        <v>72749.34</v>
      </c>
    </row>
    <row r="238" spans="1:9" ht="30" customHeight="1" x14ac:dyDescent="0.25">
      <c r="A238" s="44"/>
      <c r="B238" s="34">
        <v>233</v>
      </c>
      <c r="C238" t="s">
        <v>2284</v>
      </c>
      <c r="D238" t="s">
        <v>3054</v>
      </c>
      <c r="E238" t="s">
        <v>3048</v>
      </c>
      <c r="F238" s="35">
        <v>45583</v>
      </c>
      <c r="G238" t="s">
        <v>2781</v>
      </c>
      <c r="H238" s="1">
        <v>45552</v>
      </c>
      <c r="I238">
        <v>74865.64</v>
      </c>
    </row>
    <row r="239" spans="1:9" ht="30" customHeight="1" x14ac:dyDescent="0.25">
      <c r="A239" s="44"/>
      <c r="B239" s="34">
        <v>234</v>
      </c>
      <c r="C239" t="s">
        <v>2285</v>
      </c>
      <c r="D239" t="s">
        <v>3053</v>
      </c>
      <c r="E239" t="s">
        <v>3048</v>
      </c>
      <c r="F239" s="35">
        <v>45574</v>
      </c>
      <c r="G239" t="s">
        <v>2782</v>
      </c>
      <c r="H239" s="1">
        <v>45553</v>
      </c>
      <c r="I239">
        <v>9097.44</v>
      </c>
    </row>
    <row r="240" spans="1:9" ht="30" hidden="1" customHeight="1" x14ac:dyDescent="0.25">
      <c r="A240" s="44"/>
      <c r="B240" s="34">
        <v>235</v>
      </c>
      <c r="C240" t="s">
        <v>2286</v>
      </c>
      <c r="D240" t="s">
        <v>3053</v>
      </c>
      <c r="E240" t="s">
        <v>3049</v>
      </c>
      <c r="F240" s="35">
        <v>45572</v>
      </c>
      <c r="G240" t="s">
        <v>2783</v>
      </c>
      <c r="H240" s="1">
        <v>45549</v>
      </c>
      <c r="I240">
        <v>96782.88</v>
      </c>
    </row>
    <row r="241" spans="1:9" ht="30" hidden="1" customHeight="1" x14ac:dyDescent="0.25">
      <c r="A241" s="44"/>
      <c r="B241" s="34">
        <v>236</v>
      </c>
      <c r="C241" t="s">
        <v>2287</v>
      </c>
      <c r="D241" t="s">
        <v>3054</v>
      </c>
      <c r="E241" t="s">
        <v>3049</v>
      </c>
      <c r="F241" s="35">
        <v>45591</v>
      </c>
      <c r="G241" t="s">
        <v>2784</v>
      </c>
      <c r="H241" s="1">
        <v>45554</v>
      </c>
      <c r="I241">
        <v>59182.12</v>
      </c>
    </row>
    <row r="242" spans="1:9" ht="30" customHeight="1" x14ac:dyDescent="0.25">
      <c r="A242" s="44"/>
      <c r="B242" s="34">
        <v>237</v>
      </c>
      <c r="C242" t="s">
        <v>2288</v>
      </c>
      <c r="D242" t="s">
        <v>3053</v>
      </c>
      <c r="E242" t="s">
        <v>3048</v>
      </c>
      <c r="F242" s="35">
        <v>45575</v>
      </c>
      <c r="G242" t="s">
        <v>2785</v>
      </c>
      <c r="H242" s="1">
        <v>45548</v>
      </c>
      <c r="I242">
        <v>33591.440000000002</v>
      </c>
    </row>
    <row r="243" spans="1:9" ht="30" hidden="1" customHeight="1" x14ac:dyDescent="0.25">
      <c r="A243" s="44"/>
      <c r="B243" s="34">
        <v>238</v>
      </c>
      <c r="C243" t="s">
        <v>2289</v>
      </c>
      <c r="D243" t="s">
        <v>1563</v>
      </c>
      <c r="E243" t="s">
        <v>3049</v>
      </c>
      <c r="F243" s="35">
        <v>45582</v>
      </c>
      <c r="G243" t="s">
        <v>2786</v>
      </c>
      <c r="H243" s="1">
        <v>45542</v>
      </c>
      <c r="I243">
        <v>99239.71</v>
      </c>
    </row>
    <row r="244" spans="1:9" ht="30" hidden="1" customHeight="1" x14ac:dyDescent="0.25">
      <c r="A244" s="44"/>
      <c r="B244" s="34">
        <v>239</v>
      </c>
      <c r="C244" t="s">
        <v>2290</v>
      </c>
      <c r="D244" t="s">
        <v>1563</v>
      </c>
      <c r="E244" t="s">
        <v>3049</v>
      </c>
      <c r="F244" s="35">
        <v>45572</v>
      </c>
      <c r="G244" t="s">
        <v>2787</v>
      </c>
      <c r="H244" s="1">
        <v>45550</v>
      </c>
      <c r="I244">
        <v>5006.4399999999996</v>
      </c>
    </row>
    <row r="245" spans="1:9" ht="30" hidden="1" customHeight="1" x14ac:dyDescent="0.25">
      <c r="A245" s="44"/>
      <c r="B245" s="34">
        <v>240</v>
      </c>
      <c r="C245" t="s">
        <v>2291</v>
      </c>
      <c r="D245" t="s">
        <v>1563</v>
      </c>
      <c r="E245" t="s">
        <v>3049</v>
      </c>
      <c r="F245" s="35">
        <v>45580</v>
      </c>
      <c r="G245" t="s">
        <v>2788</v>
      </c>
      <c r="H245" s="1">
        <v>45558</v>
      </c>
      <c r="I245">
        <v>95410.8</v>
      </c>
    </row>
    <row r="246" spans="1:9" ht="30" customHeight="1" x14ac:dyDescent="0.25">
      <c r="A246" s="44"/>
      <c r="B246" s="34">
        <v>241</v>
      </c>
      <c r="C246" t="s">
        <v>2292</v>
      </c>
      <c r="D246" t="s">
        <v>3054</v>
      </c>
      <c r="E246" t="s">
        <v>3048</v>
      </c>
      <c r="F246" s="35">
        <v>45577</v>
      </c>
      <c r="G246" t="s">
        <v>2789</v>
      </c>
      <c r="H246" s="1">
        <v>45556</v>
      </c>
      <c r="I246">
        <v>63992.15</v>
      </c>
    </row>
    <row r="247" spans="1:9" ht="30" hidden="1" customHeight="1" x14ac:dyDescent="0.25">
      <c r="A247" s="44"/>
      <c r="B247" s="34">
        <v>242</v>
      </c>
      <c r="C247" t="s">
        <v>2293</v>
      </c>
      <c r="D247" t="s">
        <v>1563</v>
      </c>
      <c r="E247" t="s">
        <v>3049</v>
      </c>
      <c r="F247" s="35">
        <v>45578</v>
      </c>
      <c r="G247" t="s">
        <v>2790</v>
      </c>
      <c r="H247" s="1">
        <v>45554</v>
      </c>
      <c r="I247">
        <v>35557.730000000003</v>
      </c>
    </row>
    <row r="248" spans="1:9" ht="30" customHeight="1" x14ac:dyDescent="0.25">
      <c r="A248" s="44"/>
      <c r="B248" s="34">
        <v>243</v>
      </c>
      <c r="C248" t="s">
        <v>2294</v>
      </c>
      <c r="D248" t="s">
        <v>3053</v>
      </c>
      <c r="E248" t="s">
        <v>3048</v>
      </c>
      <c r="F248" s="35">
        <v>45588</v>
      </c>
      <c r="G248" t="s">
        <v>2791</v>
      </c>
      <c r="H248" s="1">
        <v>45550</v>
      </c>
      <c r="I248">
        <v>4770.84</v>
      </c>
    </row>
    <row r="249" spans="1:9" ht="30" hidden="1" customHeight="1" x14ac:dyDescent="0.25">
      <c r="A249" s="44"/>
      <c r="B249" s="34">
        <v>244</v>
      </c>
      <c r="C249" t="s">
        <v>2295</v>
      </c>
      <c r="D249" t="s">
        <v>3055</v>
      </c>
      <c r="E249" t="s">
        <v>3049</v>
      </c>
      <c r="F249" s="35">
        <v>45572</v>
      </c>
      <c r="G249" t="s">
        <v>2792</v>
      </c>
      <c r="H249" s="1">
        <v>45544</v>
      </c>
      <c r="I249">
        <v>69101.960000000006</v>
      </c>
    </row>
    <row r="250" spans="1:9" ht="30" hidden="1" customHeight="1" x14ac:dyDescent="0.25">
      <c r="A250" s="44"/>
      <c r="B250" s="34">
        <v>245</v>
      </c>
      <c r="C250" t="s">
        <v>2296</v>
      </c>
      <c r="D250" t="s">
        <v>3053</v>
      </c>
      <c r="E250" t="s">
        <v>3050</v>
      </c>
      <c r="F250" s="35">
        <v>45591</v>
      </c>
      <c r="G250" t="s">
        <v>2793</v>
      </c>
      <c r="H250" s="1">
        <v>45541</v>
      </c>
      <c r="I250">
        <v>74278.37</v>
      </c>
    </row>
    <row r="251" spans="1:9" ht="30" customHeight="1" x14ac:dyDescent="0.25">
      <c r="A251" s="44"/>
      <c r="B251" s="34">
        <v>246</v>
      </c>
      <c r="C251" t="s">
        <v>2297</v>
      </c>
      <c r="D251" t="s">
        <v>3055</v>
      </c>
      <c r="E251" t="s">
        <v>3048</v>
      </c>
      <c r="F251" s="35">
        <v>45585</v>
      </c>
      <c r="G251" t="s">
        <v>2794</v>
      </c>
      <c r="H251" s="1">
        <v>45556</v>
      </c>
      <c r="I251">
        <v>56856</v>
      </c>
    </row>
    <row r="252" spans="1:9" ht="30" customHeight="1" x14ac:dyDescent="0.25">
      <c r="A252" s="44"/>
      <c r="B252" s="34">
        <v>247</v>
      </c>
      <c r="C252" t="s">
        <v>2298</v>
      </c>
      <c r="D252" t="s">
        <v>3054</v>
      </c>
      <c r="E252" t="s">
        <v>3048</v>
      </c>
      <c r="F252" s="35">
        <v>45566</v>
      </c>
      <c r="G252" t="s">
        <v>2795</v>
      </c>
      <c r="H252" s="1">
        <v>45555</v>
      </c>
      <c r="I252">
        <v>41370.120000000003</v>
      </c>
    </row>
    <row r="253" spans="1:9" ht="30" hidden="1" customHeight="1" x14ac:dyDescent="0.25">
      <c r="A253" s="44"/>
      <c r="B253" s="34">
        <v>248</v>
      </c>
      <c r="C253" t="s">
        <v>2299</v>
      </c>
      <c r="D253" t="s">
        <v>1563</v>
      </c>
      <c r="E253" t="s">
        <v>3050</v>
      </c>
      <c r="F253" s="35">
        <v>45572</v>
      </c>
      <c r="G253" t="s">
        <v>2796</v>
      </c>
      <c r="H253" s="1">
        <v>45548</v>
      </c>
      <c r="I253">
        <v>49991.3</v>
      </c>
    </row>
    <row r="254" spans="1:9" ht="30" hidden="1" customHeight="1" x14ac:dyDescent="0.25">
      <c r="A254" s="44"/>
      <c r="B254" s="34">
        <v>249</v>
      </c>
      <c r="C254" t="s">
        <v>2300</v>
      </c>
      <c r="D254" t="s">
        <v>3055</v>
      </c>
      <c r="E254" t="s">
        <v>3050</v>
      </c>
      <c r="F254" s="35">
        <v>45592</v>
      </c>
      <c r="G254" t="s">
        <v>2797</v>
      </c>
      <c r="H254" s="1">
        <v>45551</v>
      </c>
      <c r="I254">
        <v>13413.71</v>
      </c>
    </row>
    <row r="255" spans="1:9" ht="30" hidden="1" customHeight="1" x14ac:dyDescent="0.25">
      <c r="A255" s="44"/>
      <c r="B255" s="34">
        <v>250</v>
      </c>
      <c r="C255" t="s">
        <v>2301</v>
      </c>
      <c r="D255" t="s">
        <v>3055</v>
      </c>
      <c r="E255" t="s">
        <v>3050</v>
      </c>
      <c r="F255" s="35">
        <v>45580</v>
      </c>
      <c r="G255" t="s">
        <v>2798</v>
      </c>
      <c r="H255" s="1">
        <v>45554</v>
      </c>
      <c r="I255">
        <v>65992.679999999993</v>
      </c>
    </row>
    <row r="256" spans="1:9" ht="30" customHeight="1" x14ac:dyDescent="0.25">
      <c r="A256" s="44"/>
      <c r="B256" s="34">
        <v>251</v>
      </c>
      <c r="C256" t="s">
        <v>2302</v>
      </c>
      <c r="D256" t="s">
        <v>3055</v>
      </c>
      <c r="E256" t="s">
        <v>3048</v>
      </c>
      <c r="F256" s="35">
        <v>45577</v>
      </c>
      <c r="G256" t="s">
        <v>2799</v>
      </c>
      <c r="H256" s="1">
        <v>45539</v>
      </c>
      <c r="I256">
        <v>57403.15</v>
      </c>
    </row>
    <row r="257" spans="1:9" ht="30" hidden="1" customHeight="1" x14ac:dyDescent="0.25">
      <c r="A257" s="44"/>
      <c r="B257" s="34">
        <v>252</v>
      </c>
      <c r="C257" t="s">
        <v>2303</v>
      </c>
      <c r="D257" t="s">
        <v>3055</v>
      </c>
      <c r="E257" t="s">
        <v>3049</v>
      </c>
      <c r="F257" s="35">
        <v>45582</v>
      </c>
      <c r="G257" t="s">
        <v>2800</v>
      </c>
      <c r="H257" s="1">
        <v>45546</v>
      </c>
      <c r="I257">
        <v>31909.62</v>
      </c>
    </row>
    <row r="258" spans="1:9" ht="30" hidden="1" customHeight="1" x14ac:dyDescent="0.25">
      <c r="A258" s="44"/>
      <c r="B258" s="34">
        <v>253</v>
      </c>
      <c r="C258" t="s">
        <v>2304</v>
      </c>
      <c r="D258" t="s">
        <v>1563</v>
      </c>
      <c r="E258" t="s">
        <v>3050</v>
      </c>
      <c r="F258" s="35">
        <v>45578</v>
      </c>
      <c r="G258" t="s">
        <v>2801</v>
      </c>
      <c r="H258" s="1">
        <v>45562</v>
      </c>
      <c r="I258">
        <v>41643.910000000003</v>
      </c>
    </row>
    <row r="259" spans="1:9" ht="30" hidden="1" customHeight="1" x14ac:dyDescent="0.25">
      <c r="A259" s="44"/>
      <c r="B259" s="34">
        <v>254</v>
      </c>
      <c r="C259" t="s">
        <v>2305</v>
      </c>
      <c r="D259" t="s">
        <v>3054</v>
      </c>
      <c r="E259" t="s">
        <v>3050</v>
      </c>
      <c r="F259" s="35">
        <v>45593</v>
      </c>
      <c r="G259" t="s">
        <v>2802</v>
      </c>
      <c r="H259" s="1">
        <v>45536</v>
      </c>
      <c r="I259">
        <v>20755.84</v>
      </c>
    </row>
    <row r="260" spans="1:9" ht="30" hidden="1" customHeight="1" x14ac:dyDescent="0.25">
      <c r="A260" s="44"/>
      <c r="B260" s="34">
        <v>255</v>
      </c>
      <c r="C260" t="s">
        <v>2306</v>
      </c>
      <c r="D260" t="s">
        <v>3054</v>
      </c>
      <c r="E260" t="s">
        <v>3049</v>
      </c>
      <c r="F260" s="35">
        <v>45570</v>
      </c>
      <c r="G260" t="s">
        <v>2803</v>
      </c>
      <c r="H260" s="1">
        <v>45547</v>
      </c>
      <c r="I260">
        <v>18222.36</v>
      </c>
    </row>
    <row r="261" spans="1:9" ht="30" hidden="1" customHeight="1" x14ac:dyDescent="0.25">
      <c r="A261" s="44"/>
      <c r="B261" s="34">
        <v>256</v>
      </c>
      <c r="C261" t="s">
        <v>2307</v>
      </c>
      <c r="D261" t="s">
        <v>1563</v>
      </c>
      <c r="E261" t="s">
        <v>3050</v>
      </c>
      <c r="F261" s="35">
        <v>45569</v>
      </c>
      <c r="G261" t="s">
        <v>2804</v>
      </c>
      <c r="H261" s="1">
        <v>45548</v>
      </c>
      <c r="I261">
        <v>4597.34</v>
      </c>
    </row>
    <row r="262" spans="1:9" ht="30" hidden="1" customHeight="1" x14ac:dyDescent="0.25">
      <c r="A262" s="44"/>
      <c r="B262" s="34">
        <v>257</v>
      </c>
      <c r="C262" t="s">
        <v>2308</v>
      </c>
      <c r="D262" t="s">
        <v>3053</v>
      </c>
      <c r="E262" t="s">
        <v>3050</v>
      </c>
      <c r="F262" s="35">
        <v>45567</v>
      </c>
      <c r="G262" t="s">
        <v>2805</v>
      </c>
      <c r="H262" s="1">
        <v>45558</v>
      </c>
      <c r="I262">
        <v>78546.86</v>
      </c>
    </row>
    <row r="263" spans="1:9" ht="30" customHeight="1" x14ac:dyDescent="0.25">
      <c r="A263" s="44"/>
      <c r="B263" s="34">
        <v>258</v>
      </c>
      <c r="C263" t="s">
        <v>2309</v>
      </c>
      <c r="D263" t="s">
        <v>3053</v>
      </c>
      <c r="E263" t="s">
        <v>3048</v>
      </c>
      <c r="F263" s="35">
        <v>45591</v>
      </c>
      <c r="G263" t="s">
        <v>2806</v>
      </c>
      <c r="H263" s="1">
        <v>45553</v>
      </c>
      <c r="I263">
        <v>15984.49</v>
      </c>
    </row>
    <row r="264" spans="1:9" ht="30" hidden="1" customHeight="1" x14ac:dyDescent="0.25">
      <c r="A264" s="44"/>
      <c r="B264" s="34">
        <v>259</v>
      </c>
      <c r="C264" t="s">
        <v>2310</v>
      </c>
      <c r="D264" t="s">
        <v>3053</v>
      </c>
      <c r="E264" t="s">
        <v>3050</v>
      </c>
      <c r="F264" s="35">
        <v>45587</v>
      </c>
      <c r="G264" t="s">
        <v>2807</v>
      </c>
      <c r="H264" s="1">
        <v>45553</v>
      </c>
      <c r="I264">
        <v>27866.65</v>
      </c>
    </row>
    <row r="265" spans="1:9" ht="30" hidden="1" customHeight="1" x14ac:dyDescent="0.25">
      <c r="A265" s="44"/>
      <c r="B265" s="34">
        <v>260</v>
      </c>
      <c r="C265" t="s">
        <v>2311</v>
      </c>
      <c r="D265" t="s">
        <v>1563</v>
      </c>
      <c r="E265" t="s">
        <v>3049</v>
      </c>
      <c r="F265" s="35">
        <v>45573</v>
      </c>
      <c r="G265" t="s">
        <v>2808</v>
      </c>
      <c r="H265" s="1">
        <v>45551</v>
      </c>
      <c r="I265">
        <v>96756.92</v>
      </c>
    </row>
    <row r="266" spans="1:9" ht="30" customHeight="1" x14ac:dyDescent="0.25">
      <c r="A266" s="44"/>
      <c r="B266" s="34">
        <v>261</v>
      </c>
      <c r="C266" t="s">
        <v>2312</v>
      </c>
      <c r="D266" t="s">
        <v>3055</v>
      </c>
      <c r="E266" t="s">
        <v>3048</v>
      </c>
      <c r="F266" s="35">
        <v>45581</v>
      </c>
      <c r="G266" t="s">
        <v>2809</v>
      </c>
      <c r="H266" s="1">
        <v>45550</v>
      </c>
      <c r="I266">
        <v>10236.65</v>
      </c>
    </row>
    <row r="267" spans="1:9" ht="30" hidden="1" customHeight="1" x14ac:dyDescent="0.25">
      <c r="A267" s="44"/>
      <c r="B267" s="34">
        <v>262</v>
      </c>
      <c r="C267" t="s">
        <v>2313</v>
      </c>
      <c r="D267" t="s">
        <v>3055</v>
      </c>
      <c r="E267" t="s">
        <v>3049</v>
      </c>
      <c r="F267" s="35">
        <v>45585</v>
      </c>
      <c r="G267" t="s">
        <v>2810</v>
      </c>
      <c r="H267" s="1">
        <v>45555</v>
      </c>
      <c r="I267">
        <v>15869.41</v>
      </c>
    </row>
    <row r="268" spans="1:9" ht="30" customHeight="1" x14ac:dyDescent="0.25">
      <c r="A268" s="44"/>
      <c r="B268" s="34">
        <v>263</v>
      </c>
      <c r="C268" t="s">
        <v>2314</v>
      </c>
      <c r="D268" t="s">
        <v>3054</v>
      </c>
      <c r="E268" t="s">
        <v>3048</v>
      </c>
      <c r="F268" s="35">
        <v>45589</v>
      </c>
      <c r="G268" t="s">
        <v>2811</v>
      </c>
      <c r="H268" s="1">
        <v>45553</v>
      </c>
      <c r="I268">
        <v>20013.09</v>
      </c>
    </row>
    <row r="269" spans="1:9" ht="30" hidden="1" customHeight="1" x14ac:dyDescent="0.25">
      <c r="A269" s="44"/>
      <c r="B269" s="34">
        <v>264</v>
      </c>
      <c r="C269" t="s">
        <v>2315</v>
      </c>
      <c r="D269" t="s">
        <v>3055</v>
      </c>
      <c r="E269" t="s">
        <v>3050</v>
      </c>
      <c r="F269" s="35">
        <v>45570</v>
      </c>
      <c r="G269" t="s">
        <v>2812</v>
      </c>
      <c r="H269" s="1">
        <v>45543</v>
      </c>
      <c r="I269">
        <v>15086.71</v>
      </c>
    </row>
    <row r="270" spans="1:9" ht="30" hidden="1" customHeight="1" x14ac:dyDescent="0.25">
      <c r="A270" s="44"/>
      <c r="B270" s="34">
        <v>265</v>
      </c>
      <c r="C270" t="s">
        <v>2316</v>
      </c>
      <c r="D270" t="s">
        <v>3055</v>
      </c>
      <c r="E270" t="s">
        <v>3050</v>
      </c>
      <c r="F270" s="35">
        <v>45577</v>
      </c>
      <c r="G270" t="s">
        <v>2813</v>
      </c>
      <c r="H270" s="1">
        <v>45546</v>
      </c>
      <c r="I270">
        <v>19492.580000000002</v>
      </c>
    </row>
    <row r="271" spans="1:9" ht="30" customHeight="1" x14ac:dyDescent="0.25">
      <c r="A271" s="44"/>
      <c r="B271" s="34">
        <v>266</v>
      </c>
      <c r="C271" t="s">
        <v>2317</v>
      </c>
      <c r="D271" t="s">
        <v>3054</v>
      </c>
      <c r="E271" t="s">
        <v>3048</v>
      </c>
      <c r="F271" s="35">
        <v>45591</v>
      </c>
      <c r="G271" t="s">
        <v>2814</v>
      </c>
      <c r="H271" s="1">
        <v>45551</v>
      </c>
      <c r="I271">
        <v>36823.51</v>
      </c>
    </row>
    <row r="272" spans="1:9" ht="30" hidden="1" customHeight="1" x14ac:dyDescent="0.25">
      <c r="A272" s="44"/>
      <c r="B272" s="34">
        <v>267</v>
      </c>
      <c r="C272" t="s">
        <v>2318</v>
      </c>
      <c r="D272" t="s">
        <v>1563</v>
      </c>
      <c r="E272" t="s">
        <v>3049</v>
      </c>
      <c r="F272" s="35">
        <v>45571</v>
      </c>
      <c r="G272" t="s">
        <v>2815</v>
      </c>
      <c r="H272" s="1">
        <v>45558</v>
      </c>
      <c r="I272">
        <v>14387.3</v>
      </c>
    </row>
    <row r="273" spans="1:9" ht="30" hidden="1" customHeight="1" x14ac:dyDescent="0.25">
      <c r="A273" s="44"/>
      <c r="B273" s="34">
        <v>268</v>
      </c>
      <c r="C273" t="s">
        <v>2319</v>
      </c>
      <c r="D273" t="s">
        <v>3053</v>
      </c>
      <c r="E273" t="s">
        <v>3049</v>
      </c>
      <c r="F273" s="35">
        <v>45580</v>
      </c>
      <c r="G273" t="s">
        <v>2816</v>
      </c>
      <c r="H273" s="1">
        <v>45550</v>
      </c>
      <c r="I273">
        <v>85549.74</v>
      </c>
    </row>
    <row r="274" spans="1:9" ht="30" hidden="1" customHeight="1" x14ac:dyDescent="0.25">
      <c r="A274" s="44"/>
      <c r="B274" s="34">
        <v>269</v>
      </c>
      <c r="C274" t="s">
        <v>2320</v>
      </c>
      <c r="D274" t="s">
        <v>3054</v>
      </c>
      <c r="E274" t="s">
        <v>3050</v>
      </c>
      <c r="F274" s="35">
        <v>45585</v>
      </c>
      <c r="G274" t="s">
        <v>2817</v>
      </c>
      <c r="H274" s="1">
        <v>45537</v>
      </c>
      <c r="I274">
        <v>70626.16</v>
      </c>
    </row>
    <row r="275" spans="1:9" ht="30" customHeight="1" x14ac:dyDescent="0.25">
      <c r="A275" s="44"/>
      <c r="B275" s="34">
        <v>270</v>
      </c>
      <c r="C275" t="s">
        <v>2321</v>
      </c>
      <c r="D275" t="s">
        <v>3054</v>
      </c>
      <c r="E275" t="s">
        <v>3048</v>
      </c>
      <c r="F275" s="35">
        <v>45567</v>
      </c>
      <c r="G275" t="s">
        <v>2818</v>
      </c>
      <c r="H275" s="1">
        <v>45542</v>
      </c>
      <c r="I275">
        <v>57821.09</v>
      </c>
    </row>
    <row r="276" spans="1:9" ht="30" hidden="1" customHeight="1" x14ac:dyDescent="0.25">
      <c r="A276" s="44"/>
      <c r="B276" s="34">
        <v>271</v>
      </c>
      <c r="C276" t="s">
        <v>2322</v>
      </c>
      <c r="D276" t="s">
        <v>3053</v>
      </c>
      <c r="E276" t="s">
        <v>3050</v>
      </c>
      <c r="F276" s="35">
        <v>45590</v>
      </c>
      <c r="G276" t="s">
        <v>2819</v>
      </c>
      <c r="H276" s="1">
        <v>45537</v>
      </c>
      <c r="I276">
        <v>13508.39</v>
      </c>
    </row>
    <row r="277" spans="1:9" ht="30" hidden="1" customHeight="1" x14ac:dyDescent="0.25">
      <c r="A277" s="44"/>
      <c r="B277" s="34">
        <v>272</v>
      </c>
      <c r="C277" t="s">
        <v>2323</v>
      </c>
      <c r="D277" t="s">
        <v>3055</v>
      </c>
      <c r="E277" t="s">
        <v>3049</v>
      </c>
      <c r="F277" s="35">
        <v>45577</v>
      </c>
      <c r="G277" t="s">
        <v>2820</v>
      </c>
      <c r="H277" s="1">
        <v>45543</v>
      </c>
      <c r="I277">
        <v>93368.49</v>
      </c>
    </row>
    <row r="278" spans="1:9" ht="30" hidden="1" customHeight="1" x14ac:dyDescent="0.25">
      <c r="A278" s="44"/>
      <c r="B278" s="34">
        <v>273</v>
      </c>
      <c r="C278" t="s">
        <v>2324</v>
      </c>
      <c r="D278" t="s">
        <v>3054</v>
      </c>
      <c r="E278" t="s">
        <v>3050</v>
      </c>
      <c r="F278" s="35">
        <v>45590</v>
      </c>
      <c r="G278" t="s">
        <v>2821</v>
      </c>
      <c r="H278" s="1">
        <v>45562</v>
      </c>
      <c r="I278">
        <v>29817.21</v>
      </c>
    </row>
    <row r="279" spans="1:9" ht="30" customHeight="1" x14ac:dyDescent="0.25">
      <c r="A279" s="44"/>
      <c r="B279" s="34">
        <v>274</v>
      </c>
      <c r="C279" t="s">
        <v>2325</v>
      </c>
      <c r="D279" t="s">
        <v>1563</v>
      </c>
      <c r="E279" t="s">
        <v>3048</v>
      </c>
      <c r="F279" s="35">
        <v>45591</v>
      </c>
      <c r="G279" t="s">
        <v>2822</v>
      </c>
      <c r="H279" s="1">
        <v>45558</v>
      </c>
      <c r="I279">
        <v>58944.19</v>
      </c>
    </row>
    <row r="280" spans="1:9" ht="30" hidden="1" customHeight="1" x14ac:dyDescent="0.25">
      <c r="A280" s="44"/>
      <c r="B280" s="34">
        <v>275</v>
      </c>
      <c r="C280" t="s">
        <v>2326</v>
      </c>
      <c r="D280" t="s">
        <v>3055</v>
      </c>
      <c r="E280" t="s">
        <v>3050</v>
      </c>
      <c r="F280" s="35">
        <v>45577</v>
      </c>
      <c r="G280" t="s">
        <v>2823</v>
      </c>
      <c r="H280" s="1">
        <v>45562</v>
      </c>
      <c r="I280">
        <v>98086.75</v>
      </c>
    </row>
    <row r="281" spans="1:9" ht="30" hidden="1" customHeight="1" x14ac:dyDescent="0.25">
      <c r="A281" s="44"/>
      <c r="B281" s="34">
        <v>276</v>
      </c>
      <c r="C281" t="s">
        <v>2327</v>
      </c>
      <c r="D281" t="s">
        <v>3055</v>
      </c>
      <c r="E281" t="s">
        <v>3049</v>
      </c>
      <c r="F281" s="35">
        <v>45580</v>
      </c>
      <c r="G281" t="s">
        <v>2824</v>
      </c>
      <c r="H281" s="1">
        <v>45562</v>
      </c>
      <c r="I281">
        <v>92534.43</v>
      </c>
    </row>
    <row r="282" spans="1:9" ht="30" hidden="1" customHeight="1" x14ac:dyDescent="0.25">
      <c r="A282" s="44"/>
      <c r="B282" s="34">
        <v>277</v>
      </c>
      <c r="C282" t="s">
        <v>2328</v>
      </c>
      <c r="D282" t="s">
        <v>1563</v>
      </c>
      <c r="E282" t="s">
        <v>3050</v>
      </c>
      <c r="F282" s="35">
        <v>45584</v>
      </c>
      <c r="G282" t="s">
        <v>2825</v>
      </c>
      <c r="H282" s="1">
        <v>45547</v>
      </c>
      <c r="I282">
        <v>19486.27</v>
      </c>
    </row>
    <row r="283" spans="1:9" ht="30" customHeight="1" x14ac:dyDescent="0.25">
      <c r="A283" s="44"/>
      <c r="B283" s="34">
        <v>278</v>
      </c>
      <c r="C283" t="s">
        <v>2329</v>
      </c>
      <c r="D283" t="s">
        <v>1563</v>
      </c>
      <c r="E283" t="s">
        <v>3048</v>
      </c>
      <c r="F283" s="35">
        <v>45565</v>
      </c>
      <c r="G283" t="s">
        <v>2826</v>
      </c>
      <c r="H283" s="1">
        <v>45558</v>
      </c>
      <c r="I283">
        <v>34819.050000000003</v>
      </c>
    </row>
    <row r="284" spans="1:9" ht="30" customHeight="1" x14ac:dyDescent="0.25">
      <c r="A284" s="44"/>
      <c r="B284" s="34">
        <v>279</v>
      </c>
      <c r="C284" t="s">
        <v>2330</v>
      </c>
      <c r="D284" t="s">
        <v>3055</v>
      </c>
      <c r="E284" t="s">
        <v>3048</v>
      </c>
      <c r="F284" s="35">
        <v>45567</v>
      </c>
      <c r="G284" t="s">
        <v>2827</v>
      </c>
      <c r="H284" s="1">
        <v>45537</v>
      </c>
      <c r="I284">
        <v>55143.9</v>
      </c>
    </row>
    <row r="285" spans="1:9" ht="30" customHeight="1" x14ac:dyDescent="0.25">
      <c r="A285" s="44"/>
      <c r="B285" s="34">
        <v>280</v>
      </c>
      <c r="C285" t="s">
        <v>2331</v>
      </c>
      <c r="D285" t="s">
        <v>3054</v>
      </c>
      <c r="E285" t="s">
        <v>3048</v>
      </c>
      <c r="F285" s="35">
        <v>45582</v>
      </c>
      <c r="G285" t="s">
        <v>2828</v>
      </c>
      <c r="H285" s="1">
        <v>45553</v>
      </c>
      <c r="I285">
        <v>97143.87</v>
      </c>
    </row>
    <row r="286" spans="1:9" ht="30" hidden="1" customHeight="1" x14ac:dyDescent="0.25">
      <c r="A286" s="44"/>
      <c r="B286" s="34">
        <v>281</v>
      </c>
      <c r="C286" t="s">
        <v>2332</v>
      </c>
      <c r="D286" t="s">
        <v>3054</v>
      </c>
      <c r="E286" t="s">
        <v>3050</v>
      </c>
      <c r="F286" s="35">
        <v>45576</v>
      </c>
      <c r="G286" t="s">
        <v>2829</v>
      </c>
      <c r="H286" s="1">
        <v>45563</v>
      </c>
      <c r="I286">
        <v>49499.5</v>
      </c>
    </row>
    <row r="287" spans="1:9" ht="30" hidden="1" customHeight="1" x14ac:dyDescent="0.25">
      <c r="A287" s="44"/>
      <c r="B287" s="34">
        <v>282</v>
      </c>
      <c r="C287" t="s">
        <v>2333</v>
      </c>
      <c r="D287" t="s">
        <v>3053</v>
      </c>
      <c r="E287" t="s">
        <v>3049</v>
      </c>
      <c r="F287" s="35">
        <v>45588</v>
      </c>
      <c r="G287" t="s">
        <v>2830</v>
      </c>
      <c r="H287" s="1">
        <v>45539</v>
      </c>
      <c r="I287">
        <v>91571.46</v>
      </c>
    </row>
    <row r="288" spans="1:9" ht="30" hidden="1" customHeight="1" x14ac:dyDescent="0.25">
      <c r="A288" s="44"/>
      <c r="B288" s="34">
        <v>283</v>
      </c>
      <c r="C288" t="s">
        <v>2334</v>
      </c>
      <c r="D288" t="s">
        <v>3053</v>
      </c>
      <c r="E288" t="s">
        <v>3049</v>
      </c>
      <c r="F288" s="35">
        <v>45593</v>
      </c>
      <c r="G288" t="s">
        <v>2831</v>
      </c>
      <c r="H288" s="1">
        <v>45551</v>
      </c>
      <c r="I288">
        <v>35328.92</v>
      </c>
    </row>
    <row r="289" spans="1:9" ht="30" hidden="1" customHeight="1" x14ac:dyDescent="0.25">
      <c r="A289" s="44"/>
      <c r="B289" s="34">
        <v>284</v>
      </c>
      <c r="C289" t="s">
        <v>2335</v>
      </c>
      <c r="D289" t="s">
        <v>3055</v>
      </c>
      <c r="E289" t="s">
        <v>3050</v>
      </c>
      <c r="F289" s="35">
        <v>45577</v>
      </c>
      <c r="G289" t="s">
        <v>2832</v>
      </c>
      <c r="H289" s="1">
        <v>45545</v>
      </c>
      <c r="I289">
        <v>14083.12</v>
      </c>
    </row>
    <row r="290" spans="1:9" ht="30" hidden="1" customHeight="1" x14ac:dyDescent="0.25">
      <c r="A290" s="44"/>
      <c r="B290" s="34">
        <v>285</v>
      </c>
      <c r="C290" t="s">
        <v>2336</v>
      </c>
      <c r="D290" t="s">
        <v>3053</v>
      </c>
      <c r="E290" t="s">
        <v>3050</v>
      </c>
      <c r="F290" s="35">
        <v>45577</v>
      </c>
      <c r="G290" t="s">
        <v>2833</v>
      </c>
      <c r="H290" s="1">
        <v>45563</v>
      </c>
      <c r="I290">
        <v>31630.560000000001</v>
      </c>
    </row>
    <row r="291" spans="1:9" ht="30" customHeight="1" x14ac:dyDescent="0.25">
      <c r="A291" s="44"/>
      <c r="B291" s="34">
        <v>286</v>
      </c>
      <c r="C291" t="s">
        <v>2337</v>
      </c>
      <c r="D291" t="s">
        <v>1563</v>
      </c>
      <c r="E291" t="s">
        <v>3048</v>
      </c>
      <c r="F291" s="35">
        <v>45591</v>
      </c>
      <c r="G291" t="s">
        <v>2834</v>
      </c>
      <c r="H291" s="1">
        <v>45561</v>
      </c>
      <c r="I291">
        <v>24673.46</v>
      </c>
    </row>
    <row r="292" spans="1:9" ht="30" hidden="1" customHeight="1" x14ac:dyDescent="0.25">
      <c r="A292" s="44"/>
      <c r="B292" s="34">
        <v>287</v>
      </c>
      <c r="C292" t="s">
        <v>2338</v>
      </c>
      <c r="D292" t="s">
        <v>3054</v>
      </c>
      <c r="E292" t="s">
        <v>3050</v>
      </c>
      <c r="F292" s="35">
        <v>45581</v>
      </c>
      <c r="G292" t="s">
        <v>2835</v>
      </c>
      <c r="H292" s="1">
        <v>45545</v>
      </c>
      <c r="I292">
        <v>38859.79</v>
      </c>
    </row>
    <row r="293" spans="1:9" ht="30" customHeight="1" x14ac:dyDescent="0.25">
      <c r="A293" s="44"/>
      <c r="B293" s="34">
        <v>288</v>
      </c>
      <c r="C293" t="s">
        <v>2339</v>
      </c>
      <c r="D293" t="s">
        <v>3055</v>
      </c>
      <c r="E293" t="s">
        <v>3048</v>
      </c>
      <c r="F293" s="35">
        <v>45593</v>
      </c>
      <c r="G293" t="s">
        <v>2836</v>
      </c>
      <c r="H293" s="1">
        <v>45550</v>
      </c>
      <c r="I293">
        <v>40853.78</v>
      </c>
    </row>
    <row r="294" spans="1:9" ht="30" hidden="1" customHeight="1" x14ac:dyDescent="0.25">
      <c r="A294" s="44"/>
      <c r="B294" s="34">
        <v>289</v>
      </c>
      <c r="C294" t="s">
        <v>2340</v>
      </c>
      <c r="D294" t="s">
        <v>3055</v>
      </c>
      <c r="E294" t="s">
        <v>3049</v>
      </c>
      <c r="F294" s="35">
        <v>45581</v>
      </c>
      <c r="G294" t="s">
        <v>2837</v>
      </c>
      <c r="H294" s="1">
        <v>45540</v>
      </c>
      <c r="I294">
        <v>28830.880000000001</v>
      </c>
    </row>
    <row r="295" spans="1:9" ht="30" hidden="1" customHeight="1" x14ac:dyDescent="0.25">
      <c r="A295" s="44"/>
      <c r="B295" s="34">
        <v>290</v>
      </c>
      <c r="C295" t="s">
        <v>2341</v>
      </c>
      <c r="D295" t="s">
        <v>3055</v>
      </c>
      <c r="E295" t="s">
        <v>3050</v>
      </c>
      <c r="F295" s="35">
        <v>45569</v>
      </c>
      <c r="G295" t="s">
        <v>2838</v>
      </c>
      <c r="H295" s="1">
        <v>45539</v>
      </c>
      <c r="I295">
        <v>38732.69</v>
      </c>
    </row>
    <row r="296" spans="1:9" ht="30" hidden="1" customHeight="1" x14ac:dyDescent="0.25">
      <c r="A296" s="44"/>
      <c r="B296" s="34">
        <v>291</v>
      </c>
      <c r="C296" t="s">
        <v>2342</v>
      </c>
      <c r="D296" t="s">
        <v>3054</v>
      </c>
      <c r="E296" t="s">
        <v>3049</v>
      </c>
      <c r="F296" s="35">
        <v>45581</v>
      </c>
      <c r="G296" t="s">
        <v>2839</v>
      </c>
      <c r="H296" s="1">
        <v>45553</v>
      </c>
      <c r="I296">
        <v>82585.14</v>
      </c>
    </row>
    <row r="297" spans="1:9" ht="30" hidden="1" customHeight="1" x14ac:dyDescent="0.25">
      <c r="A297" s="44"/>
      <c r="B297" s="34">
        <v>292</v>
      </c>
      <c r="C297" t="s">
        <v>2343</v>
      </c>
      <c r="D297" t="s">
        <v>3054</v>
      </c>
      <c r="E297" t="s">
        <v>3050</v>
      </c>
      <c r="F297" s="35">
        <v>45569</v>
      </c>
      <c r="G297" t="s">
        <v>2840</v>
      </c>
      <c r="H297" s="1">
        <v>45557</v>
      </c>
      <c r="I297">
        <v>23358.95</v>
      </c>
    </row>
    <row r="298" spans="1:9" ht="30" customHeight="1" x14ac:dyDescent="0.25">
      <c r="A298" s="44"/>
      <c r="B298" s="34">
        <v>293</v>
      </c>
      <c r="C298" t="s">
        <v>2344</v>
      </c>
      <c r="D298" t="s">
        <v>3054</v>
      </c>
      <c r="E298" t="s">
        <v>3048</v>
      </c>
      <c r="F298" s="35">
        <v>45579</v>
      </c>
      <c r="G298" t="s">
        <v>2841</v>
      </c>
      <c r="H298" s="1">
        <v>45548</v>
      </c>
      <c r="I298">
        <v>41171.15</v>
      </c>
    </row>
    <row r="299" spans="1:9" ht="30" hidden="1" customHeight="1" x14ac:dyDescent="0.25">
      <c r="A299" s="44"/>
      <c r="B299" s="34">
        <v>294</v>
      </c>
      <c r="C299" t="s">
        <v>2345</v>
      </c>
      <c r="D299" t="s">
        <v>3055</v>
      </c>
      <c r="E299" t="s">
        <v>3049</v>
      </c>
      <c r="F299" s="35">
        <v>45573</v>
      </c>
      <c r="G299" t="s">
        <v>2842</v>
      </c>
      <c r="H299" s="1">
        <v>45559</v>
      </c>
      <c r="I299">
        <v>16608.21</v>
      </c>
    </row>
    <row r="300" spans="1:9" ht="30" hidden="1" customHeight="1" x14ac:dyDescent="0.25">
      <c r="A300" s="44"/>
      <c r="B300" s="34">
        <v>295</v>
      </c>
      <c r="C300" t="s">
        <v>2346</v>
      </c>
      <c r="D300" t="s">
        <v>1563</v>
      </c>
      <c r="E300" t="s">
        <v>3050</v>
      </c>
      <c r="F300" s="35">
        <v>45581</v>
      </c>
      <c r="G300" t="s">
        <v>2843</v>
      </c>
      <c r="H300" s="1">
        <v>45553</v>
      </c>
      <c r="I300">
        <v>30133.51</v>
      </c>
    </row>
    <row r="301" spans="1:9" ht="30" customHeight="1" x14ac:dyDescent="0.25">
      <c r="A301" s="44"/>
      <c r="B301" s="34">
        <v>296</v>
      </c>
      <c r="C301" t="s">
        <v>2347</v>
      </c>
      <c r="D301" t="s">
        <v>3053</v>
      </c>
      <c r="E301" t="s">
        <v>3048</v>
      </c>
      <c r="F301" s="35">
        <v>45587</v>
      </c>
      <c r="G301" t="s">
        <v>2844</v>
      </c>
      <c r="H301" s="1">
        <v>45553</v>
      </c>
      <c r="I301">
        <v>27027.71</v>
      </c>
    </row>
    <row r="302" spans="1:9" ht="30" hidden="1" customHeight="1" x14ac:dyDescent="0.25">
      <c r="A302" s="44"/>
      <c r="B302" s="34">
        <v>297</v>
      </c>
      <c r="C302" t="s">
        <v>2348</v>
      </c>
      <c r="D302" t="s">
        <v>3054</v>
      </c>
      <c r="E302" t="s">
        <v>3049</v>
      </c>
      <c r="F302" s="35">
        <v>45588</v>
      </c>
      <c r="G302" t="s">
        <v>2845</v>
      </c>
      <c r="H302" s="1">
        <v>45547</v>
      </c>
      <c r="I302">
        <v>14321.96</v>
      </c>
    </row>
    <row r="303" spans="1:9" ht="30" hidden="1" customHeight="1" x14ac:dyDescent="0.25">
      <c r="A303" s="44"/>
      <c r="B303" s="34">
        <v>298</v>
      </c>
      <c r="C303" t="s">
        <v>2349</v>
      </c>
      <c r="D303" t="s">
        <v>3055</v>
      </c>
      <c r="E303" t="s">
        <v>3050</v>
      </c>
      <c r="F303" s="35">
        <v>45581</v>
      </c>
      <c r="G303" t="s">
        <v>2846</v>
      </c>
      <c r="H303" s="1">
        <v>45536</v>
      </c>
      <c r="I303">
        <v>45607.08</v>
      </c>
    </row>
    <row r="304" spans="1:9" ht="30" hidden="1" customHeight="1" x14ac:dyDescent="0.25">
      <c r="A304" s="44"/>
      <c r="B304" s="34">
        <v>299</v>
      </c>
      <c r="C304" t="s">
        <v>2350</v>
      </c>
      <c r="D304" t="s">
        <v>3054</v>
      </c>
      <c r="E304" t="s">
        <v>3050</v>
      </c>
      <c r="F304" s="35">
        <v>45575</v>
      </c>
      <c r="G304" t="s">
        <v>2847</v>
      </c>
      <c r="H304" s="1">
        <v>45538</v>
      </c>
      <c r="I304">
        <v>2780.23</v>
      </c>
    </row>
    <row r="305" spans="1:9" ht="30" hidden="1" customHeight="1" x14ac:dyDescent="0.25">
      <c r="A305" s="44"/>
      <c r="B305" s="34">
        <v>300</v>
      </c>
      <c r="C305" t="s">
        <v>2351</v>
      </c>
      <c r="D305" t="s">
        <v>3054</v>
      </c>
      <c r="E305" t="s">
        <v>3050</v>
      </c>
      <c r="F305" s="35">
        <v>45578</v>
      </c>
      <c r="G305" t="s">
        <v>2848</v>
      </c>
      <c r="H305" s="1">
        <v>45545</v>
      </c>
      <c r="I305">
        <v>35704.089999999997</v>
      </c>
    </row>
    <row r="306" spans="1:9" ht="30" hidden="1" customHeight="1" x14ac:dyDescent="0.25">
      <c r="A306" s="44"/>
      <c r="B306" s="34">
        <v>301</v>
      </c>
      <c r="C306" t="s">
        <v>2352</v>
      </c>
      <c r="D306" t="s">
        <v>3053</v>
      </c>
      <c r="E306" t="s">
        <v>3049</v>
      </c>
      <c r="F306" s="35">
        <v>45568</v>
      </c>
      <c r="G306" t="s">
        <v>2849</v>
      </c>
      <c r="H306" s="1">
        <v>45539</v>
      </c>
      <c r="I306">
        <v>22122.37</v>
      </c>
    </row>
    <row r="307" spans="1:9" ht="30" customHeight="1" x14ac:dyDescent="0.25">
      <c r="A307" s="44"/>
      <c r="B307" s="34">
        <v>302</v>
      </c>
      <c r="C307" t="s">
        <v>2353</v>
      </c>
      <c r="D307" t="s">
        <v>1563</v>
      </c>
      <c r="E307" t="s">
        <v>3048</v>
      </c>
      <c r="F307" s="35">
        <v>45587</v>
      </c>
      <c r="G307" t="s">
        <v>2850</v>
      </c>
      <c r="H307" s="1">
        <v>45551</v>
      </c>
      <c r="I307">
        <v>73702.81</v>
      </c>
    </row>
    <row r="308" spans="1:9" ht="30" customHeight="1" x14ac:dyDescent="0.25">
      <c r="A308" s="44"/>
      <c r="B308" s="34">
        <v>303</v>
      </c>
      <c r="C308" t="s">
        <v>2354</v>
      </c>
      <c r="D308" t="s">
        <v>1563</v>
      </c>
      <c r="E308" t="s">
        <v>3048</v>
      </c>
      <c r="F308" s="35">
        <v>45585</v>
      </c>
      <c r="G308" t="s">
        <v>2851</v>
      </c>
      <c r="H308" s="1">
        <v>45563</v>
      </c>
      <c r="I308">
        <v>3489.11</v>
      </c>
    </row>
    <row r="309" spans="1:9" ht="30" customHeight="1" x14ac:dyDescent="0.25">
      <c r="A309" s="44"/>
      <c r="B309" s="34">
        <v>304</v>
      </c>
      <c r="C309" t="s">
        <v>2355</v>
      </c>
      <c r="D309" t="s">
        <v>3054</v>
      </c>
      <c r="E309" t="s">
        <v>3048</v>
      </c>
      <c r="F309" s="35">
        <v>45567</v>
      </c>
      <c r="G309" t="s">
        <v>2852</v>
      </c>
      <c r="H309" s="1">
        <v>45564</v>
      </c>
      <c r="I309">
        <v>32424.02</v>
      </c>
    </row>
    <row r="310" spans="1:9" ht="30" hidden="1" customHeight="1" x14ac:dyDescent="0.25">
      <c r="A310" s="44"/>
      <c r="B310" s="34">
        <v>305</v>
      </c>
      <c r="C310" t="s">
        <v>2356</v>
      </c>
      <c r="D310" t="s">
        <v>3055</v>
      </c>
      <c r="E310" t="s">
        <v>3049</v>
      </c>
      <c r="F310" s="35">
        <v>45576</v>
      </c>
      <c r="G310" t="s">
        <v>2853</v>
      </c>
      <c r="H310" s="1">
        <v>45537</v>
      </c>
      <c r="I310">
        <v>43769.34</v>
      </c>
    </row>
    <row r="311" spans="1:9" ht="30" hidden="1" customHeight="1" x14ac:dyDescent="0.25">
      <c r="A311" s="44"/>
      <c r="B311" s="34">
        <v>306</v>
      </c>
      <c r="C311" t="s">
        <v>2357</v>
      </c>
      <c r="D311" t="s">
        <v>3055</v>
      </c>
      <c r="E311" t="s">
        <v>3049</v>
      </c>
      <c r="F311" s="35">
        <v>45574</v>
      </c>
      <c r="G311" t="s">
        <v>2854</v>
      </c>
      <c r="H311" s="1">
        <v>45539</v>
      </c>
      <c r="I311">
        <v>79495.7</v>
      </c>
    </row>
    <row r="312" spans="1:9" ht="30" hidden="1" customHeight="1" x14ac:dyDescent="0.25">
      <c r="A312" s="44"/>
      <c r="B312" s="34">
        <v>307</v>
      </c>
      <c r="C312" t="s">
        <v>2358</v>
      </c>
      <c r="D312" t="s">
        <v>3054</v>
      </c>
      <c r="E312" t="s">
        <v>3050</v>
      </c>
      <c r="F312" s="35">
        <v>45577</v>
      </c>
      <c r="G312" t="s">
        <v>2855</v>
      </c>
      <c r="H312" s="1">
        <v>45541</v>
      </c>
      <c r="I312">
        <v>33445.160000000003</v>
      </c>
    </row>
    <row r="313" spans="1:9" ht="30" hidden="1" customHeight="1" x14ac:dyDescent="0.25">
      <c r="A313" s="44"/>
      <c r="B313" s="34">
        <v>308</v>
      </c>
      <c r="C313" t="s">
        <v>2359</v>
      </c>
      <c r="D313" t="s">
        <v>3053</v>
      </c>
      <c r="E313" t="s">
        <v>3049</v>
      </c>
      <c r="F313" s="35">
        <v>45573</v>
      </c>
      <c r="G313" t="s">
        <v>2856</v>
      </c>
      <c r="H313" s="1">
        <v>45535</v>
      </c>
      <c r="I313">
        <v>78758.13</v>
      </c>
    </row>
    <row r="314" spans="1:9" ht="30" hidden="1" customHeight="1" x14ac:dyDescent="0.25">
      <c r="A314" s="44"/>
      <c r="B314" s="34">
        <v>309</v>
      </c>
      <c r="C314" t="s">
        <v>2360</v>
      </c>
      <c r="D314" t="s">
        <v>3053</v>
      </c>
      <c r="E314" t="s">
        <v>3050</v>
      </c>
      <c r="F314" s="35">
        <v>45566</v>
      </c>
      <c r="G314" t="s">
        <v>2857</v>
      </c>
      <c r="H314" s="1">
        <v>45563</v>
      </c>
      <c r="I314">
        <v>8927.65</v>
      </c>
    </row>
    <row r="315" spans="1:9" ht="30" hidden="1" customHeight="1" x14ac:dyDescent="0.25">
      <c r="A315" s="44"/>
      <c r="B315" s="34">
        <v>310</v>
      </c>
      <c r="C315" t="s">
        <v>2361</v>
      </c>
      <c r="D315" t="s">
        <v>3053</v>
      </c>
      <c r="E315" t="s">
        <v>3049</v>
      </c>
      <c r="F315" s="35">
        <v>45586</v>
      </c>
      <c r="G315" t="s">
        <v>2858</v>
      </c>
      <c r="H315" s="1">
        <v>45550</v>
      </c>
      <c r="I315">
        <v>68045.850000000006</v>
      </c>
    </row>
    <row r="316" spans="1:9" ht="30" hidden="1" customHeight="1" x14ac:dyDescent="0.25">
      <c r="A316" s="44"/>
      <c r="B316" s="34">
        <v>311</v>
      </c>
      <c r="C316" t="s">
        <v>2362</v>
      </c>
      <c r="D316" t="s">
        <v>3055</v>
      </c>
      <c r="E316" t="s">
        <v>3049</v>
      </c>
      <c r="F316" s="35">
        <v>45569</v>
      </c>
      <c r="G316" t="s">
        <v>2859</v>
      </c>
      <c r="H316" s="1">
        <v>45554</v>
      </c>
      <c r="I316">
        <v>19801.48</v>
      </c>
    </row>
    <row r="317" spans="1:9" ht="30" hidden="1" customHeight="1" x14ac:dyDescent="0.25">
      <c r="A317" s="44"/>
      <c r="B317" s="34">
        <v>312</v>
      </c>
      <c r="C317" t="s">
        <v>2363</v>
      </c>
      <c r="D317" t="s">
        <v>3055</v>
      </c>
      <c r="E317" t="s">
        <v>3049</v>
      </c>
      <c r="F317" s="35">
        <v>45582</v>
      </c>
      <c r="G317" t="s">
        <v>2860</v>
      </c>
      <c r="H317" s="1">
        <v>45551</v>
      </c>
      <c r="I317">
        <v>46645.05</v>
      </c>
    </row>
    <row r="318" spans="1:9" ht="30" hidden="1" customHeight="1" x14ac:dyDescent="0.25">
      <c r="A318" s="44"/>
      <c r="B318" s="34">
        <v>313</v>
      </c>
      <c r="C318" t="s">
        <v>2364</v>
      </c>
      <c r="D318" t="s">
        <v>3055</v>
      </c>
      <c r="E318" t="s">
        <v>3050</v>
      </c>
      <c r="F318" s="35">
        <v>45575</v>
      </c>
      <c r="G318" t="s">
        <v>2861</v>
      </c>
      <c r="H318" s="1">
        <v>45557</v>
      </c>
      <c r="I318">
        <v>59242.32</v>
      </c>
    </row>
    <row r="319" spans="1:9" ht="30" customHeight="1" x14ac:dyDescent="0.25">
      <c r="A319" s="44"/>
      <c r="B319" s="34">
        <v>314</v>
      </c>
      <c r="C319" t="s">
        <v>2365</v>
      </c>
      <c r="D319" t="s">
        <v>3054</v>
      </c>
      <c r="E319" t="s">
        <v>3048</v>
      </c>
      <c r="F319" s="35">
        <v>45565</v>
      </c>
      <c r="G319" t="s">
        <v>2862</v>
      </c>
      <c r="H319" s="1">
        <v>45548</v>
      </c>
      <c r="I319">
        <v>1011.45</v>
      </c>
    </row>
    <row r="320" spans="1:9" ht="30" hidden="1" customHeight="1" x14ac:dyDescent="0.25">
      <c r="A320" s="44"/>
      <c r="B320" s="34">
        <v>315</v>
      </c>
      <c r="C320" t="s">
        <v>2366</v>
      </c>
      <c r="D320" t="s">
        <v>3053</v>
      </c>
      <c r="E320" t="s">
        <v>3049</v>
      </c>
      <c r="F320" s="35">
        <v>45579</v>
      </c>
      <c r="G320" t="s">
        <v>2863</v>
      </c>
      <c r="H320" s="1">
        <v>45541</v>
      </c>
      <c r="I320">
        <v>61781.06</v>
      </c>
    </row>
    <row r="321" spans="1:9" ht="30" hidden="1" customHeight="1" x14ac:dyDescent="0.25">
      <c r="A321" s="44"/>
      <c r="B321" s="34">
        <v>316</v>
      </c>
      <c r="C321" t="s">
        <v>2367</v>
      </c>
      <c r="D321" t="s">
        <v>3055</v>
      </c>
      <c r="E321" t="s">
        <v>3050</v>
      </c>
      <c r="F321" s="35">
        <v>45588</v>
      </c>
      <c r="G321" t="s">
        <v>2864</v>
      </c>
      <c r="H321" s="1">
        <v>45539</v>
      </c>
      <c r="I321">
        <v>84320.94</v>
      </c>
    </row>
    <row r="322" spans="1:9" ht="30" hidden="1" customHeight="1" x14ac:dyDescent="0.25">
      <c r="A322" s="44"/>
      <c r="B322" s="34">
        <v>317</v>
      </c>
      <c r="C322" t="s">
        <v>2368</v>
      </c>
      <c r="D322" t="s">
        <v>1563</v>
      </c>
      <c r="E322" t="s">
        <v>3050</v>
      </c>
      <c r="F322" s="35">
        <v>45585</v>
      </c>
      <c r="G322" t="s">
        <v>2865</v>
      </c>
      <c r="H322" s="1">
        <v>45555</v>
      </c>
      <c r="I322">
        <v>23745.86</v>
      </c>
    </row>
    <row r="323" spans="1:9" ht="30" hidden="1" customHeight="1" x14ac:dyDescent="0.25">
      <c r="A323" s="44"/>
      <c r="B323" s="34">
        <v>318</v>
      </c>
      <c r="C323" t="s">
        <v>2369</v>
      </c>
      <c r="D323" t="s">
        <v>3053</v>
      </c>
      <c r="E323" t="s">
        <v>3050</v>
      </c>
      <c r="F323" s="35">
        <v>45572</v>
      </c>
      <c r="G323" t="s">
        <v>2866</v>
      </c>
      <c r="H323" s="1">
        <v>45548</v>
      </c>
      <c r="I323">
        <v>28455.02</v>
      </c>
    </row>
    <row r="324" spans="1:9" ht="30" hidden="1" customHeight="1" x14ac:dyDescent="0.25">
      <c r="A324" s="44"/>
      <c r="B324" s="34">
        <v>319</v>
      </c>
      <c r="C324" t="s">
        <v>2370</v>
      </c>
      <c r="D324" t="s">
        <v>3055</v>
      </c>
      <c r="E324" t="s">
        <v>3050</v>
      </c>
      <c r="F324" s="35">
        <v>45569</v>
      </c>
      <c r="G324" t="s">
        <v>2867</v>
      </c>
      <c r="H324" s="1">
        <v>45552</v>
      </c>
      <c r="I324">
        <v>51486.53</v>
      </c>
    </row>
    <row r="325" spans="1:9" ht="30" hidden="1" customHeight="1" x14ac:dyDescent="0.25">
      <c r="A325" s="44"/>
      <c r="B325" s="34">
        <v>320</v>
      </c>
      <c r="C325" t="s">
        <v>2371</v>
      </c>
      <c r="D325" t="s">
        <v>3055</v>
      </c>
      <c r="E325" t="s">
        <v>3050</v>
      </c>
      <c r="F325" s="35">
        <v>45592</v>
      </c>
      <c r="G325" t="s">
        <v>2868</v>
      </c>
      <c r="H325" s="1">
        <v>45535</v>
      </c>
      <c r="I325">
        <v>53375.93</v>
      </c>
    </row>
    <row r="326" spans="1:9" ht="30" hidden="1" customHeight="1" x14ac:dyDescent="0.25">
      <c r="A326" s="44"/>
      <c r="B326" s="34">
        <v>321</v>
      </c>
      <c r="C326" t="s">
        <v>2372</v>
      </c>
      <c r="D326" t="s">
        <v>3055</v>
      </c>
      <c r="E326" t="s">
        <v>3049</v>
      </c>
      <c r="F326" s="35">
        <v>45584</v>
      </c>
      <c r="G326" t="s">
        <v>2869</v>
      </c>
      <c r="H326" s="1">
        <v>45555</v>
      </c>
      <c r="I326">
        <v>30965.759999999998</v>
      </c>
    </row>
    <row r="327" spans="1:9" ht="30" hidden="1" customHeight="1" x14ac:dyDescent="0.25">
      <c r="A327" s="44"/>
      <c r="B327" s="34">
        <v>322</v>
      </c>
      <c r="C327" t="s">
        <v>2373</v>
      </c>
      <c r="D327" t="s">
        <v>3054</v>
      </c>
      <c r="E327" t="s">
        <v>3049</v>
      </c>
      <c r="F327" s="35">
        <v>45579</v>
      </c>
      <c r="G327" t="s">
        <v>2870</v>
      </c>
      <c r="H327" s="1">
        <v>45545</v>
      </c>
      <c r="I327">
        <v>69099.28</v>
      </c>
    </row>
    <row r="328" spans="1:9" ht="30" customHeight="1" x14ac:dyDescent="0.25">
      <c r="A328" s="44"/>
      <c r="B328" s="34">
        <v>323</v>
      </c>
      <c r="C328" t="s">
        <v>2374</v>
      </c>
      <c r="D328" t="s">
        <v>3053</v>
      </c>
      <c r="E328" t="s">
        <v>3048</v>
      </c>
      <c r="F328" s="35">
        <v>45581</v>
      </c>
      <c r="G328" t="s">
        <v>2871</v>
      </c>
      <c r="H328" s="1">
        <v>45559</v>
      </c>
      <c r="I328">
        <v>31092.44</v>
      </c>
    </row>
    <row r="329" spans="1:9" ht="30" hidden="1" customHeight="1" x14ac:dyDescent="0.25">
      <c r="A329" s="44"/>
      <c r="B329" s="34">
        <v>324</v>
      </c>
      <c r="C329" t="s">
        <v>2375</v>
      </c>
      <c r="D329" t="s">
        <v>3055</v>
      </c>
      <c r="E329" t="s">
        <v>3050</v>
      </c>
      <c r="F329" s="35">
        <v>45583</v>
      </c>
      <c r="G329" t="s">
        <v>2872</v>
      </c>
      <c r="H329" s="1">
        <v>45550</v>
      </c>
      <c r="I329">
        <v>19228.669999999998</v>
      </c>
    </row>
    <row r="330" spans="1:9" ht="30" hidden="1" customHeight="1" x14ac:dyDescent="0.25">
      <c r="A330" s="44"/>
      <c r="B330" s="34">
        <v>325</v>
      </c>
      <c r="C330" t="s">
        <v>2376</v>
      </c>
      <c r="D330" t="s">
        <v>3054</v>
      </c>
      <c r="E330" t="s">
        <v>3050</v>
      </c>
      <c r="F330" s="35">
        <v>45585</v>
      </c>
      <c r="G330" t="s">
        <v>2873</v>
      </c>
      <c r="H330" s="1">
        <v>45556</v>
      </c>
      <c r="I330">
        <v>16218.45</v>
      </c>
    </row>
    <row r="331" spans="1:9" ht="30" hidden="1" customHeight="1" x14ac:dyDescent="0.25">
      <c r="A331" s="44"/>
      <c r="B331" s="34">
        <v>326</v>
      </c>
      <c r="C331" t="s">
        <v>2377</v>
      </c>
      <c r="D331" t="s">
        <v>1563</v>
      </c>
      <c r="E331" t="s">
        <v>3050</v>
      </c>
      <c r="F331" s="35">
        <v>45590</v>
      </c>
      <c r="G331" t="s">
        <v>2874</v>
      </c>
      <c r="H331" s="1">
        <v>45564</v>
      </c>
      <c r="I331">
        <v>29748.26</v>
      </c>
    </row>
    <row r="332" spans="1:9" ht="30" hidden="1" customHeight="1" x14ac:dyDescent="0.25">
      <c r="A332" s="44"/>
      <c r="B332" s="34">
        <v>327</v>
      </c>
      <c r="C332" t="s">
        <v>2378</v>
      </c>
      <c r="D332" t="s">
        <v>3054</v>
      </c>
      <c r="E332" t="s">
        <v>3050</v>
      </c>
      <c r="F332" s="35">
        <v>45572</v>
      </c>
      <c r="G332" t="s">
        <v>2875</v>
      </c>
      <c r="H332" s="1">
        <v>45557</v>
      </c>
      <c r="I332">
        <v>13329.19</v>
      </c>
    </row>
    <row r="333" spans="1:9" ht="30" hidden="1" customHeight="1" x14ac:dyDescent="0.25">
      <c r="A333" s="44"/>
      <c r="B333" s="34">
        <v>328</v>
      </c>
      <c r="C333" t="s">
        <v>2379</v>
      </c>
      <c r="D333" t="s">
        <v>3055</v>
      </c>
      <c r="E333" t="s">
        <v>3049</v>
      </c>
      <c r="F333" s="35">
        <v>45571</v>
      </c>
      <c r="G333" t="s">
        <v>2876</v>
      </c>
      <c r="H333" s="1">
        <v>45555</v>
      </c>
      <c r="I333">
        <v>78852.19</v>
      </c>
    </row>
    <row r="334" spans="1:9" ht="30" customHeight="1" x14ac:dyDescent="0.25">
      <c r="A334" s="44"/>
      <c r="B334" s="34">
        <v>329</v>
      </c>
      <c r="C334" t="s">
        <v>2380</v>
      </c>
      <c r="D334" t="s">
        <v>3053</v>
      </c>
      <c r="E334" t="s">
        <v>3048</v>
      </c>
      <c r="F334" s="35">
        <v>45577</v>
      </c>
      <c r="G334" t="s">
        <v>2877</v>
      </c>
      <c r="H334" s="1">
        <v>45554</v>
      </c>
      <c r="I334">
        <v>8526.7000000000007</v>
      </c>
    </row>
    <row r="335" spans="1:9" ht="30" hidden="1" customHeight="1" x14ac:dyDescent="0.25">
      <c r="A335" s="44"/>
      <c r="B335" s="34">
        <v>330</v>
      </c>
      <c r="C335" t="s">
        <v>2381</v>
      </c>
      <c r="D335" t="s">
        <v>1563</v>
      </c>
      <c r="E335" t="s">
        <v>3049</v>
      </c>
      <c r="F335" s="35">
        <v>45594</v>
      </c>
      <c r="G335" t="s">
        <v>2878</v>
      </c>
      <c r="H335" s="1">
        <v>45536</v>
      </c>
      <c r="I335">
        <v>53639.24</v>
      </c>
    </row>
    <row r="336" spans="1:9" ht="30" customHeight="1" x14ac:dyDescent="0.25">
      <c r="A336" s="44"/>
      <c r="B336" s="34">
        <v>331</v>
      </c>
      <c r="C336" t="s">
        <v>2382</v>
      </c>
      <c r="D336" t="s">
        <v>3054</v>
      </c>
      <c r="E336" t="s">
        <v>3048</v>
      </c>
      <c r="F336" s="35">
        <v>45589</v>
      </c>
      <c r="G336" t="s">
        <v>2879</v>
      </c>
      <c r="H336" s="1">
        <v>45551</v>
      </c>
      <c r="I336">
        <v>87058.31</v>
      </c>
    </row>
    <row r="337" spans="1:9" ht="30" hidden="1" customHeight="1" x14ac:dyDescent="0.25">
      <c r="A337" s="44"/>
      <c r="B337" s="34">
        <v>332</v>
      </c>
      <c r="C337" t="s">
        <v>2383</v>
      </c>
      <c r="D337" t="s">
        <v>3053</v>
      </c>
      <c r="E337" t="s">
        <v>3049</v>
      </c>
      <c r="F337" s="35">
        <v>45576</v>
      </c>
      <c r="G337" t="s">
        <v>2880</v>
      </c>
      <c r="H337" s="1">
        <v>45545</v>
      </c>
      <c r="I337">
        <v>76301.58</v>
      </c>
    </row>
    <row r="338" spans="1:9" ht="30" hidden="1" customHeight="1" x14ac:dyDescent="0.25">
      <c r="A338" s="44"/>
      <c r="B338" s="34">
        <v>333</v>
      </c>
      <c r="C338" t="s">
        <v>2384</v>
      </c>
      <c r="D338" t="s">
        <v>3053</v>
      </c>
      <c r="E338" t="s">
        <v>3050</v>
      </c>
      <c r="F338" s="35">
        <v>45567</v>
      </c>
      <c r="G338" t="s">
        <v>2881</v>
      </c>
      <c r="H338" s="1">
        <v>45563</v>
      </c>
      <c r="I338">
        <v>96860.56</v>
      </c>
    </row>
    <row r="339" spans="1:9" ht="30" hidden="1" customHeight="1" x14ac:dyDescent="0.25">
      <c r="A339" s="44"/>
      <c r="B339" s="34">
        <v>334</v>
      </c>
      <c r="C339" t="s">
        <v>2385</v>
      </c>
      <c r="D339" t="s">
        <v>3055</v>
      </c>
      <c r="E339" t="s">
        <v>3049</v>
      </c>
      <c r="F339" s="35">
        <v>45580</v>
      </c>
      <c r="G339" t="s">
        <v>2882</v>
      </c>
      <c r="H339" s="1">
        <v>45558</v>
      </c>
      <c r="I339">
        <v>78616.28</v>
      </c>
    </row>
    <row r="340" spans="1:9" ht="30" hidden="1" customHeight="1" x14ac:dyDescent="0.25">
      <c r="A340" s="44"/>
      <c r="B340" s="34">
        <v>335</v>
      </c>
      <c r="C340" t="s">
        <v>2386</v>
      </c>
      <c r="D340" t="s">
        <v>3053</v>
      </c>
      <c r="E340" t="s">
        <v>3049</v>
      </c>
      <c r="F340" s="35">
        <v>45592</v>
      </c>
      <c r="G340" t="s">
        <v>2883</v>
      </c>
      <c r="H340" s="1">
        <v>45557</v>
      </c>
      <c r="I340">
        <v>31576.52</v>
      </c>
    </row>
    <row r="341" spans="1:9" ht="30" hidden="1" customHeight="1" x14ac:dyDescent="0.25">
      <c r="A341" s="44"/>
      <c r="B341" s="34">
        <v>336</v>
      </c>
      <c r="C341" t="s">
        <v>2387</v>
      </c>
      <c r="D341" t="s">
        <v>3054</v>
      </c>
      <c r="E341" t="s">
        <v>3049</v>
      </c>
      <c r="F341" s="35">
        <v>45576</v>
      </c>
      <c r="G341" t="s">
        <v>2884</v>
      </c>
      <c r="H341" s="1">
        <v>45538</v>
      </c>
      <c r="I341">
        <v>68804.009999999995</v>
      </c>
    </row>
    <row r="342" spans="1:9" ht="30" hidden="1" customHeight="1" x14ac:dyDescent="0.25">
      <c r="A342" s="44"/>
      <c r="B342" s="34">
        <v>337</v>
      </c>
      <c r="C342" t="s">
        <v>2388</v>
      </c>
      <c r="D342" t="s">
        <v>3053</v>
      </c>
      <c r="E342" t="s">
        <v>3049</v>
      </c>
      <c r="F342" s="35">
        <v>45594</v>
      </c>
      <c r="G342" t="s">
        <v>2885</v>
      </c>
      <c r="H342" s="1">
        <v>45550</v>
      </c>
      <c r="I342">
        <v>53400.38</v>
      </c>
    </row>
    <row r="343" spans="1:9" ht="30" hidden="1" customHeight="1" x14ac:dyDescent="0.25">
      <c r="A343" s="44"/>
      <c r="B343" s="34">
        <v>338</v>
      </c>
      <c r="C343" t="s">
        <v>2389</v>
      </c>
      <c r="D343" t="s">
        <v>3053</v>
      </c>
      <c r="E343" t="s">
        <v>3049</v>
      </c>
      <c r="F343" s="35">
        <v>45582</v>
      </c>
      <c r="G343" t="s">
        <v>2886</v>
      </c>
      <c r="H343" s="1">
        <v>45552</v>
      </c>
      <c r="I343">
        <v>70864.23</v>
      </c>
    </row>
    <row r="344" spans="1:9" ht="30" hidden="1" customHeight="1" x14ac:dyDescent="0.25">
      <c r="A344" s="44"/>
      <c r="B344" s="34">
        <v>339</v>
      </c>
      <c r="C344" t="s">
        <v>2390</v>
      </c>
      <c r="D344" t="s">
        <v>3054</v>
      </c>
      <c r="E344" t="s">
        <v>3049</v>
      </c>
      <c r="F344" s="35">
        <v>45565</v>
      </c>
      <c r="G344" t="s">
        <v>2887</v>
      </c>
      <c r="H344" s="1">
        <v>45550</v>
      </c>
      <c r="I344">
        <v>59994.22</v>
      </c>
    </row>
    <row r="345" spans="1:9" ht="30" hidden="1" customHeight="1" x14ac:dyDescent="0.25">
      <c r="A345" s="44"/>
      <c r="B345" s="34">
        <v>340</v>
      </c>
      <c r="C345" t="s">
        <v>2391</v>
      </c>
      <c r="D345" t="s">
        <v>3055</v>
      </c>
      <c r="E345" t="s">
        <v>3050</v>
      </c>
      <c r="F345" s="35">
        <v>45579</v>
      </c>
      <c r="G345" t="s">
        <v>2888</v>
      </c>
      <c r="H345" s="1">
        <v>45550</v>
      </c>
      <c r="I345">
        <v>52095.08</v>
      </c>
    </row>
    <row r="346" spans="1:9" ht="30" customHeight="1" x14ac:dyDescent="0.25">
      <c r="A346" s="44"/>
      <c r="B346" s="34">
        <v>341</v>
      </c>
      <c r="C346" t="s">
        <v>2392</v>
      </c>
      <c r="D346" t="s">
        <v>1563</v>
      </c>
      <c r="E346" t="s">
        <v>3048</v>
      </c>
      <c r="F346" s="35">
        <v>45594</v>
      </c>
      <c r="G346" t="s">
        <v>2889</v>
      </c>
      <c r="H346" s="1">
        <v>45547</v>
      </c>
      <c r="I346">
        <v>29540.9</v>
      </c>
    </row>
    <row r="347" spans="1:9" ht="30" hidden="1" customHeight="1" x14ac:dyDescent="0.25">
      <c r="A347" s="44"/>
      <c r="B347" s="34">
        <v>342</v>
      </c>
      <c r="C347" t="s">
        <v>2393</v>
      </c>
      <c r="D347" t="s">
        <v>1563</v>
      </c>
      <c r="E347" t="s">
        <v>3049</v>
      </c>
      <c r="F347" s="35">
        <v>45576</v>
      </c>
      <c r="G347" t="s">
        <v>2890</v>
      </c>
      <c r="H347" s="1">
        <v>45544</v>
      </c>
      <c r="I347">
        <v>61427.94</v>
      </c>
    </row>
    <row r="348" spans="1:9" ht="30" hidden="1" customHeight="1" x14ac:dyDescent="0.25">
      <c r="A348" s="44"/>
      <c r="B348" s="34">
        <v>343</v>
      </c>
      <c r="C348" t="s">
        <v>2394</v>
      </c>
      <c r="D348" t="s">
        <v>1563</v>
      </c>
      <c r="E348" t="s">
        <v>3050</v>
      </c>
      <c r="F348" s="35">
        <v>45565</v>
      </c>
      <c r="G348" t="s">
        <v>2891</v>
      </c>
      <c r="H348" s="1">
        <v>45550</v>
      </c>
      <c r="I348">
        <v>17288.419999999998</v>
      </c>
    </row>
    <row r="349" spans="1:9" ht="30" hidden="1" customHeight="1" x14ac:dyDescent="0.25">
      <c r="A349" s="44"/>
      <c r="B349" s="34">
        <v>344</v>
      </c>
      <c r="C349" t="s">
        <v>2395</v>
      </c>
      <c r="D349" t="s">
        <v>3053</v>
      </c>
      <c r="E349" t="s">
        <v>3050</v>
      </c>
      <c r="F349" s="35">
        <v>45583</v>
      </c>
      <c r="G349" t="s">
        <v>2892</v>
      </c>
      <c r="H349" s="1">
        <v>45541</v>
      </c>
      <c r="I349">
        <v>83587.44</v>
      </c>
    </row>
    <row r="350" spans="1:9" ht="30" hidden="1" customHeight="1" x14ac:dyDescent="0.25">
      <c r="A350" s="44"/>
      <c r="B350" s="34">
        <v>345</v>
      </c>
      <c r="C350" t="s">
        <v>2396</v>
      </c>
      <c r="D350" t="s">
        <v>1563</v>
      </c>
      <c r="E350" t="s">
        <v>3049</v>
      </c>
      <c r="F350" s="35">
        <v>45591</v>
      </c>
      <c r="G350" t="s">
        <v>2893</v>
      </c>
      <c r="H350" s="1">
        <v>45551</v>
      </c>
      <c r="I350">
        <v>81600.81</v>
      </c>
    </row>
    <row r="351" spans="1:9" ht="30" hidden="1" customHeight="1" x14ac:dyDescent="0.25">
      <c r="A351" s="44"/>
      <c r="B351" s="34">
        <v>346</v>
      </c>
      <c r="C351" t="s">
        <v>2397</v>
      </c>
      <c r="D351" t="s">
        <v>3053</v>
      </c>
      <c r="E351" t="s">
        <v>3050</v>
      </c>
      <c r="F351" s="35">
        <v>45576</v>
      </c>
      <c r="G351" t="s">
        <v>2894</v>
      </c>
      <c r="H351" s="1">
        <v>45536</v>
      </c>
      <c r="I351">
        <v>27549.81</v>
      </c>
    </row>
    <row r="352" spans="1:9" ht="30" hidden="1" customHeight="1" x14ac:dyDescent="0.25">
      <c r="A352" s="44"/>
      <c r="B352" s="34">
        <v>347</v>
      </c>
      <c r="C352" t="s">
        <v>2398</v>
      </c>
      <c r="D352" t="s">
        <v>1563</v>
      </c>
      <c r="E352" t="s">
        <v>3050</v>
      </c>
      <c r="F352" s="35">
        <v>45575</v>
      </c>
      <c r="G352" t="s">
        <v>2895</v>
      </c>
      <c r="H352" s="1">
        <v>45552</v>
      </c>
      <c r="I352">
        <v>81883.53</v>
      </c>
    </row>
    <row r="353" spans="1:9" ht="30" customHeight="1" x14ac:dyDescent="0.25">
      <c r="A353" s="44"/>
      <c r="B353" s="34">
        <v>348</v>
      </c>
      <c r="C353" t="s">
        <v>2399</v>
      </c>
      <c r="D353" t="s">
        <v>3054</v>
      </c>
      <c r="E353" t="s">
        <v>3048</v>
      </c>
      <c r="F353" s="35">
        <v>45592</v>
      </c>
      <c r="G353" t="s">
        <v>2896</v>
      </c>
      <c r="H353" s="1">
        <v>45563</v>
      </c>
      <c r="I353">
        <v>96580.479999999996</v>
      </c>
    </row>
    <row r="354" spans="1:9" ht="30" hidden="1" customHeight="1" x14ac:dyDescent="0.25">
      <c r="A354" s="44"/>
      <c r="B354" s="34">
        <v>349</v>
      </c>
      <c r="C354" t="s">
        <v>2400</v>
      </c>
      <c r="D354" t="s">
        <v>1563</v>
      </c>
      <c r="E354" t="s">
        <v>3050</v>
      </c>
      <c r="F354" s="35">
        <v>45590</v>
      </c>
      <c r="G354" t="s">
        <v>2897</v>
      </c>
      <c r="H354" s="1">
        <v>45558</v>
      </c>
      <c r="I354">
        <v>81892.2</v>
      </c>
    </row>
    <row r="355" spans="1:9" ht="30" customHeight="1" x14ac:dyDescent="0.25">
      <c r="A355" s="44"/>
      <c r="B355" s="34">
        <v>350</v>
      </c>
      <c r="C355" t="s">
        <v>2401</v>
      </c>
      <c r="D355" t="s">
        <v>3053</v>
      </c>
      <c r="E355" t="s">
        <v>3048</v>
      </c>
      <c r="F355" s="35">
        <v>45582</v>
      </c>
      <c r="G355" t="s">
        <v>2898</v>
      </c>
      <c r="H355" s="1">
        <v>45539</v>
      </c>
      <c r="I355">
        <v>14650.74</v>
      </c>
    </row>
    <row r="356" spans="1:9" ht="30" customHeight="1" x14ac:dyDescent="0.25">
      <c r="A356" s="44"/>
      <c r="B356" s="34">
        <v>351</v>
      </c>
      <c r="C356" t="s">
        <v>2402</v>
      </c>
      <c r="D356" t="s">
        <v>3053</v>
      </c>
      <c r="E356" t="s">
        <v>3048</v>
      </c>
      <c r="F356" s="35">
        <v>45569</v>
      </c>
      <c r="G356" t="s">
        <v>2899</v>
      </c>
      <c r="H356" s="1">
        <v>45561</v>
      </c>
      <c r="I356">
        <v>40685.300000000003</v>
      </c>
    </row>
    <row r="357" spans="1:9" ht="30" hidden="1" customHeight="1" x14ac:dyDescent="0.25">
      <c r="A357" s="44"/>
      <c r="B357" s="34">
        <v>352</v>
      </c>
      <c r="C357" t="s">
        <v>2403</v>
      </c>
      <c r="D357" t="s">
        <v>3055</v>
      </c>
      <c r="E357" t="s">
        <v>3049</v>
      </c>
      <c r="F357" s="35">
        <v>45572</v>
      </c>
      <c r="G357" t="s">
        <v>2900</v>
      </c>
      <c r="H357" s="1">
        <v>45553</v>
      </c>
      <c r="I357">
        <v>41231.29</v>
      </c>
    </row>
    <row r="358" spans="1:9" ht="30" hidden="1" customHeight="1" x14ac:dyDescent="0.25">
      <c r="A358" s="44"/>
      <c r="B358" s="34">
        <v>353</v>
      </c>
      <c r="C358" t="s">
        <v>2404</v>
      </c>
      <c r="D358" t="s">
        <v>3055</v>
      </c>
      <c r="E358" t="s">
        <v>3050</v>
      </c>
      <c r="F358" s="35">
        <v>45571</v>
      </c>
      <c r="G358" t="s">
        <v>2901</v>
      </c>
      <c r="H358" s="1">
        <v>45559</v>
      </c>
      <c r="I358">
        <v>41362.28</v>
      </c>
    </row>
    <row r="359" spans="1:9" ht="30" customHeight="1" x14ac:dyDescent="0.25">
      <c r="A359" s="44"/>
      <c r="B359" s="34">
        <v>354</v>
      </c>
      <c r="C359" t="s">
        <v>2405</v>
      </c>
      <c r="D359" t="s">
        <v>3054</v>
      </c>
      <c r="E359" t="s">
        <v>3048</v>
      </c>
      <c r="F359" s="35">
        <v>45583</v>
      </c>
      <c r="G359" t="s">
        <v>2902</v>
      </c>
      <c r="H359" s="1">
        <v>45554</v>
      </c>
      <c r="I359">
        <v>11287.71</v>
      </c>
    </row>
    <row r="360" spans="1:9" ht="30" hidden="1" customHeight="1" x14ac:dyDescent="0.25">
      <c r="A360" s="44"/>
      <c r="B360" s="34">
        <v>355</v>
      </c>
      <c r="C360" t="s">
        <v>2406</v>
      </c>
      <c r="D360" t="s">
        <v>3055</v>
      </c>
      <c r="E360" t="s">
        <v>3050</v>
      </c>
      <c r="F360" s="35">
        <v>45565</v>
      </c>
      <c r="G360" t="s">
        <v>2903</v>
      </c>
      <c r="H360" s="1">
        <v>45559</v>
      </c>
      <c r="I360">
        <v>69295.23</v>
      </c>
    </row>
    <row r="361" spans="1:9" ht="30" hidden="1" customHeight="1" x14ac:dyDescent="0.25">
      <c r="A361" s="44"/>
      <c r="B361" s="34">
        <v>356</v>
      </c>
      <c r="C361" t="s">
        <v>2407</v>
      </c>
      <c r="D361" t="s">
        <v>3055</v>
      </c>
      <c r="E361" t="s">
        <v>3049</v>
      </c>
      <c r="F361" s="35">
        <v>45591</v>
      </c>
      <c r="G361" t="s">
        <v>2904</v>
      </c>
      <c r="H361" s="1">
        <v>45537</v>
      </c>
      <c r="I361">
        <v>79976.3</v>
      </c>
    </row>
    <row r="362" spans="1:9" ht="30" hidden="1" customHeight="1" x14ac:dyDescent="0.25">
      <c r="A362" s="44"/>
      <c r="B362" s="34">
        <v>357</v>
      </c>
      <c r="C362" t="s">
        <v>2408</v>
      </c>
      <c r="D362" t="s">
        <v>3055</v>
      </c>
      <c r="E362" t="s">
        <v>3050</v>
      </c>
      <c r="F362" s="35">
        <v>45579</v>
      </c>
      <c r="G362" t="s">
        <v>2905</v>
      </c>
      <c r="H362" s="1">
        <v>45543</v>
      </c>
      <c r="I362">
        <v>94802.53</v>
      </c>
    </row>
    <row r="363" spans="1:9" ht="30" customHeight="1" x14ac:dyDescent="0.25">
      <c r="A363" s="44"/>
      <c r="B363" s="34">
        <v>358</v>
      </c>
      <c r="C363" t="s">
        <v>2409</v>
      </c>
      <c r="D363" t="s">
        <v>3053</v>
      </c>
      <c r="E363" t="s">
        <v>3048</v>
      </c>
      <c r="F363" s="35">
        <v>45575</v>
      </c>
      <c r="G363" t="s">
        <v>2906</v>
      </c>
      <c r="H363" s="1">
        <v>45564</v>
      </c>
      <c r="I363">
        <v>55687.65</v>
      </c>
    </row>
    <row r="364" spans="1:9" ht="30" customHeight="1" x14ac:dyDescent="0.25">
      <c r="A364" s="44"/>
      <c r="B364" s="34">
        <v>359</v>
      </c>
      <c r="C364" t="s">
        <v>2410</v>
      </c>
      <c r="D364" t="s">
        <v>3054</v>
      </c>
      <c r="E364" t="s">
        <v>3048</v>
      </c>
      <c r="F364" s="35">
        <v>45588</v>
      </c>
      <c r="G364" t="s">
        <v>2907</v>
      </c>
      <c r="H364" s="1">
        <v>45556</v>
      </c>
      <c r="I364">
        <v>90241.75</v>
      </c>
    </row>
    <row r="365" spans="1:9" ht="30" customHeight="1" x14ac:dyDescent="0.25">
      <c r="A365" s="44"/>
      <c r="B365" s="34">
        <v>360</v>
      </c>
      <c r="C365" t="s">
        <v>2411</v>
      </c>
      <c r="D365" t="s">
        <v>3054</v>
      </c>
      <c r="E365" t="s">
        <v>3048</v>
      </c>
      <c r="F365" s="35">
        <v>45582</v>
      </c>
      <c r="G365" t="s">
        <v>2908</v>
      </c>
      <c r="H365" s="1">
        <v>45557</v>
      </c>
      <c r="I365">
        <v>23919.63</v>
      </c>
    </row>
    <row r="366" spans="1:9" ht="30" customHeight="1" x14ac:dyDescent="0.25">
      <c r="A366" s="44"/>
      <c r="B366" s="34">
        <v>361</v>
      </c>
      <c r="C366" t="s">
        <v>2412</v>
      </c>
      <c r="D366" t="s">
        <v>3054</v>
      </c>
      <c r="E366" t="s">
        <v>3048</v>
      </c>
      <c r="F366" s="35">
        <v>45593</v>
      </c>
      <c r="G366" t="s">
        <v>2909</v>
      </c>
      <c r="H366" s="1">
        <v>45542</v>
      </c>
      <c r="I366">
        <v>87043.199999999997</v>
      </c>
    </row>
    <row r="367" spans="1:9" ht="30" hidden="1" customHeight="1" x14ac:dyDescent="0.25">
      <c r="A367" s="44"/>
      <c r="B367" s="34">
        <v>362</v>
      </c>
      <c r="C367" t="s">
        <v>2413</v>
      </c>
      <c r="D367" t="s">
        <v>3053</v>
      </c>
      <c r="E367" t="s">
        <v>3049</v>
      </c>
      <c r="F367" s="35">
        <v>45588</v>
      </c>
      <c r="G367" t="s">
        <v>2910</v>
      </c>
      <c r="H367" s="1">
        <v>45539</v>
      </c>
      <c r="I367">
        <v>20772.53</v>
      </c>
    </row>
    <row r="368" spans="1:9" ht="30" hidden="1" customHeight="1" x14ac:dyDescent="0.25">
      <c r="A368" s="44"/>
      <c r="B368" s="34">
        <v>363</v>
      </c>
      <c r="C368" t="s">
        <v>2414</v>
      </c>
      <c r="D368" t="s">
        <v>3055</v>
      </c>
      <c r="E368" t="s">
        <v>3049</v>
      </c>
      <c r="F368" s="35">
        <v>45569</v>
      </c>
      <c r="G368" t="s">
        <v>2911</v>
      </c>
      <c r="H368" s="1">
        <v>45535</v>
      </c>
      <c r="I368">
        <v>64065.63</v>
      </c>
    </row>
    <row r="369" spans="1:9" ht="30" hidden="1" customHeight="1" x14ac:dyDescent="0.25">
      <c r="A369" s="44"/>
      <c r="B369" s="34">
        <v>364</v>
      </c>
      <c r="C369" t="s">
        <v>2415</v>
      </c>
      <c r="D369" t="s">
        <v>3053</v>
      </c>
      <c r="E369" t="s">
        <v>3049</v>
      </c>
      <c r="F369" s="35">
        <v>45587</v>
      </c>
      <c r="G369" t="s">
        <v>2912</v>
      </c>
      <c r="H369" s="1">
        <v>45552</v>
      </c>
      <c r="I369">
        <v>93955.27</v>
      </c>
    </row>
    <row r="370" spans="1:9" ht="30" hidden="1" customHeight="1" x14ac:dyDescent="0.25">
      <c r="A370" s="44"/>
      <c r="B370" s="34">
        <v>365</v>
      </c>
      <c r="C370" t="s">
        <v>2416</v>
      </c>
      <c r="D370" t="s">
        <v>3053</v>
      </c>
      <c r="E370" t="s">
        <v>3050</v>
      </c>
      <c r="F370" s="35">
        <v>45571</v>
      </c>
      <c r="G370" t="s">
        <v>2913</v>
      </c>
      <c r="H370" s="1">
        <v>45539</v>
      </c>
      <c r="I370">
        <v>11915.11</v>
      </c>
    </row>
    <row r="371" spans="1:9" ht="30" hidden="1" customHeight="1" x14ac:dyDescent="0.25">
      <c r="A371" s="44"/>
      <c r="B371" s="34">
        <v>366</v>
      </c>
      <c r="C371" t="s">
        <v>2417</v>
      </c>
      <c r="D371" t="s">
        <v>3053</v>
      </c>
      <c r="E371" t="s">
        <v>3050</v>
      </c>
      <c r="F371" s="35">
        <v>45574</v>
      </c>
      <c r="G371" t="s">
        <v>2914</v>
      </c>
      <c r="H371" s="1">
        <v>45537</v>
      </c>
      <c r="I371">
        <v>37360.160000000003</v>
      </c>
    </row>
    <row r="372" spans="1:9" ht="30" hidden="1" customHeight="1" x14ac:dyDescent="0.25">
      <c r="A372" s="44"/>
      <c r="B372" s="34">
        <v>367</v>
      </c>
      <c r="C372" t="s">
        <v>2418</v>
      </c>
      <c r="D372" t="s">
        <v>3054</v>
      </c>
      <c r="E372" t="s">
        <v>3049</v>
      </c>
      <c r="F372" s="35">
        <v>45588</v>
      </c>
      <c r="G372" t="s">
        <v>2915</v>
      </c>
      <c r="H372" s="1">
        <v>45564</v>
      </c>
      <c r="I372">
        <v>55828.08</v>
      </c>
    </row>
    <row r="373" spans="1:9" ht="30" hidden="1" customHeight="1" x14ac:dyDescent="0.25">
      <c r="A373" s="44"/>
      <c r="B373" s="34">
        <v>368</v>
      </c>
      <c r="C373" t="s">
        <v>2419</v>
      </c>
      <c r="D373" t="s">
        <v>3054</v>
      </c>
      <c r="E373" t="s">
        <v>3050</v>
      </c>
      <c r="F373" s="35">
        <v>45591</v>
      </c>
      <c r="G373" t="s">
        <v>2916</v>
      </c>
      <c r="H373" s="1">
        <v>45559</v>
      </c>
      <c r="I373">
        <v>48210.57</v>
      </c>
    </row>
    <row r="374" spans="1:9" ht="30" hidden="1" customHeight="1" x14ac:dyDescent="0.25">
      <c r="A374" s="44"/>
      <c r="B374" s="34">
        <v>369</v>
      </c>
      <c r="C374" t="s">
        <v>2420</v>
      </c>
      <c r="D374" t="s">
        <v>3053</v>
      </c>
      <c r="E374" t="s">
        <v>3050</v>
      </c>
      <c r="F374" s="35">
        <v>45579</v>
      </c>
      <c r="G374" t="s">
        <v>2917</v>
      </c>
      <c r="H374" s="1">
        <v>45563</v>
      </c>
      <c r="I374">
        <v>91528.04</v>
      </c>
    </row>
    <row r="375" spans="1:9" ht="30" customHeight="1" x14ac:dyDescent="0.25">
      <c r="A375" s="44"/>
      <c r="B375" s="34">
        <v>370</v>
      </c>
      <c r="C375" t="s">
        <v>2421</v>
      </c>
      <c r="D375" t="s">
        <v>3055</v>
      </c>
      <c r="E375" t="s">
        <v>3048</v>
      </c>
      <c r="F375" s="35">
        <v>45575</v>
      </c>
      <c r="G375" t="s">
        <v>2918</v>
      </c>
      <c r="H375" s="1">
        <v>45551</v>
      </c>
      <c r="I375">
        <v>78183.520000000004</v>
      </c>
    </row>
    <row r="376" spans="1:9" ht="30" customHeight="1" x14ac:dyDescent="0.25">
      <c r="A376" s="44"/>
      <c r="B376" s="34">
        <v>371</v>
      </c>
      <c r="C376" t="s">
        <v>2422</v>
      </c>
      <c r="D376" t="s">
        <v>1563</v>
      </c>
      <c r="E376" t="s">
        <v>3048</v>
      </c>
      <c r="F376" s="35">
        <v>45583</v>
      </c>
      <c r="G376" t="s">
        <v>2919</v>
      </c>
      <c r="H376" s="1">
        <v>45564</v>
      </c>
      <c r="I376">
        <v>70293.34</v>
      </c>
    </row>
    <row r="377" spans="1:9" ht="30" hidden="1" customHeight="1" x14ac:dyDescent="0.25">
      <c r="A377" s="44"/>
      <c r="B377" s="34">
        <v>372</v>
      </c>
      <c r="C377" t="s">
        <v>2423</v>
      </c>
      <c r="D377" t="s">
        <v>3054</v>
      </c>
      <c r="E377" t="s">
        <v>3050</v>
      </c>
      <c r="F377" s="35">
        <v>45592</v>
      </c>
      <c r="G377" t="s">
        <v>2920</v>
      </c>
      <c r="H377" s="1">
        <v>45550</v>
      </c>
      <c r="I377">
        <v>10157.549999999999</v>
      </c>
    </row>
    <row r="378" spans="1:9" ht="30" hidden="1" customHeight="1" x14ac:dyDescent="0.25">
      <c r="A378" s="44"/>
      <c r="B378" s="34">
        <v>373</v>
      </c>
      <c r="C378" t="s">
        <v>2424</v>
      </c>
      <c r="D378" t="s">
        <v>3054</v>
      </c>
      <c r="E378" t="s">
        <v>3050</v>
      </c>
      <c r="F378" s="35">
        <v>45585</v>
      </c>
      <c r="G378" t="s">
        <v>2921</v>
      </c>
      <c r="H378" s="1">
        <v>45562</v>
      </c>
      <c r="I378">
        <v>30229.68</v>
      </c>
    </row>
    <row r="379" spans="1:9" ht="30" hidden="1" customHeight="1" x14ac:dyDescent="0.25">
      <c r="A379" s="44"/>
      <c r="B379" s="34">
        <v>374</v>
      </c>
      <c r="C379" t="s">
        <v>2425</v>
      </c>
      <c r="D379" t="s">
        <v>3053</v>
      </c>
      <c r="E379" t="s">
        <v>3049</v>
      </c>
      <c r="F379" s="35">
        <v>45565</v>
      </c>
      <c r="G379" t="s">
        <v>2922</v>
      </c>
      <c r="H379" s="1">
        <v>45558</v>
      </c>
      <c r="I379">
        <v>66720.47</v>
      </c>
    </row>
    <row r="380" spans="1:9" ht="30" customHeight="1" x14ac:dyDescent="0.25">
      <c r="A380" s="44"/>
      <c r="B380" s="34">
        <v>375</v>
      </c>
      <c r="C380" t="s">
        <v>2426</v>
      </c>
      <c r="D380" t="s">
        <v>3054</v>
      </c>
      <c r="E380" t="s">
        <v>3048</v>
      </c>
      <c r="F380" s="35">
        <v>45588</v>
      </c>
      <c r="G380" t="s">
        <v>2923</v>
      </c>
      <c r="H380" s="1">
        <v>45558</v>
      </c>
      <c r="I380">
        <v>44704.53</v>
      </c>
    </row>
    <row r="381" spans="1:9" ht="30" hidden="1" customHeight="1" x14ac:dyDescent="0.25">
      <c r="A381" s="44"/>
      <c r="B381" s="34">
        <v>376</v>
      </c>
      <c r="C381" t="s">
        <v>2427</v>
      </c>
      <c r="D381" t="s">
        <v>3053</v>
      </c>
      <c r="E381" t="s">
        <v>3049</v>
      </c>
      <c r="F381" s="35">
        <v>45592</v>
      </c>
      <c r="G381" t="s">
        <v>2924</v>
      </c>
      <c r="H381" s="1">
        <v>45535</v>
      </c>
      <c r="I381">
        <v>2836.82</v>
      </c>
    </row>
    <row r="382" spans="1:9" ht="30" hidden="1" customHeight="1" x14ac:dyDescent="0.25">
      <c r="A382" s="44"/>
      <c r="B382" s="34">
        <v>377</v>
      </c>
      <c r="C382" t="s">
        <v>2428</v>
      </c>
      <c r="D382" t="s">
        <v>3053</v>
      </c>
      <c r="E382" t="s">
        <v>3050</v>
      </c>
      <c r="F382" s="35">
        <v>45594</v>
      </c>
      <c r="G382" t="s">
        <v>2925</v>
      </c>
      <c r="H382" s="1">
        <v>45547</v>
      </c>
      <c r="I382">
        <v>69934.039999999994</v>
      </c>
    </row>
    <row r="383" spans="1:9" ht="30" hidden="1" customHeight="1" x14ac:dyDescent="0.25">
      <c r="A383" s="44"/>
      <c r="B383" s="34">
        <v>378</v>
      </c>
      <c r="C383" t="s">
        <v>2242</v>
      </c>
      <c r="D383" t="s">
        <v>3054</v>
      </c>
      <c r="E383" t="s">
        <v>3049</v>
      </c>
      <c r="F383" s="35">
        <v>45570</v>
      </c>
      <c r="G383" t="s">
        <v>2926</v>
      </c>
      <c r="H383" s="1">
        <v>45545</v>
      </c>
      <c r="I383">
        <v>2816.65</v>
      </c>
    </row>
    <row r="384" spans="1:9" ht="30" hidden="1" customHeight="1" x14ac:dyDescent="0.25">
      <c r="A384" s="44"/>
      <c r="B384" s="34">
        <v>379</v>
      </c>
      <c r="C384" t="s">
        <v>2429</v>
      </c>
      <c r="D384" t="s">
        <v>3053</v>
      </c>
      <c r="E384" t="s">
        <v>3049</v>
      </c>
      <c r="F384" s="35">
        <v>45589</v>
      </c>
      <c r="G384" t="s">
        <v>2927</v>
      </c>
      <c r="H384" s="1">
        <v>45557</v>
      </c>
      <c r="I384">
        <v>20265.36</v>
      </c>
    </row>
    <row r="385" spans="1:9" ht="30" customHeight="1" x14ac:dyDescent="0.25">
      <c r="A385" s="44"/>
      <c r="B385" s="34">
        <v>380</v>
      </c>
      <c r="C385" t="s">
        <v>2430</v>
      </c>
      <c r="D385" t="s">
        <v>3055</v>
      </c>
      <c r="E385" t="s">
        <v>3048</v>
      </c>
      <c r="F385" s="35">
        <v>45592</v>
      </c>
      <c r="G385" t="s">
        <v>2928</v>
      </c>
      <c r="H385" s="1">
        <v>45542</v>
      </c>
      <c r="I385">
        <v>77074.55</v>
      </c>
    </row>
    <row r="386" spans="1:9" ht="30" customHeight="1" x14ac:dyDescent="0.25">
      <c r="A386" s="44"/>
      <c r="B386" s="34">
        <v>381</v>
      </c>
      <c r="C386" t="s">
        <v>2431</v>
      </c>
      <c r="D386" t="s">
        <v>3054</v>
      </c>
      <c r="E386" t="s">
        <v>3048</v>
      </c>
      <c r="F386" s="35">
        <v>45594</v>
      </c>
      <c r="G386" t="s">
        <v>2929</v>
      </c>
      <c r="H386" s="1">
        <v>45544</v>
      </c>
      <c r="I386">
        <v>72335.61</v>
      </c>
    </row>
    <row r="387" spans="1:9" ht="30" hidden="1" customHeight="1" x14ac:dyDescent="0.25">
      <c r="A387" s="44"/>
      <c r="B387" s="34">
        <v>382</v>
      </c>
      <c r="C387" t="s">
        <v>2432</v>
      </c>
      <c r="D387" t="s">
        <v>3054</v>
      </c>
      <c r="E387" t="s">
        <v>3049</v>
      </c>
      <c r="F387" s="35">
        <v>45581</v>
      </c>
      <c r="G387" t="s">
        <v>2930</v>
      </c>
      <c r="H387" s="1">
        <v>45539</v>
      </c>
      <c r="I387">
        <v>94946.21</v>
      </c>
    </row>
    <row r="388" spans="1:9" ht="30" customHeight="1" x14ac:dyDescent="0.25">
      <c r="A388" s="44"/>
      <c r="B388" s="34">
        <v>383</v>
      </c>
      <c r="C388" t="s">
        <v>2433</v>
      </c>
      <c r="D388" t="s">
        <v>1563</v>
      </c>
      <c r="E388" t="s">
        <v>3048</v>
      </c>
      <c r="F388" s="35">
        <v>45576</v>
      </c>
      <c r="G388" t="s">
        <v>2931</v>
      </c>
      <c r="H388" s="1">
        <v>45558</v>
      </c>
      <c r="I388">
        <v>58810.44</v>
      </c>
    </row>
    <row r="389" spans="1:9" ht="30" hidden="1" customHeight="1" x14ac:dyDescent="0.25">
      <c r="A389" s="44"/>
      <c r="B389" s="34">
        <v>384</v>
      </c>
      <c r="C389" t="s">
        <v>2434</v>
      </c>
      <c r="D389" t="s">
        <v>3053</v>
      </c>
      <c r="E389" t="s">
        <v>3050</v>
      </c>
      <c r="F389" s="35">
        <v>45576</v>
      </c>
      <c r="G389" t="s">
        <v>2932</v>
      </c>
      <c r="H389" s="1">
        <v>45543</v>
      </c>
      <c r="I389">
        <v>83930.76</v>
      </c>
    </row>
    <row r="390" spans="1:9" ht="30" customHeight="1" x14ac:dyDescent="0.25">
      <c r="A390" s="44"/>
      <c r="B390" s="34">
        <v>385</v>
      </c>
      <c r="C390" t="s">
        <v>2435</v>
      </c>
      <c r="D390" t="s">
        <v>3055</v>
      </c>
      <c r="E390" t="s">
        <v>3048</v>
      </c>
      <c r="F390" s="35">
        <v>45578</v>
      </c>
      <c r="G390" t="s">
        <v>2933</v>
      </c>
      <c r="H390" s="1">
        <v>45553</v>
      </c>
      <c r="I390">
        <v>57005.91</v>
      </c>
    </row>
    <row r="391" spans="1:9" ht="30" hidden="1" customHeight="1" x14ac:dyDescent="0.25">
      <c r="A391" s="44"/>
      <c r="B391" s="34">
        <v>386</v>
      </c>
      <c r="C391" t="s">
        <v>2436</v>
      </c>
      <c r="D391" t="s">
        <v>3055</v>
      </c>
      <c r="E391" t="s">
        <v>3050</v>
      </c>
      <c r="F391" s="35">
        <v>45589</v>
      </c>
      <c r="G391" t="s">
        <v>2934</v>
      </c>
      <c r="H391" s="1">
        <v>45540</v>
      </c>
      <c r="I391">
        <v>3352.6</v>
      </c>
    </row>
    <row r="392" spans="1:9" ht="30" hidden="1" customHeight="1" x14ac:dyDescent="0.25">
      <c r="A392" s="44"/>
      <c r="B392" s="34">
        <v>387</v>
      </c>
      <c r="C392" t="s">
        <v>2437</v>
      </c>
      <c r="D392" t="s">
        <v>3054</v>
      </c>
      <c r="E392" t="s">
        <v>3050</v>
      </c>
      <c r="F392" s="35">
        <v>45591</v>
      </c>
      <c r="G392" t="s">
        <v>2935</v>
      </c>
      <c r="H392" s="1">
        <v>45558</v>
      </c>
      <c r="I392">
        <v>13239.9</v>
      </c>
    </row>
    <row r="393" spans="1:9" ht="30" hidden="1" customHeight="1" x14ac:dyDescent="0.25">
      <c r="A393" s="44"/>
      <c r="B393" s="34">
        <v>388</v>
      </c>
      <c r="C393" t="s">
        <v>2438</v>
      </c>
      <c r="D393" t="s">
        <v>3054</v>
      </c>
      <c r="E393" t="s">
        <v>3050</v>
      </c>
      <c r="F393" s="35">
        <v>45566</v>
      </c>
      <c r="G393" t="s">
        <v>2936</v>
      </c>
      <c r="H393" s="1">
        <v>45537</v>
      </c>
      <c r="I393">
        <v>80859.3</v>
      </c>
    </row>
    <row r="394" spans="1:9" ht="30" hidden="1" customHeight="1" x14ac:dyDescent="0.25">
      <c r="A394" s="44"/>
      <c r="B394" s="34">
        <v>389</v>
      </c>
      <c r="C394" t="s">
        <v>2439</v>
      </c>
      <c r="D394" t="s">
        <v>3055</v>
      </c>
      <c r="E394" t="s">
        <v>3050</v>
      </c>
      <c r="F394" s="35">
        <v>45586</v>
      </c>
      <c r="G394" t="s">
        <v>2937</v>
      </c>
      <c r="H394" s="1">
        <v>45558</v>
      </c>
      <c r="I394">
        <v>32233.43</v>
      </c>
    </row>
    <row r="395" spans="1:9" ht="30" hidden="1" customHeight="1" x14ac:dyDescent="0.25">
      <c r="A395" s="44"/>
      <c r="B395" s="34">
        <v>390</v>
      </c>
      <c r="C395" t="s">
        <v>2440</v>
      </c>
      <c r="D395" t="s">
        <v>3054</v>
      </c>
      <c r="E395" t="s">
        <v>3050</v>
      </c>
      <c r="F395" s="35">
        <v>45575</v>
      </c>
      <c r="G395" t="s">
        <v>2938</v>
      </c>
      <c r="H395" s="1">
        <v>45553</v>
      </c>
      <c r="I395">
        <v>19598.740000000002</v>
      </c>
    </row>
    <row r="396" spans="1:9" ht="30" customHeight="1" x14ac:dyDescent="0.25">
      <c r="A396" s="44"/>
      <c r="B396" s="34">
        <v>391</v>
      </c>
      <c r="C396" t="s">
        <v>2441</v>
      </c>
      <c r="D396" t="s">
        <v>1563</v>
      </c>
      <c r="E396" t="s">
        <v>3048</v>
      </c>
      <c r="F396" s="35">
        <v>45582</v>
      </c>
      <c r="G396" t="s">
        <v>2939</v>
      </c>
      <c r="H396" s="1">
        <v>45549</v>
      </c>
      <c r="I396">
        <v>20637.43</v>
      </c>
    </row>
    <row r="397" spans="1:9" ht="30" customHeight="1" x14ac:dyDescent="0.25">
      <c r="A397" s="44"/>
      <c r="B397" s="34">
        <v>392</v>
      </c>
      <c r="C397" t="s">
        <v>2442</v>
      </c>
      <c r="D397" t="s">
        <v>3053</v>
      </c>
      <c r="E397" t="s">
        <v>3048</v>
      </c>
      <c r="F397" s="35">
        <v>45577</v>
      </c>
      <c r="G397" t="s">
        <v>2940</v>
      </c>
      <c r="H397" s="1">
        <v>45564</v>
      </c>
      <c r="I397">
        <v>42032.65</v>
      </c>
    </row>
    <row r="398" spans="1:9" ht="30" hidden="1" customHeight="1" x14ac:dyDescent="0.25">
      <c r="A398" s="44"/>
      <c r="B398" s="34">
        <v>393</v>
      </c>
      <c r="C398" t="s">
        <v>2443</v>
      </c>
      <c r="D398" t="s">
        <v>3054</v>
      </c>
      <c r="E398" t="s">
        <v>3049</v>
      </c>
      <c r="F398" s="35">
        <v>45566</v>
      </c>
      <c r="G398" t="s">
        <v>2941</v>
      </c>
      <c r="H398" s="1">
        <v>45554</v>
      </c>
      <c r="I398">
        <v>97698.4</v>
      </c>
    </row>
    <row r="399" spans="1:9" ht="30" hidden="1" customHeight="1" x14ac:dyDescent="0.25">
      <c r="A399" s="44"/>
      <c r="B399" s="34">
        <v>394</v>
      </c>
      <c r="C399" t="s">
        <v>2444</v>
      </c>
      <c r="D399" t="s">
        <v>3053</v>
      </c>
      <c r="E399" t="s">
        <v>3049</v>
      </c>
      <c r="F399" s="35">
        <v>45582</v>
      </c>
      <c r="G399" t="s">
        <v>2942</v>
      </c>
      <c r="H399" s="1">
        <v>45538</v>
      </c>
      <c r="I399">
        <v>96384.41</v>
      </c>
    </row>
    <row r="400" spans="1:9" ht="30" hidden="1" customHeight="1" x14ac:dyDescent="0.25">
      <c r="A400" s="44"/>
      <c r="B400" s="34">
        <v>395</v>
      </c>
      <c r="C400" t="s">
        <v>2445</v>
      </c>
      <c r="D400" t="s">
        <v>3055</v>
      </c>
      <c r="E400" t="s">
        <v>3049</v>
      </c>
      <c r="F400" s="35">
        <v>45570</v>
      </c>
      <c r="G400" t="s">
        <v>2943</v>
      </c>
      <c r="H400" s="1">
        <v>45544</v>
      </c>
      <c r="I400">
        <v>16891.73</v>
      </c>
    </row>
    <row r="401" spans="1:9" ht="30" customHeight="1" x14ac:dyDescent="0.25">
      <c r="A401" s="44"/>
      <c r="B401" s="34">
        <v>396</v>
      </c>
      <c r="C401" t="s">
        <v>2446</v>
      </c>
      <c r="D401" t="s">
        <v>3055</v>
      </c>
      <c r="E401" t="s">
        <v>3048</v>
      </c>
      <c r="F401" s="35">
        <v>45566</v>
      </c>
      <c r="G401" t="s">
        <v>2944</v>
      </c>
      <c r="H401" s="1">
        <v>45544</v>
      </c>
      <c r="I401">
        <v>75980.25</v>
      </c>
    </row>
    <row r="402" spans="1:9" ht="30" customHeight="1" x14ac:dyDescent="0.25">
      <c r="A402" s="44"/>
      <c r="B402" s="34">
        <v>397</v>
      </c>
      <c r="C402" t="s">
        <v>2447</v>
      </c>
      <c r="D402" t="s">
        <v>3054</v>
      </c>
      <c r="E402" t="s">
        <v>3048</v>
      </c>
      <c r="F402" s="35">
        <v>45576</v>
      </c>
      <c r="G402" t="s">
        <v>2945</v>
      </c>
      <c r="H402" s="1">
        <v>45535</v>
      </c>
      <c r="I402">
        <v>16968.37</v>
      </c>
    </row>
    <row r="403" spans="1:9" ht="30" customHeight="1" x14ac:dyDescent="0.25">
      <c r="A403" s="44"/>
      <c r="B403" s="34">
        <v>398</v>
      </c>
      <c r="C403" t="s">
        <v>2448</v>
      </c>
      <c r="D403" t="s">
        <v>3053</v>
      </c>
      <c r="E403" t="s">
        <v>3048</v>
      </c>
      <c r="F403" s="35">
        <v>45565</v>
      </c>
      <c r="G403" t="s">
        <v>2946</v>
      </c>
      <c r="H403" s="1">
        <v>45544</v>
      </c>
      <c r="I403">
        <v>10401.59</v>
      </c>
    </row>
    <row r="404" spans="1:9" ht="30" hidden="1" customHeight="1" x14ac:dyDescent="0.25">
      <c r="A404" s="44"/>
      <c r="B404" s="34">
        <v>399</v>
      </c>
      <c r="C404" t="s">
        <v>2449</v>
      </c>
      <c r="D404" t="s">
        <v>3054</v>
      </c>
      <c r="E404" t="s">
        <v>3049</v>
      </c>
      <c r="F404" s="35">
        <v>45592</v>
      </c>
      <c r="G404" t="s">
        <v>2947</v>
      </c>
      <c r="H404" s="1">
        <v>45561</v>
      </c>
      <c r="I404">
        <v>60045.78</v>
      </c>
    </row>
    <row r="405" spans="1:9" ht="30" hidden="1" customHeight="1" x14ac:dyDescent="0.25">
      <c r="A405" s="44"/>
      <c r="B405" s="34">
        <v>400</v>
      </c>
      <c r="C405" t="s">
        <v>2450</v>
      </c>
      <c r="D405" t="s">
        <v>1563</v>
      </c>
      <c r="E405" t="s">
        <v>3049</v>
      </c>
      <c r="F405" s="35">
        <v>45569</v>
      </c>
      <c r="G405" t="s">
        <v>2948</v>
      </c>
      <c r="H405" s="1">
        <v>45562</v>
      </c>
      <c r="I405">
        <v>14272.02</v>
      </c>
    </row>
    <row r="406" spans="1:9" ht="30" hidden="1" customHeight="1" x14ac:dyDescent="0.25">
      <c r="A406" s="44"/>
      <c r="B406" s="34">
        <v>401</v>
      </c>
      <c r="C406" t="s">
        <v>2451</v>
      </c>
      <c r="D406" t="s">
        <v>3054</v>
      </c>
      <c r="E406" t="s">
        <v>3049</v>
      </c>
      <c r="F406" s="35">
        <v>45586</v>
      </c>
      <c r="G406" t="s">
        <v>2949</v>
      </c>
      <c r="H406" s="1">
        <v>45551</v>
      </c>
      <c r="I406">
        <v>48878.720000000001</v>
      </c>
    </row>
    <row r="407" spans="1:9" ht="30" hidden="1" customHeight="1" x14ac:dyDescent="0.25">
      <c r="A407" s="44"/>
      <c r="B407" s="34">
        <v>402</v>
      </c>
      <c r="C407" t="s">
        <v>2452</v>
      </c>
      <c r="D407" t="s">
        <v>3055</v>
      </c>
      <c r="E407" t="s">
        <v>3050</v>
      </c>
      <c r="F407" s="35">
        <v>45591</v>
      </c>
      <c r="G407" t="s">
        <v>2950</v>
      </c>
      <c r="H407" s="1">
        <v>45549</v>
      </c>
      <c r="I407">
        <v>88063.67</v>
      </c>
    </row>
    <row r="408" spans="1:9" ht="30" customHeight="1" x14ac:dyDescent="0.25">
      <c r="A408" s="44"/>
      <c r="B408" s="34">
        <v>403</v>
      </c>
      <c r="C408" t="s">
        <v>2453</v>
      </c>
      <c r="D408" t="s">
        <v>3053</v>
      </c>
      <c r="E408" t="s">
        <v>3048</v>
      </c>
      <c r="F408" s="35">
        <v>45591</v>
      </c>
      <c r="G408" t="s">
        <v>2951</v>
      </c>
      <c r="H408" s="1">
        <v>45551</v>
      </c>
      <c r="I408">
        <v>9581.2999999999993</v>
      </c>
    </row>
    <row r="409" spans="1:9" ht="30" hidden="1" customHeight="1" x14ac:dyDescent="0.25">
      <c r="A409" s="44"/>
      <c r="B409" s="34">
        <v>404</v>
      </c>
      <c r="C409" t="s">
        <v>2454</v>
      </c>
      <c r="D409" t="s">
        <v>1563</v>
      </c>
      <c r="E409" t="s">
        <v>3049</v>
      </c>
      <c r="F409" s="35">
        <v>45584</v>
      </c>
      <c r="G409" t="s">
        <v>2952</v>
      </c>
      <c r="H409" s="1">
        <v>45555</v>
      </c>
      <c r="I409">
        <v>96893.86</v>
      </c>
    </row>
    <row r="410" spans="1:9" ht="30" customHeight="1" x14ac:dyDescent="0.25">
      <c r="A410" s="44"/>
      <c r="B410" s="34">
        <v>405</v>
      </c>
      <c r="C410" t="s">
        <v>2455</v>
      </c>
      <c r="D410" t="s">
        <v>3054</v>
      </c>
      <c r="E410" t="s">
        <v>3048</v>
      </c>
      <c r="F410" s="35">
        <v>45578</v>
      </c>
      <c r="G410" t="s">
        <v>2953</v>
      </c>
      <c r="H410" s="1">
        <v>45540</v>
      </c>
      <c r="I410">
        <v>82668.929999999993</v>
      </c>
    </row>
    <row r="411" spans="1:9" ht="30" customHeight="1" x14ac:dyDescent="0.25">
      <c r="A411" s="44"/>
      <c r="B411" s="34">
        <v>406</v>
      </c>
      <c r="C411" t="s">
        <v>2456</v>
      </c>
      <c r="D411" t="s">
        <v>1563</v>
      </c>
      <c r="E411" t="s">
        <v>3048</v>
      </c>
      <c r="F411" s="35">
        <v>45594</v>
      </c>
      <c r="G411" t="s">
        <v>2954</v>
      </c>
      <c r="H411" s="1">
        <v>45547</v>
      </c>
      <c r="I411">
        <v>82450.87</v>
      </c>
    </row>
    <row r="412" spans="1:9" ht="30" hidden="1" customHeight="1" x14ac:dyDescent="0.25">
      <c r="A412" s="44"/>
      <c r="B412" s="34">
        <v>407</v>
      </c>
      <c r="C412" t="s">
        <v>2457</v>
      </c>
      <c r="D412" t="s">
        <v>3053</v>
      </c>
      <c r="E412" t="s">
        <v>3049</v>
      </c>
      <c r="F412" s="35">
        <v>45578</v>
      </c>
      <c r="G412" t="s">
        <v>2955</v>
      </c>
      <c r="H412" s="1">
        <v>45540</v>
      </c>
      <c r="I412">
        <v>31790.04</v>
      </c>
    </row>
    <row r="413" spans="1:9" ht="30" customHeight="1" x14ac:dyDescent="0.25">
      <c r="A413" s="44"/>
      <c r="B413" s="34">
        <v>408</v>
      </c>
      <c r="C413" t="s">
        <v>2458</v>
      </c>
      <c r="D413" t="s">
        <v>1563</v>
      </c>
      <c r="E413" t="s">
        <v>3048</v>
      </c>
      <c r="F413" s="35">
        <v>45586</v>
      </c>
      <c r="G413" t="s">
        <v>2956</v>
      </c>
      <c r="H413" s="1">
        <v>45545</v>
      </c>
      <c r="I413">
        <v>38380.71</v>
      </c>
    </row>
    <row r="414" spans="1:9" ht="30" hidden="1" customHeight="1" x14ac:dyDescent="0.25">
      <c r="A414" s="44"/>
      <c r="B414" s="34">
        <v>409</v>
      </c>
      <c r="C414" t="s">
        <v>2459</v>
      </c>
      <c r="D414" t="s">
        <v>3055</v>
      </c>
      <c r="E414" t="s">
        <v>3049</v>
      </c>
      <c r="F414" s="35">
        <v>45567</v>
      </c>
      <c r="G414" t="s">
        <v>2957</v>
      </c>
      <c r="H414" s="1">
        <v>45564</v>
      </c>
      <c r="I414">
        <v>37029.89</v>
      </c>
    </row>
    <row r="415" spans="1:9" ht="30" hidden="1" customHeight="1" x14ac:dyDescent="0.25">
      <c r="A415" s="44"/>
      <c r="B415" s="34">
        <v>410</v>
      </c>
      <c r="C415" t="s">
        <v>2460</v>
      </c>
      <c r="D415" t="s">
        <v>1563</v>
      </c>
      <c r="E415" t="s">
        <v>3050</v>
      </c>
      <c r="F415" s="35">
        <v>45570</v>
      </c>
      <c r="G415" t="s">
        <v>2958</v>
      </c>
      <c r="H415" s="1">
        <v>45556</v>
      </c>
      <c r="I415">
        <v>61949.51</v>
      </c>
    </row>
    <row r="416" spans="1:9" ht="30" hidden="1" customHeight="1" x14ac:dyDescent="0.25">
      <c r="A416" s="44"/>
      <c r="B416" s="34">
        <v>411</v>
      </c>
      <c r="C416" t="s">
        <v>2461</v>
      </c>
      <c r="D416" t="s">
        <v>1563</v>
      </c>
      <c r="E416" t="s">
        <v>3050</v>
      </c>
      <c r="F416" s="35">
        <v>45571</v>
      </c>
      <c r="G416" t="s">
        <v>2959</v>
      </c>
      <c r="H416" s="1">
        <v>45541</v>
      </c>
      <c r="I416">
        <v>28810.41</v>
      </c>
    </row>
    <row r="417" spans="1:9" ht="30" customHeight="1" x14ac:dyDescent="0.25">
      <c r="A417" s="44"/>
      <c r="B417" s="34">
        <v>412</v>
      </c>
      <c r="C417" t="s">
        <v>2462</v>
      </c>
      <c r="D417" t="s">
        <v>3053</v>
      </c>
      <c r="E417" t="s">
        <v>3048</v>
      </c>
      <c r="F417" s="35">
        <v>45591</v>
      </c>
      <c r="G417" t="s">
        <v>2960</v>
      </c>
      <c r="H417" s="1">
        <v>45548</v>
      </c>
      <c r="I417">
        <v>98804.13</v>
      </c>
    </row>
    <row r="418" spans="1:9" ht="30" hidden="1" customHeight="1" x14ac:dyDescent="0.25">
      <c r="A418" s="44"/>
      <c r="B418" s="34">
        <v>413</v>
      </c>
      <c r="C418" t="s">
        <v>2463</v>
      </c>
      <c r="D418" t="s">
        <v>3054</v>
      </c>
      <c r="E418" t="s">
        <v>3050</v>
      </c>
      <c r="F418" s="35">
        <v>45587</v>
      </c>
      <c r="G418" t="s">
        <v>2961</v>
      </c>
      <c r="H418" s="1">
        <v>45535</v>
      </c>
      <c r="I418">
        <v>78109.17</v>
      </c>
    </row>
    <row r="419" spans="1:9" ht="30" hidden="1" customHeight="1" x14ac:dyDescent="0.25">
      <c r="A419" s="44"/>
      <c r="B419" s="34">
        <v>414</v>
      </c>
      <c r="C419" t="s">
        <v>2464</v>
      </c>
      <c r="D419" t="s">
        <v>3054</v>
      </c>
      <c r="E419" t="s">
        <v>3050</v>
      </c>
      <c r="F419" s="35">
        <v>45573</v>
      </c>
      <c r="G419" t="s">
        <v>2962</v>
      </c>
      <c r="H419" s="1">
        <v>45552</v>
      </c>
      <c r="I419">
        <v>48897.19</v>
      </c>
    </row>
    <row r="420" spans="1:9" ht="30" hidden="1" customHeight="1" x14ac:dyDescent="0.25">
      <c r="A420" s="44"/>
      <c r="B420" s="34">
        <v>415</v>
      </c>
      <c r="C420" t="s">
        <v>2465</v>
      </c>
      <c r="D420" t="s">
        <v>1563</v>
      </c>
      <c r="E420" t="s">
        <v>3049</v>
      </c>
      <c r="F420" s="35">
        <v>45581</v>
      </c>
      <c r="G420" t="s">
        <v>2963</v>
      </c>
      <c r="H420" s="1">
        <v>45541</v>
      </c>
      <c r="I420">
        <v>89530.559999999998</v>
      </c>
    </row>
    <row r="421" spans="1:9" ht="30" hidden="1" customHeight="1" x14ac:dyDescent="0.25">
      <c r="A421" s="44"/>
      <c r="B421" s="34">
        <v>416</v>
      </c>
      <c r="C421" t="s">
        <v>2466</v>
      </c>
      <c r="D421" t="s">
        <v>3055</v>
      </c>
      <c r="E421" t="s">
        <v>3049</v>
      </c>
      <c r="F421" s="35">
        <v>45570</v>
      </c>
      <c r="G421" t="s">
        <v>2964</v>
      </c>
      <c r="H421" s="1">
        <v>45550</v>
      </c>
      <c r="I421">
        <v>71872.649999999994</v>
      </c>
    </row>
    <row r="422" spans="1:9" ht="30" customHeight="1" x14ac:dyDescent="0.25">
      <c r="A422" s="44"/>
      <c r="B422" s="34">
        <v>417</v>
      </c>
      <c r="C422" t="s">
        <v>2467</v>
      </c>
      <c r="D422" t="s">
        <v>3053</v>
      </c>
      <c r="E422" t="s">
        <v>3048</v>
      </c>
      <c r="F422" s="35">
        <v>45591</v>
      </c>
      <c r="G422" t="s">
        <v>2965</v>
      </c>
      <c r="H422" s="1">
        <v>45555</v>
      </c>
      <c r="I422">
        <v>58554.43</v>
      </c>
    </row>
    <row r="423" spans="1:9" ht="30" hidden="1" customHeight="1" x14ac:dyDescent="0.25">
      <c r="A423" s="44"/>
      <c r="B423" s="34">
        <v>418</v>
      </c>
      <c r="C423" t="s">
        <v>2468</v>
      </c>
      <c r="D423" t="s">
        <v>3053</v>
      </c>
      <c r="E423" t="s">
        <v>3049</v>
      </c>
      <c r="F423" s="35">
        <v>45573</v>
      </c>
      <c r="G423" t="s">
        <v>2966</v>
      </c>
      <c r="H423" s="1">
        <v>45537</v>
      </c>
      <c r="I423">
        <v>31166.99</v>
      </c>
    </row>
    <row r="424" spans="1:9" ht="30" hidden="1" customHeight="1" x14ac:dyDescent="0.25">
      <c r="A424" s="44"/>
      <c r="B424" s="34">
        <v>419</v>
      </c>
      <c r="C424" t="s">
        <v>2469</v>
      </c>
      <c r="D424" t="s">
        <v>3053</v>
      </c>
      <c r="E424" t="s">
        <v>3050</v>
      </c>
      <c r="F424" s="35">
        <v>45594</v>
      </c>
      <c r="G424" t="s">
        <v>2967</v>
      </c>
      <c r="H424" s="1">
        <v>45535</v>
      </c>
      <c r="I424">
        <v>86753.68</v>
      </c>
    </row>
    <row r="425" spans="1:9" ht="30" hidden="1" customHeight="1" x14ac:dyDescent="0.25">
      <c r="A425" s="44"/>
      <c r="B425" s="34">
        <v>420</v>
      </c>
      <c r="C425" t="s">
        <v>2470</v>
      </c>
      <c r="D425" t="s">
        <v>3054</v>
      </c>
      <c r="E425" t="s">
        <v>3049</v>
      </c>
      <c r="F425" s="35">
        <v>45573</v>
      </c>
      <c r="G425" t="s">
        <v>2968</v>
      </c>
      <c r="H425" s="1">
        <v>45560</v>
      </c>
      <c r="I425">
        <v>20519.88</v>
      </c>
    </row>
    <row r="426" spans="1:9" ht="30" customHeight="1" x14ac:dyDescent="0.25">
      <c r="A426" s="44"/>
      <c r="B426" s="34">
        <v>421</v>
      </c>
      <c r="C426" t="s">
        <v>2471</v>
      </c>
      <c r="D426" t="s">
        <v>1563</v>
      </c>
      <c r="E426" t="s">
        <v>3048</v>
      </c>
      <c r="F426" s="35">
        <v>45577</v>
      </c>
      <c r="G426" t="s">
        <v>2969</v>
      </c>
      <c r="H426" s="1">
        <v>45546</v>
      </c>
      <c r="I426">
        <v>13491.8</v>
      </c>
    </row>
    <row r="427" spans="1:9" ht="30" hidden="1" customHeight="1" x14ac:dyDescent="0.25">
      <c r="A427" s="44"/>
      <c r="B427" s="34">
        <v>422</v>
      </c>
      <c r="C427" t="s">
        <v>2472</v>
      </c>
      <c r="D427" t="s">
        <v>3055</v>
      </c>
      <c r="E427" t="s">
        <v>3050</v>
      </c>
      <c r="F427" s="35">
        <v>45578</v>
      </c>
      <c r="G427" t="s">
        <v>2970</v>
      </c>
      <c r="H427" s="1">
        <v>45560</v>
      </c>
      <c r="I427">
        <v>7052.88</v>
      </c>
    </row>
    <row r="428" spans="1:9" ht="30" hidden="1" customHeight="1" x14ac:dyDescent="0.25">
      <c r="A428" s="44"/>
      <c r="B428" s="34">
        <v>423</v>
      </c>
      <c r="C428" t="s">
        <v>2473</v>
      </c>
      <c r="D428" t="s">
        <v>3055</v>
      </c>
      <c r="E428" t="s">
        <v>3049</v>
      </c>
      <c r="F428" s="35">
        <v>45573</v>
      </c>
      <c r="G428" t="s">
        <v>2971</v>
      </c>
      <c r="H428" s="1">
        <v>45560</v>
      </c>
      <c r="I428">
        <v>45597.61</v>
      </c>
    </row>
    <row r="429" spans="1:9" ht="30" hidden="1" customHeight="1" x14ac:dyDescent="0.25">
      <c r="A429" s="44"/>
      <c r="B429" s="34">
        <v>424</v>
      </c>
      <c r="C429" t="s">
        <v>2474</v>
      </c>
      <c r="D429" t="s">
        <v>3054</v>
      </c>
      <c r="E429" t="s">
        <v>3050</v>
      </c>
      <c r="F429" s="35">
        <v>45578</v>
      </c>
      <c r="G429" t="s">
        <v>2972</v>
      </c>
      <c r="H429" s="1">
        <v>45541</v>
      </c>
      <c r="I429">
        <v>69783.34</v>
      </c>
    </row>
    <row r="430" spans="1:9" ht="30" hidden="1" customHeight="1" x14ac:dyDescent="0.25">
      <c r="A430" s="44"/>
      <c r="B430" s="34">
        <v>425</v>
      </c>
      <c r="C430" t="s">
        <v>2475</v>
      </c>
      <c r="D430" t="s">
        <v>3053</v>
      </c>
      <c r="E430" t="s">
        <v>3050</v>
      </c>
      <c r="F430" s="35">
        <v>45587</v>
      </c>
      <c r="G430" t="s">
        <v>2973</v>
      </c>
      <c r="H430" s="1">
        <v>45540</v>
      </c>
      <c r="I430">
        <v>6259.79</v>
      </c>
    </row>
    <row r="431" spans="1:9" ht="30" customHeight="1" x14ac:dyDescent="0.25">
      <c r="A431" s="44"/>
      <c r="B431" s="34">
        <v>426</v>
      </c>
      <c r="C431" t="s">
        <v>2476</v>
      </c>
      <c r="D431" t="s">
        <v>3055</v>
      </c>
      <c r="E431" t="s">
        <v>3048</v>
      </c>
      <c r="F431" s="35">
        <v>45581</v>
      </c>
      <c r="G431" t="s">
        <v>2974</v>
      </c>
      <c r="H431" s="1">
        <v>45544</v>
      </c>
      <c r="I431">
        <v>67498.850000000006</v>
      </c>
    </row>
    <row r="432" spans="1:9" ht="30" hidden="1" customHeight="1" x14ac:dyDescent="0.25">
      <c r="A432" s="44"/>
      <c r="B432" s="34">
        <v>427</v>
      </c>
      <c r="C432" t="s">
        <v>2477</v>
      </c>
      <c r="D432" t="s">
        <v>3055</v>
      </c>
      <c r="E432" t="s">
        <v>3049</v>
      </c>
      <c r="F432" s="35">
        <v>45577</v>
      </c>
      <c r="G432" t="s">
        <v>2975</v>
      </c>
      <c r="H432" s="1">
        <v>45546</v>
      </c>
      <c r="I432">
        <v>44712.74</v>
      </c>
    </row>
    <row r="433" spans="1:9" ht="30" customHeight="1" x14ac:dyDescent="0.25">
      <c r="A433" s="44"/>
      <c r="B433" s="34">
        <v>428</v>
      </c>
      <c r="C433" t="s">
        <v>2478</v>
      </c>
      <c r="D433" t="s">
        <v>3055</v>
      </c>
      <c r="E433" t="s">
        <v>3048</v>
      </c>
      <c r="F433" s="35">
        <v>45592</v>
      </c>
      <c r="G433" t="s">
        <v>2976</v>
      </c>
      <c r="H433" s="1">
        <v>45547</v>
      </c>
      <c r="I433">
        <v>44562.05</v>
      </c>
    </row>
    <row r="434" spans="1:9" ht="30" customHeight="1" x14ac:dyDescent="0.25">
      <c r="A434" s="44"/>
      <c r="B434" s="34">
        <v>429</v>
      </c>
      <c r="C434" t="s">
        <v>2479</v>
      </c>
      <c r="D434" t="s">
        <v>3055</v>
      </c>
      <c r="E434" t="s">
        <v>3048</v>
      </c>
      <c r="F434" s="35">
        <v>45577</v>
      </c>
      <c r="G434" t="s">
        <v>2977</v>
      </c>
      <c r="H434" s="1">
        <v>45543</v>
      </c>
      <c r="I434">
        <v>26646.99</v>
      </c>
    </row>
    <row r="435" spans="1:9" ht="30" hidden="1" customHeight="1" x14ac:dyDescent="0.25">
      <c r="A435" s="44"/>
      <c r="B435" s="34">
        <v>430</v>
      </c>
      <c r="C435" t="s">
        <v>2480</v>
      </c>
      <c r="D435" t="s">
        <v>1563</v>
      </c>
      <c r="E435" t="s">
        <v>3050</v>
      </c>
      <c r="F435" s="35">
        <v>45570</v>
      </c>
      <c r="G435" t="s">
        <v>2978</v>
      </c>
      <c r="H435" s="1">
        <v>45554</v>
      </c>
      <c r="I435">
        <v>88680.71</v>
      </c>
    </row>
    <row r="436" spans="1:9" ht="30" hidden="1" customHeight="1" x14ac:dyDescent="0.25">
      <c r="A436" s="44"/>
      <c r="B436" s="34">
        <v>431</v>
      </c>
      <c r="C436" t="s">
        <v>2481</v>
      </c>
      <c r="D436" t="s">
        <v>3053</v>
      </c>
      <c r="E436" t="s">
        <v>3050</v>
      </c>
      <c r="F436" s="35">
        <v>45574</v>
      </c>
      <c r="G436" t="s">
        <v>2979</v>
      </c>
      <c r="H436" s="1">
        <v>45549</v>
      </c>
      <c r="I436">
        <v>94697.93</v>
      </c>
    </row>
    <row r="437" spans="1:9" ht="30" customHeight="1" x14ac:dyDescent="0.25">
      <c r="A437" s="44"/>
      <c r="B437" s="34">
        <v>432</v>
      </c>
      <c r="C437" t="s">
        <v>2482</v>
      </c>
      <c r="D437" t="s">
        <v>3055</v>
      </c>
      <c r="E437" t="s">
        <v>3048</v>
      </c>
      <c r="F437" s="35">
        <v>45588</v>
      </c>
      <c r="G437" t="s">
        <v>2980</v>
      </c>
      <c r="H437" s="1">
        <v>45537</v>
      </c>
      <c r="I437">
        <v>2159.8200000000002</v>
      </c>
    </row>
    <row r="438" spans="1:9" ht="30" customHeight="1" x14ac:dyDescent="0.25">
      <c r="A438" s="44"/>
      <c r="B438" s="34">
        <v>433</v>
      </c>
      <c r="C438" t="s">
        <v>2483</v>
      </c>
      <c r="D438" t="s">
        <v>1563</v>
      </c>
      <c r="E438" t="s">
        <v>3048</v>
      </c>
      <c r="F438" s="35">
        <v>45587</v>
      </c>
      <c r="G438" t="s">
        <v>2981</v>
      </c>
      <c r="H438" s="1">
        <v>45562</v>
      </c>
      <c r="I438">
        <v>44401.24</v>
      </c>
    </row>
    <row r="439" spans="1:9" ht="30" hidden="1" customHeight="1" x14ac:dyDescent="0.25">
      <c r="A439" s="44"/>
      <c r="B439" s="34">
        <v>434</v>
      </c>
      <c r="C439" t="s">
        <v>2484</v>
      </c>
      <c r="D439" t="s">
        <v>3054</v>
      </c>
      <c r="E439" t="s">
        <v>3050</v>
      </c>
      <c r="F439" s="35">
        <v>45593</v>
      </c>
      <c r="G439" t="s">
        <v>2982</v>
      </c>
      <c r="H439" s="1">
        <v>45547</v>
      </c>
      <c r="I439">
        <v>43451.85</v>
      </c>
    </row>
    <row r="440" spans="1:9" ht="30" hidden="1" customHeight="1" x14ac:dyDescent="0.25">
      <c r="A440" s="44"/>
      <c r="B440" s="34">
        <v>435</v>
      </c>
      <c r="C440" t="s">
        <v>2485</v>
      </c>
      <c r="D440" t="s">
        <v>3054</v>
      </c>
      <c r="E440" t="s">
        <v>3050</v>
      </c>
      <c r="F440" s="35">
        <v>45570</v>
      </c>
      <c r="G440" t="s">
        <v>2983</v>
      </c>
      <c r="H440" s="1">
        <v>45557</v>
      </c>
      <c r="I440">
        <v>79764.23</v>
      </c>
    </row>
    <row r="441" spans="1:9" ht="30" customHeight="1" x14ac:dyDescent="0.25">
      <c r="A441" s="44"/>
      <c r="B441" s="34">
        <v>436</v>
      </c>
      <c r="C441" t="s">
        <v>2486</v>
      </c>
      <c r="D441" t="s">
        <v>3053</v>
      </c>
      <c r="E441" t="s">
        <v>3048</v>
      </c>
      <c r="F441" s="35">
        <v>45579</v>
      </c>
      <c r="G441" t="s">
        <v>2984</v>
      </c>
      <c r="H441" s="1">
        <v>45536</v>
      </c>
      <c r="I441">
        <v>41572.61</v>
      </c>
    </row>
    <row r="442" spans="1:9" ht="30" customHeight="1" x14ac:dyDescent="0.25">
      <c r="A442" s="44"/>
      <c r="B442" s="34">
        <v>437</v>
      </c>
      <c r="C442" t="s">
        <v>2487</v>
      </c>
      <c r="D442" t="s">
        <v>3055</v>
      </c>
      <c r="E442" t="s">
        <v>3048</v>
      </c>
      <c r="F442" s="35">
        <v>45577</v>
      </c>
      <c r="G442" t="s">
        <v>2985</v>
      </c>
      <c r="H442" s="1">
        <v>45550</v>
      </c>
      <c r="I442">
        <v>18269.66</v>
      </c>
    </row>
    <row r="443" spans="1:9" ht="30" hidden="1" customHeight="1" x14ac:dyDescent="0.25">
      <c r="A443" s="44"/>
      <c r="B443" s="34">
        <v>438</v>
      </c>
      <c r="C443" t="s">
        <v>2488</v>
      </c>
      <c r="D443" t="s">
        <v>3055</v>
      </c>
      <c r="E443" t="s">
        <v>3050</v>
      </c>
      <c r="F443" s="35">
        <v>45573</v>
      </c>
      <c r="G443" t="s">
        <v>2986</v>
      </c>
      <c r="H443" s="1">
        <v>45562</v>
      </c>
      <c r="I443">
        <v>13421.46</v>
      </c>
    </row>
    <row r="444" spans="1:9" ht="30" hidden="1" customHeight="1" x14ac:dyDescent="0.25">
      <c r="A444" s="44"/>
      <c r="B444" s="34">
        <v>439</v>
      </c>
      <c r="C444" t="s">
        <v>2489</v>
      </c>
      <c r="D444" t="s">
        <v>1563</v>
      </c>
      <c r="E444" t="s">
        <v>3050</v>
      </c>
      <c r="F444" s="35">
        <v>45572</v>
      </c>
      <c r="G444" t="s">
        <v>2987</v>
      </c>
      <c r="H444" s="1">
        <v>45539</v>
      </c>
      <c r="I444">
        <v>80869.36</v>
      </c>
    </row>
    <row r="445" spans="1:9" ht="30" hidden="1" customHeight="1" x14ac:dyDescent="0.25">
      <c r="A445" s="44"/>
      <c r="B445" s="34">
        <v>440</v>
      </c>
      <c r="C445" t="s">
        <v>2490</v>
      </c>
      <c r="D445" t="s">
        <v>3054</v>
      </c>
      <c r="E445" t="s">
        <v>3049</v>
      </c>
      <c r="F445" s="35">
        <v>45577</v>
      </c>
      <c r="G445" t="s">
        <v>2988</v>
      </c>
      <c r="H445" s="1">
        <v>45544</v>
      </c>
      <c r="I445">
        <v>30116.62</v>
      </c>
    </row>
    <row r="446" spans="1:9" ht="30" hidden="1" customHeight="1" x14ac:dyDescent="0.25">
      <c r="A446" s="44"/>
      <c r="B446" s="34">
        <v>441</v>
      </c>
      <c r="C446" t="s">
        <v>2491</v>
      </c>
      <c r="D446" t="s">
        <v>3054</v>
      </c>
      <c r="E446" t="s">
        <v>3049</v>
      </c>
      <c r="F446" s="35">
        <v>45580</v>
      </c>
      <c r="G446" t="s">
        <v>2989</v>
      </c>
      <c r="H446" s="1">
        <v>45550</v>
      </c>
      <c r="I446">
        <v>64046.12</v>
      </c>
    </row>
    <row r="447" spans="1:9" ht="30" hidden="1" customHeight="1" x14ac:dyDescent="0.25">
      <c r="A447" s="44"/>
      <c r="B447" s="34">
        <v>442</v>
      </c>
      <c r="C447" t="s">
        <v>2492</v>
      </c>
      <c r="D447" t="s">
        <v>3055</v>
      </c>
      <c r="E447" t="s">
        <v>3050</v>
      </c>
      <c r="F447" s="35">
        <v>45577</v>
      </c>
      <c r="G447" t="s">
        <v>2990</v>
      </c>
      <c r="H447" s="1">
        <v>45552</v>
      </c>
      <c r="I447">
        <v>23493.18</v>
      </c>
    </row>
    <row r="448" spans="1:9" ht="30" hidden="1" customHeight="1" x14ac:dyDescent="0.25">
      <c r="A448" s="44"/>
      <c r="B448" s="34">
        <v>443</v>
      </c>
      <c r="C448" t="s">
        <v>2493</v>
      </c>
      <c r="D448" t="s">
        <v>3055</v>
      </c>
      <c r="E448" t="s">
        <v>3049</v>
      </c>
      <c r="F448" s="35">
        <v>45581</v>
      </c>
      <c r="G448" t="s">
        <v>2991</v>
      </c>
      <c r="H448" s="1">
        <v>45556</v>
      </c>
      <c r="I448">
        <v>37699.06</v>
      </c>
    </row>
    <row r="449" spans="1:9" ht="30" customHeight="1" x14ac:dyDescent="0.25">
      <c r="A449" s="44"/>
      <c r="B449" s="34">
        <v>444</v>
      </c>
      <c r="C449" t="s">
        <v>2494</v>
      </c>
      <c r="D449" t="s">
        <v>3053</v>
      </c>
      <c r="E449" t="s">
        <v>3048</v>
      </c>
      <c r="F449" s="35">
        <v>45567</v>
      </c>
      <c r="G449" t="s">
        <v>2992</v>
      </c>
      <c r="H449" s="1">
        <v>45541</v>
      </c>
      <c r="I449">
        <v>92036.77</v>
      </c>
    </row>
    <row r="450" spans="1:9" ht="30" hidden="1" customHeight="1" x14ac:dyDescent="0.25">
      <c r="A450" s="44"/>
      <c r="B450" s="34">
        <v>445</v>
      </c>
      <c r="C450" t="s">
        <v>2495</v>
      </c>
      <c r="D450" t="s">
        <v>3055</v>
      </c>
      <c r="E450" t="s">
        <v>3050</v>
      </c>
      <c r="F450" s="35">
        <v>45566</v>
      </c>
      <c r="G450" t="s">
        <v>2993</v>
      </c>
      <c r="H450" s="1">
        <v>45557</v>
      </c>
      <c r="I450">
        <v>29230.47</v>
      </c>
    </row>
    <row r="451" spans="1:9" ht="30" hidden="1" customHeight="1" x14ac:dyDescent="0.25">
      <c r="A451" s="44"/>
      <c r="B451" s="34">
        <v>446</v>
      </c>
      <c r="C451" t="s">
        <v>2496</v>
      </c>
      <c r="D451" t="s">
        <v>3053</v>
      </c>
      <c r="E451" t="s">
        <v>3049</v>
      </c>
      <c r="F451" s="35">
        <v>45585</v>
      </c>
      <c r="G451" t="s">
        <v>2994</v>
      </c>
      <c r="H451" s="1">
        <v>45544</v>
      </c>
      <c r="I451">
        <v>34172.44</v>
      </c>
    </row>
    <row r="452" spans="1:9" ht="30" hidden="1" customHeight="1" x14ac:dyDescent="0.25">
      <c r="A452" s="44"/>
      <c r="B452" s="34">
        <v>447</v>
      </c>
      <c r="C452" t="s">
        <v>2497</v>
      </c>
      <c r="D452" t="s">
        <v>1563</v>
      </c>
      <c r="E452" t="s">
        <v>3049</v>
      </c>
      <c r="F452" s="35">
        <v>45587</v>
      </c>
      <c r="G452" t="s">
        <v>2995</v>
      </c>
      <c r="H452" s="1">
        <v>45563</v>
      </c>
      <c r="I452">
        <v>34807.61</v>
      </c>
    </row>
    <row r="453" spans="1:9" ht="30" hidden="1" customHeight="1" x14ac:dyDescent="0.25">
      <c r="A453" s="44"/>
      <c r="B453" s="34">
        <v>448</v>
      </c>
      <c r="C453" t="s">
        <v>2498</v>
      </c>
      <c r="D453" t="s">
        <v>3054</v>
      </c>
      <c r="E453" t="s">
        <v>3049</v>
      </c>
      <c r="F453" s="35">
        <v>45586</v>
      </c>
      <c r="G453" t="s">
        <v>2996</v>
      </c>
      <c r="H453" s="1">
        <v>45551</v>
      </c>
      <c r="I453">
        <v>12614.98</v>
      </c>
    </row>
    <row r="454" spans="1:9" ht="30" hidden="1" customHeight="1" x14ac:dyDescent="0.25">
      <c r="A454" s="44"/>
      <c r="B454" s="34">
        <v>449</v>
      </c>
      <c r="C454" t="s">
        <v>2499</v>
      </c>
      <c r="D454" t="s">
        <v>3055</v>
      </c>
      <c r="E454" t="s">
        <v>3049</v>
      </c>
      <c r="F454" s="35">
        <v>45571</v>
      </c>
      <c r="G454" t="s">
        <v>2997</v>
      </c>
      <c r="H454" s="1">
        <v>45563</v>
      </c>
      <c r="I454">
        <v>88811.43</v>
      </c>
    </row>
    <row r="455" spans="1:9" ht="30" hidden="1" customHeight="1" x14ac:dyDescent="0.25">
      <c r="A455" s="44"/>
      <c r="B455" s="34">
        <v>450</v>
      </c>
      <c r="C455" t="s">
        <v>2500</v>
      </c>
      <c r="D455" t="s">
        <v>3054</v>
      </c>
      <c r="E455" t="s">
        <v>3049</v>
      </c>
      <c r="F455" s="35">
        <v>45575</v>
      </c>
      <c r="G455" t="s">
        <v>2998</v>
      </c>
      <c r="H455" s="1">
        <v>45559</v>
      </c>
      <c r="I455">
        <v>97725.35</v>
      </c>
    </row>
    <row r="456" spans="1:9" ht="30" customHeight="1" x14ac:dyDescent="0.25">
      <c r="A456" s="44"/>
      <c r="B456" s="34">
        <v>451</v>
      </c>
      <c r="C456" t="s">
        <v>2501</v>
      </c>
      <c r="D456" t="s">
        <v>1563</v>
      </c>
      <c r="E456" t="s">
        <v>3048</v>
      </c>
      <c r="F456" s="35">
        <v>45566</v>
      </c>
      <c r="G456" t="s">
        <v>2999</v>
      </c>
      <c r="H456" s="1">
        <v>45561</v>
      </c>
      <c r="I456">
        <v>48151.99</v>
      </c>
    </row>
    <row r="457" spans="1:9" ht="30" hidden="1" customHeight="1" x14ac:dyDescent="0.25">
      <c r="A457" s="44"/>
      <c r="B457" s="34">
        <v>452</v>
      </c>
      <c r="C457" t="s">
        <v>2502</v>
      </c>
      <c r="D457" t="s">
        <v>3053</v>
      </c>
      <c r="E457" t="s">
        <v>3050</v>
      </c>
      <c r="F457" s="35">
        <v>45584</v>
      </c>
      <c r="G457" t="s">
        <v>3000</v>
      </c>
      <c r="H457" s="1">
        <v>45550</v>
      </c>
      <c r="I457">
        <v>18148.900000000001</v>
      </c>
    </row>
    <row r="458" spans="1:9" ht="30" hidden="1" customHeight="1" x14ac:dyDescent="0.25">
      <c r="A458" s="44"/>
      <c r="B458" s="34">
        <v>453</v>
      </c>
      <c r="C458" t="s">
        <v>2365</v>
      </c>
      <c r="D458" t="s">
        <v>3053</v>
      </c>
      <c r="E458" t="s">
        <v>3050</v>
      </c>
      <c r="F458" s="35">
        <v>45591</v>
      </c>
      <c r="G458" t="s">
        <v>3001</v>
      </c>
      <c r="H458" s="1">
        <v>45550</v>
      </c>
      <c r="I458">
        <v>70015.81</v>
      </c>
    </row>
    <row r="459" spans="1:9" ht="30" customHeight="1" x14ac:dyDescent="0.25">
      <c r="A459" s="44"/>
      <c r="B459" s="34">
        <v>454</v>
      </c>
      <c r="C459" t="s">
        <v>2503</v>
      </c>
      <c r="D459" t="s">
        <v>3054</v>
      </c>
      <c r="E459" t="s">
        <v>3048</v>
      </c>
      <c r="F459" s="35">
        <v>45593</v>
      </c>
      <c r="G459" t="s">
        <v>3002</v>
      </c>
      <c r="H459" s="1">
        <v>45535</v>
      </c>
      <c r="I459">
        <v>98413.34</v>
      </c>
    </row>
    <row r="460" spans="1:9" ht="30" hidden="1" customHeight="1" x14ac:dyDescent="0.25">
      <c r="A460" s="44"/>
      <c r="B460" s="34">
        <v>455</v>
      </c>
      <c r="C460" t="s">
        <v>2504</v>
      </c>
      <c r="D460" t="s">
        <v>3054</v>
      </c>
      <c r="E460" t="s">
        <v>3049</v>
      </c>
      <c r="F460" s="35">
        <v>45577</v>
      </c>
      <c r="G460" t="s">
        <v>3003</v>
      </c>
      <c r="H460" s="1">
        <v>45559</v>
      </c>
      <c r="I460">
        <v>12154.5</v>
      </c>
    </row>
    <row r="461" spans="1:9" ht="30" hidden="1" customHeight="1" x14ac:dyDescent="0.25">
      <c r="A461" s="44"/>
      <c r="B461" s="34">
        <v>456</v>
      </c>
      <c r="C461" t="s">
        <v>2505</v>
      </c>
      <c r="D461" t="s">
        <v>3054</v>
      </c>
      <c r="E461" t="s">
        <v>3049</v>
      </c>
      <c r="F461" s="35">
        <v>45577</v>
      </c>
      <c r="G461" t="s">
        <v>3004</v>
      </c>
      <c r="H461" s="1">
        <v>45543</v>
      </c>
      <c r="I461">
        <v>6585.99</v>
      </c>
    </row>
    <row r="462" spans="1:9" ht="30" hidden="1" customHeight="1" x14ac:dyDescent="0.25">
      <c r="A462" s="44"/>
      <c r="B462" s="34">
        <v>457</v>
      </c>
      <c r="C462" t="s">
        <v>2506</v>
      </c>
      <c r="D462" t="s">
        <v>3054</v>
      </c>
      <c r="E462" t="s">
        <v>3049</v>
      </c>
      <c r="F462" s="35">
        <v>45588</v>
      </c>
      <c r="G462" t="s">
        <v>3005</v>
      </c>
      <c r="H462" s="1">
        <v>45542</v>
      </c>
      <c r="I462">
        <v>92078.43</v>
      </c>
    </row>
    <row r="463" spans="1:9" ht="30" hidden="1" customHeight="1" x14ac:dyDescent="0.25">
      <c r="A463" s="44"/>
      <c r="B463" s="34">
        <v>458</v>
      </c>
      <c r="C463" t="s">
        <v>2507</v>
      </c>
      <c r="D463" t="s">
        <v>3054</v>
      </c>
      <c r="E463" t="s">
        <v>3050</v>
      </c>
      <c r="F463" s="35">
        <v>45585</v>
      </c>
      <c r="G463" t="s">
        <v>3006</v>
      </c>
      <c r="H463" s="1">
        <v>45558</v>
      </c>
      <c r="I463">
        <v>90985.25</v>
      </c>
    </row>
    <row r="464" spans="1:9" ht="30" customHeight="1" x14ac:dyDescent="0.25">
      <c r="A464" s="44"/>
      <c r="B464" s="34">
        <v>459</v>
      </c>
      <c r="C464" t="s">
        <v>2508</v>
      </c>
      <c r="D464" t="s">
        <v>3054</v>
      </c>
      <c r="E464" t="s">
        <v>3048</v>
      </c>
      <c r="F464" s="35">
        <v>45569</v>
      </c>
      <c r="G464" t="s">
        <v>3007</v>
      </c>
      <c r="H464" s="1">
        <v>45535</v>
      </c>
      <c r="I464">
        <v>66370.52</v>
      </c>
    </row>
    <row r="465" spans="1:9" ht="30" customHeight="1" x14ac:dyDescent="0.25">
      <c r="A465" s="44"/>
      <c r="B465" s="34">
        <v>460</v>
      </c>
      <c r="C465" t="s">
        <v>2509</v>
      </c>
      <c r="D465" t="s">
        <v>1563</v>
      </c>
      <c r="E465" t="s">
        <v>3048</v>
      </c>
      <c r="F465" s="35">
        <v>45591</v>
      </c>
      <c r="G465" t="s">
        <v>3008</v>
      </c>
      <c r="H465" s="1">
        <v>45553</v>
      </c>
      <c r="I465">
        <v>26041.119999999999</v>
      </c>
    </row>
    <row r="466" spans="1:9" ht="30" hidden="1" customHeight="1" x14ac:dyDescent="0.25">
      <c r="A466" s="44"/>
      <c r="B466" s="34">
        <v>461</v>
      </c>
      <c r="C466" t="s">
        <v>2510</v>
      </c>
      <c r="D466" t="s">
        <v>3053</v>
      </c>
      <c r="E466" t="s">
        <v>3049</v>
      </c>
      <c r="F466" s="35">
        <v>45582</v>
      </c>
      <c r="G466" t="s">
        <v>3009</v>
      </c>
      <c r="H466" s="1">
        <v>45543</v>
      </c>
      <c r="I466">
        <v>99363.51</v>
      </c>
    </row>
    <row r="467" spans="1:9" ht="30" customHeight="1" x14ac:dyDescent="0.25">
      <c r="A467" s="44"/>
      <c r="B467" s="34">
        <v>462</v>
      </c>
      <c r="C467" t="s">
        <v>2511</v>
      </c>
      <c r="D467" t="s">
        <v>3055</v>
      </c>
      <c r="E467" t="s">
        <v>3048</v>
      </c>
      <c r="F467" s="35">
        <v>45576</v>
      </c>
      <c r="G467" t="s">
        <v>3010</v>
      </c>
      <c r="H467" s="1">
        <v>45547</v>
      </c>
      <c r="I467">
        <v>39983.050000000003</v>
      </c>
    </row>
    <row r="468" spans="1:9" ht="30" hidden="1" customHeight="1" x14ac:dyDescent="0.25">
      <c r="A468" s="44"/>
      <c r="B468" s="34">
        <v>463</v>
      </c>
      <c r="C468" t="s">
        <v>2512</v>
      </c>
      <c r="D468" t="s">
        <v>1563</v>
      </c>
      <c r="E468" t="s">
        <v>3050</v>
      </c>
      <c r="F468" s="35">
        <v>45578</v>
      </c>
      <c r="G468" t="s">
        <v>3011</v>
      </c>
      <c r="H468" s="1">
        <v>45552</v>
      </c>
      <c r="I468">
        <v>43904.81</v>
      </c>
    </row>
    <row r="469" spans="1:9" ht="30" hidden="1" customHeight="1" x14ac:dyDescent="0.25">
      <c r="A469" s="44"/>
      <c r="B469" s="34">
        <v>464</v>
      </c>
      <c r="C469" t="s">
        <v>2513</v>
      </c>
      <c r="D469" t="s">
        <v>3053</v>
      </c>
      <c r="E469" t="s">
        <v>3050</v>
      </c>
      <c r="F469" s="35">
        <v>45568</v>
      </c>
      <c r="G469" t="s">
        <v>3012</v>
      </c>
      <c r="H469" s="1">
        <v>45555</v>
      </c>
      <c r="I469">
        <v>42274.32</v>
      </c>
    </row>
    <row r="470" spans="1:9" ht="30" hidden="1" customHeight="1" x14ac:dyDescent="0.25">
      <c r="A470" s="44"/>
      <c r="B470" s="34">
        <v>465</v>
      </c>
      <c r="C470" t="s">
        <v>2514</v>
      </c>
      <c r="D470" t="s">
        <v>3054</v>
      </c>
      <c r="E470" t="s">
        <v>3049</v>
      </c>
      <c r="F470" s="35">
        <v>45589</v>
      </c>
      <c r="G470" t="s">
        <v>3013</v>
      </c>
      <c r="H470" s="1">
        <v>45544</v>
      </c>
      <c r="I470">
        <v>32798.949999999997</v>
      </c>
    </row>
    <row r="471" spans="1:9" ht="30" hidden="1" customHeight="1" x14ac:dyDescent="0.25">
      <c r="A471" s="44"/>
      <c r="B471" s="34">
        <v>466</v>
      </c>
      <c r="C471" t="s">
        <v>2515</v>
      </c>
      <c r="D471" t="s">
        <v>3053</v>
      </c>
      <c r="E471" t="s">
        <v>3049</v>
      </c>
      <c r="F471" s="35">
        <v>45584</v>
      </c>
      <c r="G471" t="s">
        <v>3014</v>
      </c>
      <c r="H471" s="1">
        <v>45557</v>
      </c>
      <c r="I471">
        <v>80128.009999999995</v>
      </c>
    </row>
    <row r="472" spans="1:9" ht="30" hidden="1" customHeight="1" x14ac:dyDescent="0.25">
      <c r="A472" s="44"/>
      <c r="B472" s="34">
        <v>467</v>
      </c>
      <c r="C472" t="s">
        <v>2516</v>
      </c>
      <c r="D472" t="s">
        <v>3053</v>
      </c>
      <c r="E472" t="s">
        <v>3050</v>
      </c>
      <c r="F472" s="35">
        <v>45574</v>
      </c>
      <c r="G472" t="s">
        <v>3015</v>
      </c>
      <c r="H472" s="1">
        <v>45543</v>
      </c>
      <c r="I472">
        <v>35600</v>
      </c>
    </row>
    <row r="473" spans="1:9" ht="30" hidden="1" customHeight="1" x14ac:dyDescent="0.25">
      <c r="A473" s="44"/>
      <c r="B473" s="34">
        <v>468</v>
      </c>
      <c r="C473" t="s">
        <v>2517</v>
      </c>
      <c r="D473" t="s">
        <v>1563</v>
      </c>
      <c r="E473" t="s">
        <v>3049</v>
      </c>
      <c r="F473" s="35">
        <v>45581</v>
      </c>
      <c r="G473" t="s">
        <v>3016</v>
      </c>
      <c r="H473" s="1">
        <v>45551</v>
      </c>
      <c r="I473">
        <v>46657.19</v>
      </c>
    </row>
    <row r="474" spans="1:9" ht="30" hidden="1" customHeight="1" x14ac:dyDescent="0.25">
      <c r="A474" s="44"/>
      <c r="B474" s="34">
        <v>469</v>
      </c>
      <c r="C474" t="s">
        <v>2518</v>
      </c>
      <c r="D474" t="s">
        <v>3054</v>
      </c>
      <c r="E474" t="s">
        <v>3049</v>
      </c>
      <c r="F474" s="35">
        <v>45565</v>
      </c>
      <c r="G474" t="s">
        <v>3017</v>
      </c>
      <c r="H474" s="1">
        <v>45539</v>
      </c>
      <c r="I474">
        <v>57981.91</v>
      </c>
    </row>
    <row r="475" spans="1:9" ht="30" hidden="1" customHeight="1" x14ac:dyDescent="0.25">
      <c r="A475" s="44"/>
      <c r="B475" s="34">
        <v>470</v>
      </c>
      <c r="C475" t="s">
        <v>2519</v>
      </c>
      <c r="D475" t="s">
        <v>3054</v>
      </c>
      <c r="E475" t="s">
        <v>3050</v>
      </c>
      <c r="F475" s="35">
        <v>45592</v>
      </c>
      <c r="G475" t="s">
        <v>3018</v>
      </c>
      <c r="H475" s="1">
        <v>45539</v>
      </c>
      <c r="I475">
        <v>33281.99</v>
      </c>
    </row>
    <row r="476" spans="1:9" ht="30" hidden="1" customHeight="1" x14ac:dyDescent="0.25">
      <c r="A476" s="44"/>
      <c r="B476" s="34">
        <v>471</v>
      </c>
      <c r="C476" t="s">
        <v>2520</v>
      </c>
      <c r="D476" t="s">
        <v>3054</v>
      </c>
      <c r="E476" t="s">
        <v>3050</v>
      </c>
      <c r="F476" s="35">
        <v>45591</v>
      </c>
      <c r="G476" t="s">
        <v>3019</v>
      </c>
      <c r="H476" s="1">
        <v>45539</v>
      </c>
      <c r="I476">
        <v>21637.98</v>
      </c>
    </row>
    <row r="477" spans="1:9" ht="30" customHeight="1" x14ac:dyDescent="0.25">
      <c r="A477" s="44"/>
      <c r="B477" s="34">
        <v>472</v>
      </c>
      <c r="C477" t="s">
        <v>2521</v>
      </c>
      <c r="D477" t="s">
        <v>3053</v>
      </c>
      <c r="E477" t="s">
        <v>3048</v>
      </c>
      <c r="F477" s="35">
        <v>45574</v>
      </c>
      <c r="G477" t="s">
        <v>3020</v>
      </c>
      <c r="H477" s="1">
        <v>45539</v>
      </c>
      <c r="I477">
        <v>83524.84</v>
      </c>
    </row>
    <row r="478" spans="1:9" ht="30" customHeight="1" x14ac:dyDescent="0.25">
      <c r="A478" s="44"/>
      <c r="B478" s="34">
        <v>473</v>
      </c>
      <c r="C478" t="s">
        <v>2522</v>
      </c>
      <c r="D478" t="s">
        <v>1563</v>
      </c>
      <c r="E478" t="s">
        <v>3048</v>
      </c>
      <c r="F478" s="35">
        <v>45589</v>
      </c>
      <c r="G478" t="s">
        <v>3021</v>
      </c>
      <c r="H478" s="1">
        <v>45535</v>
      </c>
      <c r="I478">
        <v>67294.5</v>
      </c>
    </row>
    <row r="479" spans="1:9" ht="30" hidden="1" customHeight="1" x14ac:dyDescent="0.25">
      <c r="A479" s="44"/>
      <c r="B479" s="34">
        <v>474</v>
      </c>
      <c r="C479" t="s">
        <v>2523</v>
      </c>
      <c r="D479" t="s">
        <v>3055</v>
      </c>
      <c r="E479" t="s">
        <v>3049</v>
      </c>
      <c r="F479" s="35">
        <v>45570</v>
      </c>
      <c r="G479" t="s">
        <v>3022</v>
      </c>
      <c r="H479" s="1">
        <v>45539</v>
      </c>
      <c r="I479">
        <v>34501.910000000003</v>
      </c>
    </row>
    <row r="480" spans="1:9" ht="30" customHeight="1" x14ac:dyDescent="0.25">
      <c r="A480" s="44"/>
      <c r="B480" s="34">
        <v>475</v>
      </c>
      <c r="C480" t="s">
        <v>2524</v>
      </c>
      <c r="D480" t="s">
        <v>3055</v>
      </c>
      <c r="E480" t="s">
        <v>3048</v>
      </c>
      <c r="F480" s="35">
        <v>45584</v>
      </c>
      <c r="G480" t="s">
        <v>3023</v>
      </c>
      <c r="H480" s="1">
        <v>45538</v>
      </c>
      <c r="I480">
        <v>98880.14</v>
      </c>
    </row>
    <row r="481" spans="1:9" ht="30" hidden="1" customHeight="1" x14ac:dyDescent="0.25">
      <c r="A481" s="44"/>
      <c r="B481" s="34">
        <v>476</v>
      </c>
      <c r="C481" t="s">
        <v>2525</v>
      </c>
      <c r="D481" t="s">
        <v>3053</v>
      </c>
      <c r="E481" t="s">
        <v>3049</v>
      </c>
      <c r="F481" s="35">
        <v>45566</v>
      </c>
      <c r="G481" t="s">
        <v>3024</v>
      </c>
      <c r="H481" s="1">
        <v>45543</v>
      </c>
      <c r="I481">
        <v>54294.49</v>
      </c>
    </row>
    <row r="482" spans="1:9" ht="30" hidden="1" customHeight="1" x14ac:dyDescent="0.25">
      <c r="A482" s="44"/>
      <c r="B482" s="34">
        <v>477</v>
      </c>
      <c r="C482" t="s">
        <v>2526</v>
      </c>
      <c r="D482" t="s">
        <v>3055</v>
      </c>
      <c r="E482" t="s">
        <v>3050</v>
      </c>
      <c r="F482" s="35">
        <v>45587</v>
      </c>
      <c r="G482" t="s">
        <v>3025</v>
      </c>
      <c r="H482" s="1">
        <v>45559</v>
      </c>
      <c r="I482">
        <v>8836.58</v>
      </c>
    </row>
    <row r="483" spans="1:9" ht="30" customHeight="1" x14ac:dyDescent="0.25">
      <c r="A483" s="44"/>
      <c r="B483" s="34">
        <v>478</v>
      </c>
      <c r="C483" t="s">
        <v>2527</v>
      </c>
      <c r="D483" t="s">
        <v>3054</v>
      </c>
      <c r="E483" t="s">
        <v>3048</v>
      </c>
      <c r="F483" s="35">
        <v>45590</v>
      </c>
      <c r="G483" t="s">
        <v>2954</v>
      </c>
      <c r="H483" s="1">
        <v>45537</v>
      </c>
      <c r="I483">
        <v>20839.53</v>
      </c>
    </row>
    <row r="484" spans="1:9" ht="30" hidden="1" customHeight="1" x14ac:dyDescent="0.25">
      <c r="A484" s="44"/>
      <c r="B484" s="34">
        <v>479</v>
      </c>
      <c r="C484" t="s">
        <v>2528</v>
      </c>
      <c r="D484" t="s">
        <v>3053</v>
      </c>
      <c r="E484" t="s">
        <v>3050</v>
      </c>
      <c r="F484" s="35">
        <v>45590</v>
      </c>
      <c r="G484" t="s">
        <v>3026</v>
      </c>
      <c r="H484" s="1">
        <v>45539</v>
      </c>
      <c r="I484">
        <v>41806.15</v>
      </c>
    </row>
    <row r="485" spans="1:9" ht="30" hidden="1" customHeight="1" x14ac:dyDescent="0.25">
      <c r="A485" s="44"/>
      <c r="B485" s="34">
        <v>480</v>
      </c>
      <c r="C485" t="s">
        <v>2529</v>
      </c>
      <c r="D485" t="s">
        <v>3053</v>
      </c>
      <c r="E485" t="s">
        <v>3050</v>
      </c>
      <c r="F485" s="35">
        <v>45569</v>
      </c>
      <c r="G485" t="s">
        <v>3027</v>
      </c>
      <c r="H485" s="1">
        <v>45548</v>
      </c>
      <c r="I485">
        <v>34604.239999999998</v>
      </c>
    </row>
    <row r="486" spans="1:9" ht="30" hidden="1" customHeight="1" x14ac:dyDescent="0.25">
      <c r="A486" s="44"/>
      <c r="B486" s="34">
        <v>481</v>
      </c>
      <c r="C486" t="s">
        <v>2530</v>
      </c>
      <c r="D486" t="s">
        <v>3054</v>
      </c>
      <c r="E486" t="s">
        <v>3050</v>
      </c>
      <c r="F486" s="35">
        <v>45590</v>
      </c>
      <c r="G486" t="s">
        <v>3028</v>
      </c>
      <c r="H486" s="1">
        <v>45551</v>
      </c>
      <c r="I486">
        <v>1233.3</v>
      </c>
    </row>
    <row r="487" spans="1:9" ht="30" hidden="1" customHeight="1" x14ac:dyDescent="0.25">
      <c r="A487" s="44"/>
      <c r="B487" s="34">
        <v>482</v>
      </c>
      <c r="C487" t="s">
        <v>2531</v>
      </c>
      <c r="D487" t="s">
        <v>3055</v>
      </c>
      <c r="E487" t="s">
        <v>3050</v>
      </c>
      <c r="F487" s="35">
        <v>45591</v>
      </c>
      <c r="G487" t="s">
        <v>3029</v>
      </c>
      <c r="H487" s="1">
        <v>45549</v>
      </c>
      <c r="I487">
        <v>76588.429999999993</v>
      </c>
    </row>
    <row r="488" spans="1:9" ht="30" hidden="1" customHeight="1" x14ac:dyDescent="0.25">
      <c r="A488" s="44"/>
      <c r="B488" s="34">
        <v>483</v>
      </c>
      <c r="C488" t="s">
        <v>2532</v>
      </c>
      <c r="D488" t="s">
        <v>3054</v>
      </c>
      <c r="E488" t="s">
        <v>3050</v>
      </c>
      <c r="F488" s="35">
        <v>45592</v>
      </c>
      <c r="G488" t="s">
        <v>3030</v>
      </c>
      <c r="H488" s="1">
        <v>45551</v>
      </c>
      <c r="I488">
        <v>85918.34</v>
      </c>
    </row>
    <row r="489" spans="1:9" ht="30" customHeight="1" x14ac:dyDescent="0.25">
      <c r="A489" s="44"/>
      <c r="B489" s="34">
        <v>484</v>
      </c>
      <c r="C489" t="s">
        <v>2533</v>
      </c>
      <c r="D489" t="s">
        <v>3054</v>
      </c>
      <c r="E489" t="s">
        <v>3048</v>
      </c>
      <c r="F489" s="35">
        <v>45576</v>
      </c>
      <c r="G489" t="s">
        <v>3031</v>
      </c>
      <c r="H489" s="1">
        <v>45537</v>
      </c>
      <c r="I489">
        <v>41607.18</v>
      </c>
    </row>
    <row r="490" spans="1:9" ht="30" hidden="1" customHeight="1" x14ac:dyDescent="0.25">
      <c r="A490" s="44"/>
      <c r="B490" s="34">
        <v>485</v>
      </c>
      <c r="C490" t="s">
        <v>2534</v>
      </c>
      <c r="D490" t="s">
        <v>1563</v>
      </c>
      <c r="E490" t="s">
        <v>3050</v>
      </c>
      <c r="F490" s="35">
        <v>45592</v>
      </c>
      <c r="G490" t="s">
        <v>3032</v>
      </c>
      <c r="H490" s="1">
        <v>45553</v>
      </c>
      <c r="I490">
        <v>94186.16</v>
      </c>
    </row>
    <row r="491" spans="1:9" ht="30" customHeight="1" x14ac:dyDescent="0.25">
      <c r="A491" s="44"/>
      <c r="B491" s="34">
        <v>486</v>
      </c>
      <c r="C491" t="s">
        <v>2535</v>
      </c>
      <c r="D491" t="s">
        <v>3055</v>
      </c>
      <c r="E491" t="s">
        <v>3048</v>
      </c>
      <c r="F491" s="35">
        <v>45572</v>
      </c>
      <c r="G491" t="s">
        <v>3033</v>
      </c>
      <c r="H491" s="1">
        <v>45544</v>
      </c>
      <c r="I491">
        <v>95494.69</v>
      </c>
    </row>
    <row r="492" spans="1:9" ht="30" hidden="1" customHeight="1" x14ac:dyDescent="0.25">
      <c r="A492" s="44"/>
      <c r="B492" s="34">
        <v>487</v>
      </c>
      <c r="C492" t="s">
        <v>2536</v>
      </c>
      <c r="D492" t="s">
        <v>3054</v>
      </c>
      <c r="E492" t="s">
        <v>3049</v>
      </c>
      <c r="F492" s="35">
        <v>45591</v>
      </c>
      <c r="G492" t="s">
        <v>3034</v>
      </c>
      <c r="H492" s="1">
        <v>45546</v>
      </c>
      <c r="I492">
        <v>65083.86</v>
      </c>
    </row>
    <row r="493" spans="1:9" ht="30" hidden="1" customHeight="1" x14ac:dyDescent="0.25">
      <c r="A493" s="44"/>
      <c r="B493" s="34">
        <v>488</v>
      </c>
      <c r="C493" t="s">
        <v>2537</v>
      </c>
      <c r="D493" t="s">
        <v>3054</v>
      </c>
      <c r="E493" t="s">
        <v>3049</v>
      </c>
      <c r="F493" s="35">
        <v>45587</v>
      </c>
      <c r="G493" t="s">
        <v>3035</v>
      </c>
      <c r="H493" s="1">
        <v>45535</v>
      </c>
      <c r="I493">
        <v>92544.83</v>
      </c>
    </row>
    <row r="494" spans="1:9" ht="30" customHeight="1" x14ac:dyDescent="0.25">
      <c r="A494" s="44"/>
      <c r="B494" s="34">
        <v>489</v>
      </c>
      <c r="C494" t="s">
        <v>2538</v>
      </c>
      <c r="D494" t="s">
        <v>1563</v>
      </c>
      <c r="E494" t="s">
        <v>3048</v>
      </c>
      <c r="F494" s="35">
        <v>45570</v>
      </c>
      <c r="G494" t="s">
        <v>3036</v>
      </c>
      <c r="H494" s="1">
        <v>45546</v>
      </c>
      <c r="I494">
        <v>91682.06</v>
      </c>
    </row>
    <row r="495" spans="1:9" ht="30" hidden="1" customHeight="1" x14ac:dyDescent="0.25">
      <c r="A495" s="44"/>
      <c r="B495" s="34">
        <v>490</v>
      </c>
      <c r="C495" t="s">
        <v>2539</v>
      </c>
      <c r="D495" t="s">
        <v>1563</v>
      </c>
      <c r="E495" t="s">
        <v>3050</v>
      </c>
      <c r="F495" s="35">
        <v>45567</v>
      </c>
      <c r="G495" t="s">
        <v>3037</v>
      </c>
      <c r="H495" s="1">
        <v>45561</v>
      </c>
      <c r="I495">
        <v>21199.49</v>
      </c>
    </row>
    <row r="496" spans="1:9" ht="30" hidden="1" customHeight="1" x14ac:dyDescent="0.25">
      <c r="A496" s="44"/>
      <c r="B496" s="34">
        <v>491</v>
      </c>
      <c r="C496" t="s">
        <v>2540</v>
      </c>
      <c r="D496" t="s">
        <v>3055</v>
      </c>
      <c r="E496" t="s">
        <v>3050</v>
      </c>
      <c r="F496" s="35">
        <v>45567</v>
      </c>
      <c r="G496" t="s">
        <v>3038</v>
      </c>
      <c r="H496" s="1">
        <v>45564</v>
      </c>
      <c r="I496">
        <v>57868.02</v>
      </c>
    </row>
    <row r="497" spans="1:12" ht="30" customHeight="1" x14ac:dyDescent="0.25">
      <c r="A497" s="44"/>
      <c r="B497" s="34">
        <v>492</v>
      </c>
      <c r="C497" t="s">
        <v>2541</v>
      </c>
      <c r="D497" t="s">
        <v>1563</v>
      </c>
      <c r="E497" t="s">
        <v>3048</v>
      </c>
      <c r="F497" s="35">
        <v>45576</v>
      </c>
      <c r="G497" t="s">
        <v>3039</v>
      </c>
      <c r="H497" s="1">
        <v>45541</v>
      </c>
      <c r="I497">
        <v>44925.86</v>
      </c>
    </row>
    <row r="498" spans="1:12" ht="30" hidden="1" customHeight="1" x14ac:dyDescent="0.25">
      <c r="A498" s="44"/>
      <c r="B498" s="34">
        <v>493</v>
      </c>
      <c r="C498" t="s">
        <v>2542</v>
      </c>
      <c r="D498" t="s">
        <v>1563</v>
      </c>
      <c r="E498" t="s">
        <v>3049</v>
      </c>
      <c r="F498" s="35">
        <v>45580</v>
      </c>
      <c r="G498" t="s">
        <v>3040</v>
      </c>
      <c r="H498" s="1">
        <v>45558</v>
      </c>
      <c r="I498">
        <v>29305.51</v>
      </c>
    </row>
    <row r="499" spans="1:12" ht="30" customHeight="1" x14ac:dyDescent="0.25">
      <c r="A499" s="44"/>
      <c r="B499" s="34">
        <v>494</v>
      </c>
      <c r="C499" t="s">
        <v>2543</v>
      </c>
      <c r="D499" t="s">
        <v>1563</v>
      </c>
      <c r="E499" t="s">
        <v>3048</v>
      </c>
      <c r="F499" s="35">
        <v>45578</v>
      </c>
      <c r="G499" t="s">
        <v>3041</v>
      </c>
      <c r="H499" s="1">
        <v>45562</v>
      </c>
      <c r="I499">
        <v>1156.1500000000001</v>
      </c>
    </row>
    <row r="500" spans="1:12" ht="30" hidden="1" customHeight="1" x14ac:dyDescent="0.25">
      <c r="A500" s="44"/>
      <c r="B500" s="34">
        <v>495</v>
      </c>
      <c r="C500" t="s">
        <v>2544</v>
      </c>
      <c r="D500" t="s">
        <v>3054</v>
      </c>
      <c r="E500" t="s">
        <v>3050</v>
      </c>
      <c r="F500" s="35">
        <v>45571</v>
      </c>
      <c r="G500" t="s">
        <v>3042</v>
      </c>
      <c r="H500" s="1">
        <v>45559</v>
      </c>
      <c r="I500">
        <v>70092.509999999995</v>
      </c>
    </row>
    <row r="501" spans="1:12" ht="30" hidden="1" customHeight="1" x14ac:dyDescent="0.25">
      <c r="A501" s="44"/>
      <c r="B501" s="34">
        <v>496</v>
      </c>
      <c r="C501" t="s">
        <v>2545</v>
      </c>
      <c r="D501" t="s">
        <v>3053</v>
      </c>
      <c r="E501" t="s">
        <v>3050</v>
      </c>
      <c r="F501" s="35">
        <v>45587</v>
      </c>
      <c r="G501" t="s">
        <v>3043</v>
      </c>
      <c r="H501" s="1">
        <v>45550</v>
      </c>
      <c r="I501">
        <v>63984.38</v>
      </c>
    </row>
    <row r="502" spans="1:12" ht="30" hidden="1" customHeight="1" x14ac:dyDescent="0.25">
      <c r="A502" s="44"/>
      <c r="B502" s="34">
        <v>497</v>
      </c>
      <c r="C502" t="s">
        <v>2546</v>
      </c>
      <c r="D502" t="s">
        <v>1563</v>
      </c>
      <c r="E502" t="s">
        <v>3049</v>
      </c>
      <c r="F502" s="35">
        <v>45579</v>
      </c>
      <c r="G502" t="s">
        <v>3044</v>
      </c>
      <c r="H502" s="1">
        <v>45559</v>
      </c>
      <c r="I502">
        <v>50724.2</v>
      </c>
    </row>
    <row r="503" spans="1:12" ht="30" hidden="1" customHeight="1" x14ac:dyDescent="0.25">
      <c r="A503" s="44"/>
      <c r="B503" s="34">
        <v>498</v>
      </c>
      <c r="C503" t="s">
        <v>2547</v>
      </c>
      <c r="D503" t="s">
        <v>3053</v>
      </c>
      <c r="E503" t="s">
        <v>3050</v>
      </c>
      <c r="F503" s="35">
        <v>45579</v>
      </c>
      <c r="G503" t="s">
        <v>3045</v>
      </c>
      <c r="H503" s="1">
        <v>45561</v>
      </c>
      <c r="I503">
        <v>72063.44</v>
      </c>
    </row>
    <row r="504" spans="1:12" ht="30" hidden="1" customHeight="1" x14ac:dyDescent="0.25">
      <c r="A504" s="44"/>
      <c r="B504" s="34">
        <v>499</v>
      </c>
      <c r="C504" t="s">
        <v>2548</v>
      </c>
      <c r="D504" t="s">
        <v>1563</v>
      </c>
      <c r="E504" t="s">
        <v>3049</v>
      </c>
      <c r="F504" s="35">
        <v>45579</v>
      </c>
      <c r="G504" t="s">
        <v>3046</v>
      </c>
      <c r="H504" s="1">
        <v>45545</v>
      </c>
      <c r="I504">
        <v>72688</v>
      </c>
    </row>
    <row r="505" spans="1:12" ht="30" hidden="1" customHeight="1" x14ac:dyDescent="0.25">
      <c r="A505" s="44"/>
      <c r="B505" s="34">
        <v>500</v>
      </c>
      <c r="C505" t="s">
        <v>2053</v>
      </c>
      <c r="D505" t="s">
        <v>3053</v>
      </c>
      <c r="E505" t="s">
        <v>3049</v>
      </c>
      <c r="F505" s="36">
        <v>45577</v>
      </c>
      <c r="G505" t="s">
        <v>3047</v>
      </c>
      <c r="H505" s="1">
        <v>45560</v>
      </c>
      <c r="I505">
        <v>73172</v>
      </c>
    </row>
    <row r="506" spans="1:12" ht="30" customHeight="1" x14ac:dyDescent="0.25">
      <c r="K506" s="46"/>
      <c r="L506" s="46"/>
    </row>
    <row r="507" spans="1:12" ht="30" customHeight="1" x14ac:dyDescent="0.25">
      <c r="K507" s="46"/>
      <c r="L507" s="46"/>
    </row>
    <row r="508" spans="1:12" ht="30" customHeight="1" x14ac:dyDescent="0.25">
      <c r="K508" s="46"/>
      <c r="L508" s="46"/>
    </row>
    <row r="509" spans="1:12" ht="30" customHeight="1" x14ac:dyDescent="0.25">
      <c r="K509" s="46"/>
      <c r="L509" s="46"/>
    </row>
    <row r="510" spans="1:12" ht="30" customHeight="1" x14ac:dyDescent="0.25">
      <c r="K510" s="46"/>
      <c r="L510" s="46"/>
    </row>
    <row r="511" spans="1:12" ht="30" customHeight="1" x14ac:dyDescent="0.25">
      <c r="K511" s="46"/>
      <c r="L511" s="46"/>
    </row>
    <row r="512" spans="1:12" ht="30" customHeight="1" x14ac:dyDescent="0.25">
      <c r="K512" s="46"/>
      <c r="L512" s="46"/>
    </row>
    <row r="513" spans="11:12" ht="30" customHeight="1" x14ac:dyDescent="0.25">
      <c r="K513" s="46"/>
      <c r="L513" s="46"/>
    </row>
    <row r="514" spans="11:12" ht="30" customHeight="1" x14ac:dyDescent="0.25">
      <c r="K514" s="46"/>
      <c r="L514" s="46"/>
    </row>
    <row r="515" spans="11:12" ht="30" customHeight="1" x14ac:dyDescent="0.25">
      <c r="K515" s="46"/>
      <c r="L515" s="46"/>
    </row>
    <row r="516" spans="11:12" ht="30" customHeight="1" x14ac:dyDescent="0.25">
      <c r="K516" s="46"/>
      <c r="L516" s="46"/>
    </row>
    <row r="517" spans="11:12" ht="30" customHeight="1" x14ac:dyDescent="0.25">
      <c r="K517" s="46"/>
      <c r="L517" s="46"/>
    </row>
    <row r="518" spans="11:12" ht="30" customHeight="1" x14ac:dyDescent="0.25">
      <c r="K518" s="46"/>
      <c r="L518" s="46"/>
    </row>
    <row r="519" spans="11:12" ht="30" customHeight="1" x14ac:dyDescent="0.25">
      <c r="K519" s="46"/>
      <c r="L519" s="46"/>
    </row>
    <row r="520" spans="11:12" ht="30" customHeight="1" x14ac:dyDescent="0.25">
      <c r="K520" s="46"/>
      <c r="L520" s="46"/>
    </row>
    <row r="521" spans="11:12" ht="30" customHeight="1" x14ac:dyDescent="0.25">
      <c r="K521" s="46"/>
      <c r="L521" s="46"/>
    </row>
    <row r="522" spans="11:12" ht="30" customHeight="1" x14ac:dyDescent="0.25">
      <c r="K522" s="46"/>
      <c r="L522" s="46"/>
    </row>
    <row r="523" spans="11:12" ht="30" customHeight="1" x14ac:dyDescent="0.25">
      <c r="K523" s="46"/>
      <c r="L523" s="46"/>
    </row>
    <row r="524" spans="11:12" ht="30" customHeight="1" x14ac:dyDescent="0.25">
      <c r="K524" s="46"/>
      <c r="L524" s="46"/>
    </row>
    <row r="525" spans="11:12" ht="30" customHeight="1" x14ac:dyDescent="0.25">
      <c r="K525" s="46"/>
      <c r="L525" s="46"/>
    </row>
    <row r="526" spans="11:12" ht="30" customHeight="1" x14ac:dyDescent="0.25">
      <c r="K526" s="46"/>
      <c r="L526" s="46"/>
    </row>
    <row r="527" spans="11:12" ht="30" customHeight="1" x14ac:dyDescent="0.25">
      <c r="K527" s="46"/>
      <c r="L527" s="46"/>
    </row>
    <row r="528" spans="11:12" ht="30" customHeight="1" x14ac:dyDescent="0.25">
      <c r="K528" s="46"/>
      <c r="L528" s="46"/>
    </row>
    <row r="529" spans="11:12" ht="30" customHeight="1" x14ac:dyDescent="0.25">
      <c r="K529" s="46"/>
      <c r="L529" s="46"/>
    </row>
    <row r="530" spans="11:12" ht="30" customHeight="1" x14ac:dyDescent="0.25">
      <c r="K530" s="46"/>
      <c r="L530" s="46"/>
    </row>
    <row r="531" spans="11:12" ht="30" customHeight="1" x14ac:dyDescent="0.25">
      <c r="K531" s="46"/>
      <c r="L531" s="46"/>
    </row>
    <row r="532" spans="11:12" ht="30" customHeight="1" x14ac:dyDescent="0.25">
      <c r="K532" s="46"/>
      <c r="L532" s="46"/>
    </row>
    <row r="533" spans="11:12" ht="30" customHeight="1" x14ac:dyDescent="0.25">
      <c r="K533" s="46"/>
      <c r="L533" s="46"/>
    </row>
    <row r="534" spans="11:12" ht="30" customHeight="1" x14ac:dyDescent="0.25">
      <c r="K534" s="46"/>
      <c r="L534" s="46"/>
    </row>
    <row r="535" spans="11:12" ht="30" customHeight="1" x14ac:dyDescent="0.25">
      <c r="K535" s="46"/>
      <c r="L535" s="46"/>
    </row>
    <row r="536" spans="11:12" ht="30" customHeight="1" x14ac:dyDescent="0.25">
      <c r="K536" s="46"/>
      <c r="L536" s="46"/>
    </row>
    <row r="537" spans="11:12" ht="30" customHeight="1" x14ac:dyDescent="0.25">
      <c r="K537" s="46"/>
      <c r="L537" s="46"/>
    </row>
    <row r="538" spans="11:12" ht="30" customHeight="1" x14ac:dyDescent="0.25">
      <c r="K538" s="46"/>
      <c r="L538" s="46"/>
    </row>
    <row r="539" spans="11:12" ht="30" customHeight="1" x14ac:dyDescent="0.25">
      <c r="K539" s="46"/>
      <c r="L539" s="46"/>
    </row>
    <row r="540" spans="11:12" ht="30" customHeight="1" x14ac:dyDescent="0.25">
      <c r="K540" s="46"/>
      <c r="L540" s="46"/>
    </row>
    <row r="541" spans="11:12" ht="30" customHeight="1" x14ac:dyDescent="0.25">
      <c r="K541" s="46"/>
      <c r="L541" s="46"/>
    </row>
    <row r="542" spans="11:12" ht="30" customHeight="1" x14ac:dyDescent="0.25">
      <c r="K542" s="46"/>
      <c r="L542" s="46"/>
    </row>
    <row r="543" spans="11:12" ht="30" customHeight="1" x14ac:dyDescent="0.25">
      <c r="K543" s="46"/>
      <c r="L543" s="46"/>
    </row>
    <row r="544" spans="11:12" ht="30" customHeight="1" x14ac:dyDescent="0.25">
      <c r="K544" s="46"/>
      <c r="L544" s="46"/>
    </row>
    <row r="545" spans="11:12" ht="30" customHeight="1" x14ac:dyDescent="0.25">
      <c r="K545" s="46"/>
      <c r="L545" s="46"/>
    </row>
    <row r="546" spans="11:12" ht="30" customHeight="1" x14ac:dyDescent="0.25">
      <c r="K546" s="46"/>
      <c r="L546" s="46"/>
    </row>
    <row r="547" spans="11:12" ht="30" customHeight="1" x14ac:dyDescent="0.25">
      <c r="K547" s="46"/>
      <c r="L547" s="46"/>
    </row>
    <row r="548" spans="11:12" ht="30" customHeight="1" x14ac:dyDescent="0.25">
      <c r="K548" s="46"/>
      <c r="L548" s="46"/>
    </row>
    <row r="549" spans="11:12" ht="30" customHeight="1" x14ac:dyDescent="0.25">
      <c r="K549" s="46"/>
      <c r="L549" s="46"/>
    </row>
    <row r="550" spans="11:12" ht="30" customHeight="1" x14ac:dyDescent="0.25">
      <c r="K550" s="46"/>
      <c r="L550" s="46"/>
    </row>
    <row r="551" spans="11:12" ht="30" customHeight="1" x14ac:dyDescent="0.25">
      <c r="K551" s="46"/>
      <c r="L551" s="46"/>
    </row>
    <row r="552" spans="11:12" ht="30" customHeight="1" x14ac:dyDescent="0.25">
      <c r="K552" s="46"/>
      <c r="L552" s="46"/>
    </row>
    <row r="553" spans="11:12" ht="30" customHeight="1" x14ac:dyDescent="0.25">
      <c r="K553" s="46"/>
      <c r="L553" s="46"/>
    </row>
    <row r="554" spans="11:12" ht="30" customHeight="1" x14ac:dyDescent="0.25">
      <c r="K554" s="46"/>
      <c r="L554" s="46"/>
    </row>
    <row r="555" spans="11:12" ht="30" customHeight="1" x14ac:dyDescent="0.25">
      <c r="K555" s="46"/>
      <c r="L555" s="46"/>
    </row>
    <row r="556" spans="11:12" ht="30" customHeight="1" x14ac:dyDescent="0.25">
      <c r="K556" s="46"/>
      <c r="L556" s="46"/>
    </row>
    <row r="557" spans="11:12" ht="30" customHeight="1" x14ac:dyDescent="0.25">
      <c r="K557" s="46"/>
      <c r="L557" s="46"/>
    </row>
    <row r="558" spans="11:12" ht="30" customHeight="1" x14ac:dyDescent="0.25">
      <c r="K558" s="46"/>
      <c r="L558" s="46"/>
    </row>
    <row r="559" spans="11:12" ht="30" customHeight="1" x14ac:dyDescent="0.25">
      <c r="K559" s="46"/>
      <c r="L559" s="46"/>
    </row>
    <row r="560" spans="11:12" ht="30" customHeight="1" x14ac:dyDescent="0.25">
      <c r="K560" s="46"/>
      <c r="L560" s="46"/>
    </row>
    <row r="561" spans="11:12" ht="30" customHeight="1" x14ac:dyDescent="0.25">
      <c r="K561" s="46"/>
      <c r="L561" s="46"/>
    </row>
    <row r="562" spans="11:12" ht="30" customHeight="1" x14ac:dyDescent="0.25">
      <c r="K562" s="46"/>
      <c r="L562" s="46"/>
    </row>
    <row r="563" spans="11:12" ht="30" customHeight="1" x14ac:dyDescent="0.25">
      <c r="K563" s="46"/>
      <c r="L563" s="46"/>
    </row>
    <row r="564" spans="11:12" ht="30" customHeight="1" x14ac:dyDescent="0.25">
      <c r="K564" s="46"/>
      <c r="L564" s="46"/>
    </row>
    <row r="565" spans="11:12" ht="30" customHeight="1" x14ac:dyDescent="0.25">
      <c r="K565" s="46"/>
      <c r="L565" s="46"/>
    </row>
    <row r="566" spans="11:12" ht="30" customHeight="1" x14ac:dyDescent="0.25">
      <c r="K566" s="46"/>
      <c r="L566" s="46"/>
    </row>
    <row r="567" spans="11:12" ht="30" customHeight="1" x14ac:dyDescent="0.25">
      <c r="K567" s="46"/>
      <c r="L567" s="46"/>
    </row>
    <row r="568" spans="11:12" ht="30" customHeight="1" x14ac:dyDescent="0.25">
      <c r="K568" s="46"/>
      <c r="L568" s="46"/>
    </row>
    <row r="569" spans="11:12" ht="30" customHeight="1" x14ac:dyDescent="0.25">
      <c r="K569" s="46"/>
      <c r="L569" s="46"/>
    </row>
    <row r="570" spans="11:12" ht="30" customHeight="1" x14ac:dyDescent="0.25">
      <c r="K570" s="46"/>
      <c r="L570" s="46"/>
    </row>
    <row r="571" spans="11:12" ht="30" customHeight="1" x14ac:dyDescent="0.25">
      <c r="K571" s="46"/>
      <c r="L571" s="46"/>
    </row>
    <row r="572" spans="11:12" ht="30" customHeight="1" x14ac:dyDescent="0.25">
      <c r="K572" s="46"/>
      <c r="L572" s="46"/>
    </row>
    <row r="573" spans="11:12" ht="30" customHeight="1" x14ac:dyDescent="0.25">
      <c r="K573" s="46"/>
      <c r="L573" s="46"/>
    </row>
    <row r="574" spans="11:12" ht="30" customHeight="1" x14ac:dyDescent="0.25">
      <c r="K574" s="46"/>
      <c r="L574" s="46"/>
    </row>
    <row r="575" spans="11:12" ht="30" customHeight="1" x14ac:dyDescent="0.25">
      <c r="K575" s="46"/>
      <c r="L575" s="46"/>
    </row>
    <row r="576" spans="11:12" ht="30" customHeight="1" x14ac:dyDescent="0.25">
      <c r="K576" s="46"/>
      <c r="L576" s="46"/>
    </row>
    <row r="577" spans="11:12" ht="30" customHeight="1" x14ac:dyDescent="0.25">
      <c r="K577" s="46"/>
      <c r="L577" s="46"/>
    </row>
    <row r="578" spans="11:12" ht="30" customHeight="1" x14ac:dyDescent="0.25">
      <c r="K578" s="46"/>
      <c r="L578" s="46"/>
    </row>
    <row r="579" spans="11:12" ht="30" customHeight="1" x14ac:dyDescent="0.25">
      <c r="K579" s="46"/>
      <c r="L579" s="46"/>
    </row>
    <row r="580" spans="11:12" ht="30" customHeight="1" x14ac:dyDescent="0.25">
      <c r="K580" s="46"/>
      <c r="L580" s="46"/>
    </row>
    <row r="581" spans="11:12" ht="30" customHeight="1" x14ac:dyDescent="0.25">
      <c r="K581" s="46"/>
      <c r="L581" s="46"/>
    </row>
    <row r="582" spans="11:12" ht="30" customHeight="1" x14ac:dyDescent="0.25">
      <c r="K582" s="46"/>
      <c r="L582" s="46"/>
    </row>
    <row r="583" spans="11:12" ht="30" customHeight="1" x14ac:dyDescent="0.25">
      <c r="K583" s="46"/>
      <c r="L583" s="46"/>
    </row>
    <row r="584" spans="11:12" ht="30" customHeight="1" x14ac:dyDescent="0.25">
      <c r="K584" s="46"/>
      <c r="L584" s="46"/>
    </row>
    <row r="585" spans="11:12" ht="30" customHeight="1" x14ac:dyDescent="0.25">
      <c r="K585" s="46"/>
      <c r="L585" s="46"/>
    </row>
    <row r="586" spans="11:12" ht="30" customHeight="1" x14ac:dyDescent="0.25">
      <c r="K586" s="46"/>
      <c r="L586" s="46"/>
    </row>
    <row r="587" spans="11:12" ht="30" customHeight="1" x14ac:dyDescent="0.25">
      <c r="K587" s="46"/>
      <c r="L587" s="46"/>
    </row>
    <row r="588" spans="11:12" ht="30" customHeight="1" x14ac:dyDescent="0.25">
      <c r="K588" s="46"/>
      <c r="L588" s="46"/>
    </row>
    <row r="589" spans="11:12" ht="30" customHeight="1" x14ac:dyDescent="0.25">
      <c r="K589" s="46"/>
      <c r="L589" s="46"/>
    </row>
    <row r="590" spans="11:12" ht="30" customHeight="1" x14ac:dyDescent="0.25">
      <c r="K590" s="46"/>
      <c r="L590" s="46"/>
    </row>
    <row r="591" spans="11:12" ht="30" customHeight="1" x14ac:dyDescent="0.25">
      <c r="K591" s="46"/>
      <c r="L591" s="46"/>
    </row>
    <row r="592" spans="11:12" ht="30" customHeight="1" x14ac:dyDescent="0.25">
      <c r="K592" s="46"/>
      <c r="L592" s="46"/>
    </row>
    <row r="593" spans="11:12" ht="30" customHeight="1" x14ac:dyDescent="0.25">
      <c r="K593" s="46"/>
      <c r="L593" s="46"/>
    </row>
    <row r="594" spans="11:12" ht="30" customHeight="1" x14ac:dyDescent="0.25">
      <c r="K594" s="46"/>
      <c r="L594" s="46"/>
    </row>
    <row r="595" spans="11:12" ht="30" customHeight="1" x14ac:dyDescent="0.25">
      <c r="K595" s="46"/>
      <c r="L595" s="46"/>
    </row>
    <row r="596" spans="11:12" ht="30" customHeight="1" x14ac:dyDescent="0.25">
      <c r="K596" s="46"/>
      <c r="L596" s="46"/>
    </row>
    <row r="597" spans="11:12" ht="30" customHeight="1" x14ac:dyDescent="0.25">
      <c r="K597" s="46"/>
      <c r="L597" s="46"/>
    </row>
    <row r="598" spans="11:12" ht="30" customHeight="1" x14ac:dyDescent="0.25">
      <c r="K598" s="46"/>
      <c r="L598" s="46"/>
    </row>
    <row r="599" spans="11:12" ht="30" customHeight="1" x14ac:dyDescent="0.25">
      <c r="K599" s="46"/>
      <c r="L599" s="46"/>
    </row>
    <row r="600" spans="11:12" ht="30" customHeight="1" x14ac:dyDescent="0.25">
      <c r="K600" s="46"/>
      <c r="L600" s="46"/>
    </row>
    <row r="601" spans="11:12" ht="30" customHeight="1" x14ac:dyDescent="0.25">
      <c r="K601" s="46"/>
      <c r="L601" s="46"/>
    </row>
    <row r="602" spans="11:12" ht="30" customHeight="1" x14ac:dyDescent="0.25">
      <c r="K602" s="46"/>
      <c r="L602" s="46"/>
    </row>
    <row r="603" spans="11:12" ht="30" customHeight="1" x14ac:dyDescent="0.25">
      <c r="K603" s="46"/>
      <c r="L603" s="46"/>
    </row>
    <row r="604" spans="11:12" ht="30" customHeight="1" x14ac:dyDescent="0.25">
      <c r="K604" s="46"/>
      <c r="L604" s="46"/>
    </row>
    <row r="605" spans="11:12" ht="30" customHeight="1" x14ac:dyDescent="0.25">
      <c r="K605" s="46"/>
      <c r="L605" s="46"/>
    </row>
    <row r="606" spans="11:12" ht="30" customHeight="1" x14ac:dyDescent="0.25">
      <c r="K606" s="46"/>
      <c r="L606" s="46"/>
    </row>
    <row r="607" spans="11:12" ht="30" customHeight="1" x14ac:dyDescent="0.25">
      <c r="K607" s="46"/>
      <c r="L607" s="46"/>
    </row>
    <row r="608" spans="11:12" ht="30" customHeight="1" x14ac:dyDescent="0.25">
      <c r="K608" s="46"/>
      <c r="L608" s="46"/>
    </row>
    <row r="609" spans="11:12" ht="30" customHeight="1" x14ac:dyDescent="0.25">
      <c r="K609" s="46"/>
      <c r="L609" s="46"/>
    </row>
    <row r="610" spans="11:12" ht="30" customHeight="1" x14ac:dyDescent="0.25">
      <c r="K610" s="46"/>
      <c r="L610" s="46"/>
    </row>
    <row r="611" spans="11:12" ht="30" customHeight="1" x14ac:dyDescent="0.25">
      <c r="K611" s="46"/>
      <c r="L611" s="46"/>
    </row>
    <row r="612" spans="11:12" ht="30" customHeight="1" x14ac:dyDescent="0.25">
      <c r="K612" s="46"/>
      <c r="L612" s="46"/>
    </row>
    <row r="613" spans="11:12" ht="30" customHeight="1" x14ac:dyDescent="0.25">
      <c r="K613" s="46"/>
      <c r="L613" s="46"/>
    </row>
    <row r="614" spans="11:12" ht="30" customHeight="1" x14ac:dyDescent="0.25">
      <c r="K614" s="46"/>
      <c r="L614" s="46"/>
    </row>
    <row r="615" spans="11:12" ht="30" customHeight="1" x14ac:dyDescent="0.25">
      <c r="K615" s="46"/>
      <c r="L615" s="46"/>
    </row>
    <row r="616" spans="11:12" ht="30" customHeight="1" x14ac:dyDescent="0.25">
      <c r="K616" s="46"/>
      <c r="L616" s="46"/>
    </row>
    <row r="617" spans="11:12" ht="30" customHeight="1" x14ac:dyDescent="0.25">
      <c r="K617" s="46"/>
      <c r="L617" s="46"/>
    </row>
    <row r="618" spans="11:12" ht="30" customHeight="1" x14ac:dyDescent="0.25">
      <c r="K618" s="46"/>
      <c r="L618" s="46"/>
    </row>
    <row r="619" spans="11:12" ht="30" customHeight="1" x14ac:dyDescent="0.25">
      <c r="K619" s="46"/>
      <c r="L619" s="46"/>
    </row>
    <row r="620" spans="11:12" ht="30" customHeight="1" x14ac:dyDescent="0.25">
      <c r="K620" s="46"/>
      <c r="L620" s="46"/>
    </row>
    <row r="621" spans="11:12" ht="30" customHeight="1" x14ac:dyDescent="0.25">
      <c r="K621" s="46"/>
      <c r="L621" s="46"/>
    </row>
    <row r="622" spans="11:12" ht="30" customHeight="1" x14ac:dyDescent="0.25">
      <c r="K622" s="46"/>
      <c r="L622" s="46"/>
    </row>
    <row r="623" spans="11:12" ht="30" customHeight="1" x14ac:dyDescent="0.25">
      <c r="K623" s="46"/>
      <c r="L623" s="46"/>
    </row>
    <row r="624" spans="11:12" ht="30" customHeight="1" x14ac:dyDescent="0.25">
      <c r="K624" s="46"/>
      <c r="L624" s="46"/>
    </row>
    <row r="625" spans="11:12" ht="30" customHeight="1" x14ac:dyDescent="0.25">
      <c r="K625" s="46"/>
      <c r="L625" s="46"/>
    </row>
    <row r="626" spans="11:12" ht="30" customHeight="1" x14ac:dyDescent="0.25">
      <c r="K626" s="46"/>
      <c r="L626" s="46"/>
    </row>
    <row r="627" spans="11:12" ht="30" customHeight="1" x14ac:dyDescent="0.25">
      <c r="K627" s="46"/>
      <c r="L627" s="46"/>
    </row>
    <row r="628" spans="11:12" ht="30" customHeight="1" x14ac:dyDescent="0.25">
      <c r="K628" s="46"/>
      <c r="L628" s="46"/>
    </row>
    <row r="629" spans="11:12" ht="30" customHeight="1" x14ac:dyDescent="0.25">
      <c r="K629" s="46"/>
      <c r="L629" s="46"/>
    </row>
    <row r="630" spans="11:12" ht="30" customHeight="1" x14ac:dyDescent="0.25">
      <c r="K630" s="46"/>
      <c r="L630" s="46"/>
    </row>
    <row r="631" spans="11:12" ht="30" customHeight="1" x14ac:dyDescent="0.25">
      <c r="K631" s="46"/>
      <c r="L631" s="46"/>
    </row>
    <row r="632" spans="11:12" ht="30" customHeight="1" x14ac:dyDescent="0.25">
      <c r="K632" s="46"/>
      <c r="L632" s="46"/>
    </row>
    <row r="633" spans="11:12" ht="30" customHeight="1" x14ac:dyDescent="0.25">
      <c r="K633" s="46"/>
      <c r="L633" s="46"/>
    </row>
    <row r="634" spans="11:12" ht="30" customHeight="1" x14ac:dyDescent="0.25">
      <c r="K634" s="46"/>
      <c r="L634" s="46"/>
    </row>
    <row r="635" spans="11:12" ht="30" customHeight="1" x14ac:dyDescent="0.25">
      <c r="K635" s="46"/>
      <c r="L635" s="46"/>
    </row>
    <row r="636" spans="11:12" ht="30" customHeight="1" x14ac:dyDescent="0.25">
      <c r="K636" s="46"/>
      <c r="L636" s="46"/>
    </row>
    <row r="637" spans="11:12" ht="30" customHeight="1" x14ac:dyDescent="0.25">
      <c r="K637" s="46"/>
      <c r="L637" s="46"/>
    </row>
    <row r="638" spans="11:12" ht="30" customHeight="1" x14ac:dyDescent="0.25">
      <c r="K638" s="46"/>
      <c r="L638" s="46"/>
    </row>
    <row r="639" spans="11:12" ht="30" customHeight="1" x14ac:dyDescent="0.25">
      <c r="K639" s="46"/>
      <c r="L639" s="46"/>
    </row>
    <row r="640" spans="11:12" ht="30" customHeight="1" x14ac:dyDescent="0.25">
      <c r="K640" s="46"/>
      <c r="L640" s="46"/>
    </row>
    <row r="641" spans="11:12" ht="30" customHeight="1" x14ac:dyDescent="0.25">
      <c r="K641" s="46"/>
      <c r="L641" s="46"/>
    </row>
    <row r="642" spans="11:12" ht="30" customHeight="1" x14ac:dyDescent="0.25">
      <c r="K642" s="46"/>
      <c r="L642" s="46"/>
    </row>
    <row r="643" spans="11:12" ht="30" customHeight="1" x14ac:dyDescent="0.25">
      <c r="K643" s="46"/>
      <c r="L643" s="46"/>
    </row>
    <row r="644" spans="11:12" ht="30" customHeight="1" x14ac:dyDescent="0.25">
      <c r="K644" s="46"/>
      <c r="L644" s="46"/>
    </row>
    <row r="645" spans="11:12" ht="30" customHeight="1" x14ac:dyDescent="0.25">
      <c r="K645" s="46"/>
      <c r="L645" s="46"/>
    </row>
    <row r="646" spans="11:12" ht="30" customHeight="1" x14ac:dyDescent="0.25">
      <c r="K646" s="46"/>
      <c r="L646" s="46"/>
    </row>
    <row r="647" spans="11:12" ht="30" customHeight="1" x14ac:dyDescent="0.25">
      <c r="K647" s="46"/>
      <c r="L647" s="46"/>
    </row>
    <row r="648" spans="11:12" ht="30" customHeight="1" x14ac:dyDescent="0.25">
      <c r="K648" s="46"/>
      <c r="L648" s="46"/>
    </row>
    <row r="649" spans="11:12" ht="30" customHeight="1" x14ac:dyDescent="0.25">
      <c r="K649" s="46"/>
      <c r="L649" s="46"/>
    </row>
    <row r="650" spans="11:12" ht="30" customHeight="1" x14ac:dyDescent="0.25">
      <c r="K650" s="46"/>
      <c r="L650" s="46"/>
    </row>
    <row r="651" spans="11:12" ht="30" customHeight="1" x14ac:dyDescent="0.25">
      <c r="K651" s="46"/>
      <c r="L651" s="46"/>
    </row>
    <row r="652" spans="11:12" ht="30" customHeight="1" x14ac:dyDescent="0.25">
      <c r="K652" s="46"/>
      <c r="L652" s="46"/>
    </row>
    <row r="653" spans="11:12" ht="30" customHeight="1" x14ac:dyDescent="0.25">
      <c r="K653" s="46"/>
      <c r="L653" s="46"/>
    </row>
    <row r="654" spans="11:12" ht="30" customHeight="1" x14ac:dyDescent="0.25">
      <c r="K654" s="46"/>
      <c r="L654" s="46"/>
    </row>
    <row r="655" spans="11:12" ht="30" customHeight="1" x14ac:dyDescent="0.25">
      <c r="K655" s="46"/>
      <c r="L655" s="46"/>
    </row>
    <row r="656" spans="11:12" ht="30" customHeight="1" x14ac:dyDescent="0.25">
      <c r="K656" s="46"/>
      <c r="L656" s="46"/>
    </row>
    <row r="657" spans="11:12" ht="30" customHeight="1" x14ac:dyDescent="0.25">
      <c r="K657" s="46"/>
      <c r="L657" s="46"/>
    </row>
    <row r="658" spans="11:12" ht="30" customHeight="1" x14ac:dyDescent="0.25">
      <c r="K658" s="46"/>
      <c r="L658" s="46"/>
    </row>
    <row r="659" spans="11:12" ht="30" customHeight="1" x14ac:dyDescent="0.25">
      <c r="K659" s="46"/>
      <c r="L659" s="46"/>
    </row>
    <row r="660" spans="11:12" ht="30" customHeight="1" x14ac:dyDescent="0.25">
      <c r="K660" s="46"/>
      <c r="L660" s="46"/>
    </row>
    <row r="661" spans="11:12" ht="30" customHeight="1" x14ac:dyDescent="0.25">
      <c r="K661" s="46"/>
      <c r="L661" s="46"/>
    </row>
    <row r="662" spans="11:12" ht="30" customHeight="1" x14ac:dyDescent="0.25">
      <c r="K662" s="46"/>
      <c r="L662" s="46"/>
    </row>
    <row r="663" spans="11:12" ht="30" customHeight="1" x14ac:dyDescent="0.25">
      <c r="K663" s="46"/>
      <c r="L663" s="46"/>
    </row>
    <row r="664" spans="11:12" ht="30" customHeight="1" x14ac:dyDescent="0.25">
      <c r="K664" s="46"/>
      <c r="L664" s="46"/>
    </row>
    <row r="665" spans="11:12" ht="30" customHeight="1" x14ac:dyDescent="0.25">
      <c r="K665" s="46"/>
      <c r="L665" s="46"/>
    </row>
    <row r="666" spans="11:12" ht="30" customHeight="1" x14ac:dyDescent="0.25">
      <c r="K666" s="46"/>
      <c r="L666" s="46"/>
    </row>
    <row r="667" spans="11:12" ht="30" customHeight="1" x14ac:dyDescent="0.25">
      <c r="K667" s="46"/>
      <c r="L667" s="46"/>
    </row>
    <row r="668" spans="11:12" ht="30" customHeight="1" x14ac:dyDescent="0.25">
      <c r="K668" s="46"/>
      <c r="L668" s="46"/>
    </row>
    <row r="669" spans="11:12" ht="30" customHeight="1" x14ac:dyDescent="0.25">
      <c r="K669" s="46"/>
      <c r="L669" s="46"/>
    </row>
    <row r="670" spans="11:12" ht="30" customHeight="1" x14ac:dyDescent="0.25">
      <c r="K670" s="46"/>
      <c r="L670" s="46"/>
    </row>
    <row r="671" spans="11:12" ht="30" customHeight="1" x14ac:dyDescent="0.25">
      <c r="K671" s="46"/>
      <c r="L671" s="46"/>
    </row>
    <row r="672" spans="11:12" ht="30" customHeight="1" x14ac:dyDescent="0.25">
      <c r="K672" s="46"/>
      <c r="L672" s="46"/>
    </row>
    <row r="673" spans="11:12" ht="30" customHeight="1" x14ac:dyDescent="0.25">
      <c r="K673" s="46"/>
      <c r="L673" s="46"/>
    </row>
    <row r="674" spans="11:12" ht="30" customHeight="1" x14ac:dyDescent="0.25">
      <c r="K674" s="46"/>
      <c r="L674" s="46"/>
    </row>
    <row r="675" spans="11:12" ht="30" customHeight="1" x14ac:dyDescent="0.25">
      <c r="K675" s="46"/>
      <c r="L675" s="46"/>
    </row>
    <row r="676" spans="11:12" ht="30" customHeight="1" x14ac:dyDescent="0.25">
      <c r="K676" s="46"/>
      <c r="L676" s="46"/>
    </row>
    <row r="677" spans="11:12" ht="30" customHeight="1" x14ac:dyDescent="0.25">
      <c r="K677" s="46"/>
      <c r="L677" s="46"/>
    </row>
    <row r="678" spans="11:12" ht="30" customHeight="1" x14ac:dyDescent="0.25">
      <c r="K678" s="46"/>
      <c r="L678" s="46"/>
    </row>
    <row r="679" spans="11:12" ht="30" customHeight="1" x14ac:dyDescent="0.25">
      <c r="K679" s="46"/>
      <c r="L679" s="46"/>
    </row>
    <row r="680" spans="11:12" ht="30" customHeight="1" x14ac:dyDescent="0.25">
      <c r="K680" s="46"/>
      <c r="L680" s="46"/>
    </row>
    <row r="681" spans="11:12" ht="30" customHeight="1" x14ac:dyDescent="0.25">
      <c r="K681" s="46"/>
      <c r="L681" s="46"/>
    </row>
    <row r="682" spans="11:12" ht="30" customHeight="1" x14ac:dyDescent="0.25">
      <c r="K682" s="46"/>
      <c r="L682" s="46"/>
    </row>
    <row r="683" spans="11:12" ht="30" customHeight="1" x14ac:dyDescent="0.25">
      <c r="K683" s="46"/>
      <c r="L683" s="46"/>
    </row>
    <row r="684" spans="11:12" ht="30" customHeight="1" x14ac:dyDescent="0.25">
      <c r="K684" s="46"/>
      <c r="L684" s="46"/>
    </row>
    <row r="685" spans="11:12" ht="30" customHeight="1" x14ac:dyDescent="0.25">
      <c r="K685" s="46"/>
      <c r="L685" s="46"/>
    </row>
    <row r="686" spans="11:12" ht="30" customHeight="1" x14ac:dyDescent="0.25">
      <c r="K686" s="46"/>
      <c r="L686" s="46"/>
    </row>
    <row r="687" spans="11:12" ht="30" customHeight="1" x14ac:dyDescent="0.25">
      <c r="K687" s="46"/>
      <c r="L687" s="46"/>
    </row>
    <row r="688" spans="11:12" ht="30" customHeight="1" x14ac:dyDescent="0.25">
      <c r="K688" s="46"/>
      <c r="L688" s="46"/>
    </row>
    <row r="689" spans="11:12" ht="30" customHeight="1" x14ac:dyDescent="0.25">
      <c r="K689" s="46"/>
      <c r="L689" s="46"/>
    </row>
    <row r="690" spans="11:12" ht="30" customHeight="1" x14ac:dyDescent="0.25">
      <c r="K690" s="46"/>
      <c r="L690" s="46"/>
    </row>
    <row r="691" spans="11:12" ht="30" customHeight="1" x14ac:dyDescent="0.25">
      <c r="K691" s="46"/>
      <c r="L691" s="46"/>
    </row>
    <row r="692" spans="11:12" ht="30" customHeight="1" x14ac:dyDescent="0.25">
      <c r="K692" s="46"/>
      <c r="L692" s="46"/>
    </row>
    <row r="693" spans="11:12" ht="30" customHeight="1" x14ac:dyDescent="0.25">
      <c r="K693" s="46"/>
      <c r="L693" s="46"/>
    </row>
    <row r="694" spans="11:12" ht="30" customHeight="1" x14ac:dyDescent="0.25">
      <c r="K694" s="46"/>
      <c r="L694" s="46"/>
    </row>
    <row r="695" spans="11:12" ht="30" customHeight="1" x14ac:dyDescent="0.25">
      <c r="K695" s="46"/>
      <c r="L695" s="46"/>
    </row>
    <row r="696" spans="11:12" ht="30" customHeight="1" x14ac:dyDescent="0.25">
      <c r="K696" s="46"/>
      <c r="L696" s="46"/>
    </row>
    <row r="697" spans="11:12" ht="30" customHeight="1" x14ac:dyDescent="0.25">
      <c r="K697" s="46"/>
      <c r="L697" s="46"/>
    </row>
    <row r="698" spans="11:12" ht="30" customHeight="1" x14ac:dyDescent="0.25">
      <c r="K698" s="46"/>
      <c r="L698" s="46"/>
    </row>
    <row r="699" spans="11:12" ht="30" customHeight="1" x14ac:dyDescent="0.25">
      <c r="K699" s="46"/>
      <c r="L699" s="46"/>
    </row>
    <row r="700" spans="11:12" ht="30" customHeight="1" x14ac:dyDescent="0.25">
      <c r="K700" s="46"/>
      <c r="L700" s="46"/>
    </row>
    <row r="701" spans="11:12" ht="30" customHeight="1" x14ac:dyDescent="0.25">
      <c r="K701" s="46"/>
      <c r="L701" s="46"/>
    </row>
    <row r="702" spans="11:12" ht="30" customHeight="1" x14ac:dyDescent="0.25">
      <c r="K702" s="46"/>
      <c r="L702" s="46"/>
    </row>
    <row r="703" spans="11:12" ht="30" customHeight="1" x14ac:dyDescent="0.25">
      <c r="K703" s="46"/>
      <c r="L703" s="46"/>
    </row>
    <row r="704" spans="11:12" ht="30" customHeight="1" x14ac:dyDescent="0.25">
      <c r="K704" s="46"/>
      <c r="L704" s="46"/>
    </row>
    <row r="705" spans="11:12" ht="30" customHeight="1" x14ac:dyDescent="0.25">
      <c r="K705" s="46"/>
      <c r="L705" s="46"/>
    </row>
    <row r="706" spans="11:12" ht="30" customHeight="1" x14ac:dyDescent="0.25">
      <c r="K706" s="46"/>
      <c r="L706" s="46"/>
    </row>
    <row r="707" spans="11:12" ht="30" customHeight="1" x14ac:dyDescent="0.25">
      <c r="K707" s="46"/>
      <c r="L707" s="46"/>
    </row>
    <row r="708" spans="11:12" ht="30" customHeight="1" x14ac:dyDescent="0.25">
      <c r="K708" s="46"/>
      <c r="L708" s="46"/>
    </row>
    <row r="709" spans="11:12" ht="30" customHeight="1" x14ac:dyDescent="0.25">
      <c r="K709" s="46"/>
      <c r="L709" s="46"/>
    </row>
    <row r="710" spans="11:12" ht="30" customHeight="1" x14ac:dyDescent="0.25">
      <c r="K710" s="46"/>
      <c r="L710" s="46"/>
    </row>
    <row r="711" spans="11:12" ht="30" customHeight="1" x14ac:dyDescent="0.25">
      <c r="K711" s="46"/>
      <c r="L711" s="46"/>
    </row>
    <row r="712" spans="11:12" ht="30" customHeight="1" x14ac:dyDescent="0.25">
      <c r="K712" s="46"/>
      <c r="L712" s="46"/>
    </row>
    <row r="713" spans="11:12" ht="30" customHeight="1" x14ac:dyDescent="0.25">
      <c r="K713" s="46"/>
      <c r="L713" s="46"/>
    </row>
    <row r="714" spans="11:12" ht="30" customHeight="1" x14ac:dyDescent="0.25">
      <c r="K714" s="46"/>
      <c r="L714" s="46"/>
    </row>
    <row r="715" spans="11:12" ht="30" customHeight="1" x14ac:dyDescent="0.25">
      <c r="K715" s="46"/>
      <c r="L715" s="46"/>
    </row>
    <row r="716" spans="11:12" ht="30" customHeight="1" x14ac:dyDescent="0.25">
      <c r="K716" s="46"/>
      <c r="L716" s="46"/>
    </row>
    <row r="717" spans="11:12" ht="30" customHeight="1" x14ac:dyDescent="0.25">
      <c r="K717" s="46"/>
      <c r="L717" s="46"/>
    </row>
    <row r="718" spans="11:12" ht="30" customHeight="1" x14ac:dyDescent="0.25">
      <c r="K718" s="46"/>
      <c r="L718" s="46"/>
    </row>
    <row r="719" spans="11:12" ht="30" customHeight="1" x14ac:dyDescent="0.25">
      <c r="K719" s="46"/>
      <c r="L719" s="46"/>
    </row>
    <row r="720" spans="11:12" ht="30" customHeight="1" x14ac:dyDescent="0.25">
      <c r="K720" s="46"/>
      <c r="L720" s="46"/>
    </row>
    <row r="721" spans="11:12" ht="30" customHeight="1" x14ac:dyDescent="0.25">
      <c r="K721" s="46"/>
      <c r="L721" s="46"/>
    </row>
    <row r="722" spans="11:12" ht="30" customHeight="1" x14ac:dyDescent="0.25">
      <c r="K722" s="46"/>
      <c r="L722" s="46"/>
    </row>
    <row r="723" spans="11:12" ht="30" customHeight="1" x14ac:dyDescent="0.25">
      <c r="K723" s="46"/>
      <c r="L723" s="46"/>
    </row>
    <row r="724" spans="11:12" ht="30" customHeight="1" x14ac:dyDescent="0.25">
      <c r="K724" s="46"/>
      <c r="L724" s="46"/>
    </row>
    <row r="725" spans="11:12" ht="30" customHeight="1" x14ac:dyDescent="0.25">
      <c r="K725" s="46"/>
      <c r="L725" s="46"/>
    </row>
    <row r="726" spans="11:12" ht="30" customHeight="1" x14ac:dyDescent="0.25">
      <c r="K726" s="46"/>
      <c r="L726" s="46"/>
    </row>
    <row r="727" spans="11:12" ht="30" customHeight="1" x14ac:dyDescent="0.25">
      <c r="K727" s="46"/>
      <c r="L727" s="46"/>
    </row>
    <row r="728" spans="11:12" ht="30" customHeight="1" x14ac:dyDescent="0.25">
      <c r="K728" s="46"/>
      <c r="L728" s="46"/>
    </row>
    <row r="729" spans="11:12" ht="30" customHeight="1" x14ac:dyDescent="0.25">
      <c r="K729" s="46"/>
      <c r="L729" s="46"/>
    </row>
    <row r="730" spans="11:12" ht="30" customHeight="1" x14ac:dyDescent="0.25">
      <c r="K730" s="46"/>
      <c r="L730" s="46"/>
    </row>
    <row r="731" spans="11:12" ht="30" customHeight="1" x14ac:dyDescent="0.25">
      <c r="K731" s="46"/>
      <c r="L731" s="46"/>
    </row>
    <row r="732" spans="11:12" ht="30" customHeight="1" x14ac:dyDescent="0.25">
      <c r="K732" s="46"/>
      <c r="L732" s="46"/>
    </row>
    <row r="733" spans="11:12" ht="30" customHeight="1" x14ac:dyDescent="0.25">
      <c r="K733" s="46"/>
      <c r="L733" s="46"/>
    </row>
    <row r="734" spans="11:12" ht="30" customHeight="1" x14ac:dyDescent="0.25">
      <c r="K734" s="46"/>
      <c r="L734" s="46"/>
    </row>
    <row r="735" spans="11:12" ht="30" customHeight="1" x14ac:dyDescent="0.25">
      <c r="K735" s="46"/>
      <c r="L735" s="46"/>
    </row>
    <row r="736" spans="11:12" ht="30" customHeight="1" x14ac:dyDescent="0.25">
      <c r="K736" s="46"/>
      <c r="L736" s="46"/>
    </row>
    <row r="737" spans="11:12" ht="30" customHeight="1" x14ac:dyDescent="0.25">
      <c r="K737" s="46"/>
      <c r="L737" s="46"/>
    </row>
    <row r="738" spans="11:12" ht="30" customHeight="1" x14ac:dyDescent="0.25">
      <c r="K738" s="46"/>
      <c r="L738" s="46"/>
    </row>
    <row r="739" spans="11:12" ht="30" customHeight="1" x14ac:dyDescent="0.25">
      <c r="K739" s="46"/>
      <c r="L739" s="46"/>
    </row>
    <row r="740" spans="11:12" ht="30" customHeight="1" x14ac:dyDescent="0.25">
      <c r="K740" s="46"/>
      <c r="L740" s="46"/>
    </row>
    <row r="741" spans="11:12" ht="30" customHeight="1" x14ac:dyDescent="0.25">
      <c r="K741" s="46"/>
      <c r="L741" s="46"/>
    </row>
    <row r="742" spans="11:12" ht="30" customHeight="1" x14ac:dyDescent="0.25">
      <c r="K742" s="46"/>
      <c r="L742" s="46"/>
    </row>
    <row r="743" spans="11:12" ht="30" customHeight="1" x14ac:dyDescent="0.25">
      <c r="K743" s="46"/>
      <c r="L743" s="46"/>
    </row>
    <row r="744" spans="11:12" ht="30" customHeight="1" x14ac:dyDescent="0.25">
      <c r="K744" s="46"/>
      <c r="L744" s="46"/>
    </row>
    <row r="745" spans="11:12" ht="30" customHeight="1" x14ac:dyDescent="0.25">
      <c r="K745" s="46"/>
      <c r="L745" s="46"/>
    </row>
    <row r="746" spans="11:12" ht="30" customHeight="1" x14ac:dyDescent="0.25">
      <c r="K746" s="46"/>
      <c r="L746" s="46"/>
    </row>
    <row r="747" spans="11:12" ht="30" customHeight="1" x14ac:dyDescent="0.25">
      <c r="K747" s="46"/>
      <c r="L747" s="46"/>
    </row>
    <row r="748" spans="11:12" ht="30" customHeight="1" x14ac:dyDescent="0.25">
      <c r="K748" s="46"/>
      <c r="L748" s="46"/>
    </row>
    <row r="749" spans="11:12" ht="30" customHeight="1" x14ac:dyDescent="0.25">
      <c r="K749" s="46"/>
      <c r="L749" s="46"/>
    </row>
    <row r="750" spans="11:12" ht="30" customHeight="1" x14ac:dyDescent="0.25">
      <c r="K750" s="46"/>
      <c r="L750" s="46"/>
    </row>
    <row r="751" spans="11:12" ht="30" customHeight="1" x14ac:dyDescent="0.25">
      <c r="K751" s="46"/>
      <c r="L751" s="46"/>
    </row>
    <row r="752" spans="11:12" ht="30" customHeight="1" x14ac:dyDescent="0.25">
      <c r="K752" s="46"/>
      <c r="L752" s="46"/>
    </row>
    <row r="753" spans="11:12" ht="30" customHeight="1" x14ac:dyDescent="0.25">
      <c r="K753" s="46"/>
      <c r="L753" s="46"/>
    </row>
    <row r="754" spans="11:12" ht="30" customHeight="1" x14ac:dyDescent="0.25">
      <c r="K754" s="46"/>
      <c r="L754" s="46"/>
    </row>
    <row r="755" spans="11:12" ht="30" customHeight="1" x14ac:dyDescent="0.25">
      <c r="K755" s="46"/>
      <c r="L755" s="46"/>
    </row>
    <row r="756" spans="11:12" ht="30" customHeight="1" x14ac:dyDescent="0.25">
      <c r="K756" s="46"/>
      <c r="L756" s="46"/>
    </row>
    <row r="757" spans="11:12" ht="30" customHeight="1" x14ac:dyDescent="0.25">
      <c r="K757" s="46"/>
      <c r="L757" s="46"/>
    </row>
    <row r="758" spans="11:12" ht="30" customHeight="1" x14ac:dyDescent="0.25">
      <c r="K758" s="46"/>
      <c r="L758" s="46"/>
    </row>
    <row r="759" spans="11:12" ht="30" customHeight="1" x14ac:dyDescent="0.25">
      <c r="K759" s="46"/>
      <c r="L759" s="46"/>
    </row>
    <row r="760" spans="11:12" ht="30" customHeight="1" x14ac:dyDescent="0.25">
      <c r="K760" s="46"/>
      <c r="L760" s="46"/>
    </row>
    <row r="761" spans="11:12" ht="30" customHeight="1" x14ac:dyDescent="0.25">
      <c r="K761" s="46"/>
      <c r="L761" s="46"/>
    </row>
    <row r="762" spans="11:12" ht="30" customHeight="1" x14ac:dyDescent="0.25">
      <c r="K762" s="46"/>
      <c r="L762" s="46"/>
    </row>
    <row r="763" spans="11:12" ht="30" customHeight="1" x14ac:dyDescent="0.25">
      <c r="K763" s="46"/>
      <c r="L763" s="46"/>
    </row>
    <row r="764" spans="11:12" ht="30" customHeight="1" x14ac:dyDescent="0.25">
      <c r="K764" s="46"/>
      <c r="L764" s="46"/>
    </row>
    <row r="765" spans="11:12" ht="30" customHeight="1" x14ac:dyDescent="0.25">
      <c r="K765" s="46"/>
      <c r="L765" s="46"/>
    </row>
    <row r="766" spans="11:12" ht="30" customHeight="1" x14ac:dyDescent="0.25">
      <c r="K766" s="46"/>
      <c r="L766" s="46"/>
    </row>
    <row r="767" spans="11:12" ht="30" customHeight="1" x14ac:dyDescent="0.25">
      <c r="K767" s="46"/>
      <c r="L767" s="46"/>
    </row>
    <row r="768" spans="11:12" ht="30" customHeight="1" x14ac:dyDescent="0.25">
      <c r="K768" s="46"/>
      <c r="L768" s="46"/>
    </row>
    <row r="769" spans="11:12" ht="30" customHeight="1" x14ac:dyDescent="0.25">
      <c r="K769" s="46"/>
      <c r="L769" s="46"/>
    </row>
    <row r="770" spans="11:12" ht="30" customHeight="1" x14ac:dyDescent="0.25">
      <c r="K770" s="46"/>
      <c r="L770" s="46"/>
    </row>
    <row r="771" spans="11:12" ht="30" customHeight="1" x14ac:dyDescent="0.25">
      <c r="K771" s="46"/>
      <c r="L771" s="46"/>
    </row>
    <row r="772" spans="11:12" ht="30" customHeight="1" x14ac:dyDescent="0.25">
      <c r="K772" s="46"/>
      <c r="L772" s="46"/>
    </row>
    <row r="773" spans="11:12" ht="30" customHeight="1" x14ac:dyDescent="0.25">
      <c r="K773" s="46"/>
      <c r="L773" s="46"/>
    </row>
    <row r="774" spans="11:12" ht="30" customHeight="1" x14ac:dyDescent="0.25">
      <c r="K774" s="46"/>
      <c r="L774" s="46"/>
    </row>
    <row r="775" spans="11:12" ht="30" customHeight="1" x14ac:dyDescent="0.25">
      <c r="K775" s="46"/>
      <c r="L775" s="46"/>
    </row>
    <row r="776" spans="11:12" ht="30" customHeight="1" x14ac:dyDescent="0.25">
      <c r="K776" s="46"/>
      <c r="L776" s="46"/>
    </row>
    <row r="777" spans="11:12" ht="30" customHeight="1" x14ac:dyDescent="0.25">
      <c r="K777" s="46"/>
      <c r="L777" s="46"/>
    </row>
    <row r="778" spans="11:12" ht="30" customHeight="1" x14ac:dyDescent="0.25">
      <c r="K778" s="46"/>
      <c r="L778" s="46"/>
    </row>
    <row r="779" spans="11:12" ht="30" customHeight="1" x14ac:dyDescent="0.25">
      <c r="K779" s="46"/>
      <c r="L779" s="46"/>
    </row>
    <row r="780" spans="11:12" ht="30" customHeight="1" x14ac:dyDescent="0.25">
      <c r="K780" s="46"/>
      <c r="L780" s="46"/>
    </row>
    <row r="781" spans="11:12" ht="30" customHeight="1" x14ac:dyDescent="0.25">
      <c r="K781" s="46"/>
      <c r="L781" s="46"/>
    </row>
    <row r="782" spans="11:12" ht="30" customHeight="1" x14ac:dyDescent="0.25">
      <c r="K782" s="46"/>
      <c r="L782" s="46"/>
    </row>
    <row r="783" spans="11:12" ht="30" customHeight="1" x14ac:dyDescent="0.25">
      <c r="K783" s="46"/>
      <c r="L783" s="46"/>
    </row>
    <row r="784" spans="11:12" ht="30" customHeight="1" x14ac:dyDescent="0.25">
      <c r="K784" s="46"/>
      <c r="L784" s="46"/>
    </row>
    <row r="785" spans="11:12" ht="30" customHeight="1" x14ac:dyDescent="0.25">
      <c r="K785" s="46"/>
      <c r="L785" s="46"/>
    </row>
    <row r="786" spans="11:12" ht="30" customHeight="1" x14ac:dyDescent="0.25">
      <c r="K786" s="46"/>
      <c r="L786" s="46"/>
    </row>
    <row r="787" spans="11:12" ht="30" customHeight="1" x14ac:dyDescent="0.25">
      <c r="K787" s="46"/>
      <c r="L787" s="46"/>
    </row>
    <row r="788" spans="11:12" ht="30" customHeight="1" x14ac:dyDescent="0.25">
      <c r="K788" s="46"/>
      <c r="L788" s="46"/>
    </row>
    <row r="789" spans="11:12" ht="30" customHeight="1" x14ac:dyDescent="0.25">
      <c r="K789" s="46"/>
      <c r="L789" s="46"/>
    </row>
    <row r="790" spans="11:12" ht="30" customHeight="1" x14ac:dyDescent="0.25">
      <c r="K790" s="46"/>
      <c r="L790" s="46"/>
    </row>
    <row r="791" spans="11:12" ht="30" customHeight="1" x14ac:dyDescent="0.25">
      <c r="K791" s="46"/>
      <c r="L791" s="46"/>
    </row>
    <row r="792" spans="11:12" ht="30" customHeight="1" x14ac:dyDescent="0.25">
      <c r="K792" s="46"/>
      <c r="L792" s="46"/>
    </row>
    <row r="793" spans="11:12" ht="30" customHeight="1" x14ac:dyDescent="0.25">
      <c r="K793" s="46"/>
      <c r="L793" s="46"/>
    </row>
    <row r="794" spans="11:12" ht="30" customHeight="1" x14ac:dyDescent="0.25">
      <c r="K794" s="46"/>
      <c r="L794" s="46"/>
    </row>
    <row r="795" spans="11:12" ht="30" customHeight="1" x14ac:dyDescent="0.25">
      <c r="K795" s="46"/>
      <c r="L795" s="46"/>
    </row>
    <row r="796" spans="11:12" ht="30" customHeight="1" x14ac:dyDescent="0.25">
      <c r="K796" s="46"/>
      <c r="L796" s="46"/>
    </row>
    <row r="797" spans="11:12" ht="30" customHeight="1" x14ac:dyDescent="0.25">
      <c r="K797" s="46"/>
      <c r="L797" s="46"/>
    </row>
    <row r="798" spans="11:12" ht="30" customHeight="1" x14ac:dyDescent="0.25">
      <c r="K798" s="46"/>
      <c r="L798" s="46"/>
    </row>
    <row r="799" spans="11:12" ht="30" customHeight="1" x14ac:dyDescent="0.25">
      <c r="K799" s="46"/>
      <c r="L799" s="46"/>
    </row>
    <row r="800" spans="11:12" ht="30" customHeight="1" x14ac:dyDescent="0.25">
      <c r="K800" s="46"/>
      <c r="L800" s="46"/>
    </row>
    <row r="801" spans="11:12" ht="30" customHeight="1" x14ac:dyDescent="0.25">
      <c r="K801" s="46"/>
      <c r="L801" s="46"/>
    </row>
    <row r="802" spans="11:12" ht="30" customHeight="1" x14ac:dyDescent="0.25">
      <c r="K802" s="46"/>
      <c r="L802" s="46"/>
    </row>
    <row r="803" spans="11:12" ht="30" customHeight="1" x14ac:dyDescent="0.25">
      <c r="K803" s="46"/>
      <c r="L803" s="46"/>
    </row>
    <row r="804" spans="11:12" ht="30" customHeight="1" x14ac:dyDescent="0.25">
      <c r="K804" s="46"/>
      <c r="L804" s="46"/>
    </row>
    <row r="805" spans="11:12" ht="30" customHeight="1" x14ac:dyDescent="0.25">
      <c r="K805" s="46"/>
      <c r="L805" s="46"/>
    </row>
    <row r="806" spans="11:12" ht="30" customHeight="1" x14ac:dyDescent="0.25">
      <c r="K806" s="46"/>
      <c r="L806" s="46"/>
    </row>
    <row r="807" spans="11:12" ht="30" customHeight="1" x14ac:dyDescent="0.25">
      <c r="K807" s="46"/>
      <c r="L807" s="46"/>
    </row>
    <row r="808" spans="11:12" ht="30" customHeight="1" x14ac:dyDescent="0.25">
      <c r="K808" s="46"/>
      <c r="L808" s="46"/>
    </row>
    <row r="809" spans="11:12" ht="30" customHeight="1" x14ac:dyDescent="0.25">
      <c r="K809" s="46"/>
      <c r="L809" s="46"/>
    </row>
    <row r="810" spans="11:12" ht="30" customHeight="1" x14ac:dyDescent="0.25">
      <c r="K810" s="46"/>
      <c r="L810" s="46"/>
    </row>
    <row r="811" spans="11:12" ht="30" customHeight="1" x14ac:dyDescent="0.25">
      <c r="K811" s="46"/>
      <c r="L811" s="46"/>
    </row>
    <row r="812" spans="11:12" ht="30" customHeight="1" x14ac:dyDescent="0.25">
      <c r="K812" s="46"/>
      <c r="L812" s="46"/>
    </row>
    <row r="813" spans="11:12" ht="30" customHeight="1" x14ac:dyDescent="0.25">
      <c r="K813" s="46"/>
      <c r="L813" s="46"/>
    </row>
    <row r="814" spans="11:12" ht="30" customHeight="1" x14ac:dyDescent="0.25">
      <c r="K814" s="46"/>
      <c r="L814" s="46"/>
    </row>
    <row r="815" spans="11:12" ht="30" customHeight="1" x14ac:dyDescent="0.25">
      <c r="K815" s="46"/>
      <c r="L815" s="46"/>
    </row>
    <row r="816" spans="11:12" ht="30" customHeight="1" x14ac:dyDescent="0.25">
      <c r="K816" s="46"/>
      <c r="L816" s="46"/>
    </row>
    <row r="817" spans="11:12" ht="30" customHeight="1" x14ac:dyDescent="0.25">
      <c r="K817" s="46"/>
      <c r="L817" s="46"/>
    </row>
    <row r="818" spans="11:12" ht="30" customHeight="1" x14ac:dyDescent="0.25">
      <c r="K818" s="46"/>
      <c r="L818" s="46"/>
    </row>
    <row r="819" spans="11:12" ht="30" customHeight="1" x14ac:dyDescent="0.25">
      <c r="K819" s="46"/>
      <c r="L819" s="46"/>
    </row>
    <row r="820" spans="11:12" ht="30" customHeight="1" x14ac:dyDescent="0.25">
      <c r="K820" s="46"/>
      <c r="L820" s="46"/>
    </row>
    <row r="821" spans="11:12" ht="30" customHeight="1" x14ac:dyDescent="0.25">
      <c r="K821" s="46"/>
      <c r="L821" s="46"/>
    </row>
    <row r="822" spans="11:12" ht="30" customHeight="1" x14ac:dyDescent="0.25">
      <c r="K822" s="46"/>
      <c r="L822" s="46"/>
    </row>
    <row r="823" spans="11:12" ht="30" customHeight="1" x14ac:dyDescent="0.25">
      <c r="K823" s="46"/>
      <c r="L823" s="46"/>
    </row>
    <row r="824" spans="11:12" ht="30" customHeight="1" x14ac:dyDescent="0.25">
      <c r="K824" s="46"/>
      <c r="L824" s="46"/>
    </row>
    <row r="825" spans="11:12" ht="30" customHeight="1" x14ac:dyDescent="0.25">
      <c r="K825" s="46"/>
      <c r="L825" s="46"/>
    </row>
    <row r="826" spans="11:12" ht="30" customHeight="1" x14ac:dyDescent="0.25">
      <c r="K826" s="46"/>
      <c r="L826" s="46"/>
    </row>
    <row r="827" spans="11:12" ht="30" customHeight="1" x14ac:dyDescent="0.25">
      <c r="K827" s="46"/>
      <c r="L827" s="46"/>
    </row>
    <row r="828" spans="11:12" ht="30" customHeight="1" x14ac:dyDescent="0.25">
      <c r="K828" s="46"/>
      <c r="L828" s="46"/>
    </row>
    <row r="829" spans="11:12" ht="30" customHeight="1" x14ac:dyDescent="0.25">
      <c r="K829" s="46"/>
      <c r="L829" s="46"/>
    </row>
    <row r="830" spans="11:12" ht="30" customHeight="1" x14ac:dyDescent="0.25">
      <c r="K830" s="46"/>
      <c r="L830" s="46"/>
    </row>
    <row r="831" spans="11:12" ht="30" customHeight="1" x14ac:dyDescent="0.25">
      <c r="K831" s="46"/>
      <c r="L831" s="46"/>
    </row>
    <row r="832" spans="11:12" ht="30" customHeight="1" x14ac:dyDescent="0.25">
      <c r="K832" s="46"/>
      <c r="L832" s="46"/>
    </row>
    <row r="833" spans="11:12" ht="30" customHeight="1" x14ac:dyDescent="0.25">
      <c r="K833" s="46"/>
      <c r="L833" s="46"/>
    </row>
    <row r="834" spans="11:12" ht="30" customHeight="1" x14ac:dyDescent="0.25">
      <c r="K834" s="46"/>
      <c r="L834" s="46"/>
    </row>
    <row r="835" spans="11:12" ht="30" customHeight="1" x14ac:dyDescent="0.25">
      <c r="K835" s="46"/>
      <c r="L835" s="46"/>
    </row>
    <row r="836" spans="11:12" ht="30" customHeight="1" x14ac:dyDescent="0.25">
      <c r="K836" s="46"/>
      <c r="L836" s="46"/>
    </row>
    <row r="837" spans="11:12" ht="30" customHeight="1" x14ac:dyDescent="0.25">
      <c r="K837" s="46"/>
      <c r="L837" s="46"/>
    </row>
    <row r="838" spans="11:12" ht="30" customHeight="1" x14ac:dyDescent="0.25">
      <c r="K838" s="46"/>
      <c r="L838" s="46"/>
    </row>
    <row r="839" spans="11:12" ht="30" customHeight="1" x14ac:dyDescent="0.25">
      <c r="K839" s="46"/>
      <c r="L839" s="46"/>
    </row>
    <row r="840" spans="11:12" ht="30" customHeight="1" x14ac:dyDescent="0.25">
      <c r="K840" s="46"/>
      <c r="L840" s="46"/>
    </row>
    <row r="841" spans="11:12" ht="30" customHeight="1" x14ac:dyDescent="0.25">
      <c r="K841" s="46"/>
      <c r="L841" s="46"/>
    </row>
    <row r="842" spans="11:12" ht="30" customHeight="1" x14ac:dyDescent="0.25">
      <c r="K842" s="46"/>
      <c r="L842" s="46"/>
    </row>
    <row r="843" spans="11:12" ht="30" customHeight="1" x14ac:dyDescent="0.25">
      <c r="K843" s="46"/>
      <c r="L843" s="46"/>
    </row>
    <row r="844" spans="11:12" ht="30" customHeight="1" x14ac:dyDescent="0.25">
      <c r="K844" s="46"/>
      <c r="L844" s="46"/>
    </row>
    <row r="845" spans="11:12" ht="30" customHeight="1" x14ac:dyDescent="0.25">
      <c r="K845" s="46"/>
      <c r="L845" s="46"/>
    </row>
    <row r="846" spans="11:12" ht="30" customHeight="1" x14ac:dyDescent="0.25">
      <c r="K846" s="46"/>
      <c r="L846" s="46"/>
    </row>
    <row r="847" spans="11:12" ht="30" customHeight="1" x14ac:dyDescent="0.25">
      <c r="K847" s="46"/>
      <c r="L847" s="46"/>
    </row>
    <row r="848" spans="11:12" ht="30" customHeight="1" x14ac:dyDescent="0.25">
      <c r="K848" s="46"/>
      <c r="L848" s="46"/>
    </row>
    <row r="849" spans="11:12" ht="30" customHeight="1" x14ac:dyDescent="0.25">
      <c r="K849" s="46"/>
      <c r="L849" s="46"/>
    </row>
    <row r="850" spans="11:12" ht="30" customHeight="1" x14ac:dyDescent="0.25">
      <c r="K850" s="46"/>
      <c r="L850" s="46"/>
    </row>
    <row r="851" spans="11:12" ht="30" customHeight="1" x14ac:dyDescent="0.25">
      <c r="K851" s="46"/>
      <c r="L851" s="46"/>
    </row>
    <row r="852" spans="11:12" ht="30" customHeight="1" x14ac:dyDescent="0.25">
      <c r="K852" s="46"/>
      <c r="L852" s="46"/>
    </row>
    <row r="853" spans="11:12" ht="30" customHeight="1" x14ac:dyDescent="0.25">
      <c r="K853" s="46"/>
      <c r="L853" s="46"/>
    </row>
    <row r="854" spans="11:12" ht="30" customHeight="1" x14ac:dyDescent="0.25">
      <c r="K854" s="46"/>
      <c r="L854" s="46"/>
    </row>
    <row r="855" spans="11:12" ht="30" customHeight="1" x14ac:dyDescent="0.25">
      <c r="K855" s="46"/>
      <c r="L855" s="46"/>
    </row>
    <row r="856" spans="11:12" ht="30" customHeight="1" x14ac:dyDescent="0.25">
      <c r="K856" s="46"/>
      <c r="L856" s="46"/>
    </row>
    <row r="857" spans="11:12" ht="30" customHeight="1" x14ac:dyDescent="0.25">
      <c r="K857" s="46"/>
      <c r="L857" s="46"/>
    </row>
    <row r="858" spans="11:12" ht="30" customHeight="1" x14ac:dyDescent="0.25">
      <c r="K858" s="46"/>
      <c r="L858" s="46"/>
    </row>
    <row r="859" spans="11:12" ht="30" customHeight="1" x14ac:dyDescent="0.25">
      <c r="K859" s="46"/>
      <c r="L859" s="46"/>
    </row>
    <row r="860" spans="11:12" ht="30" customHeight="1" x14ac:dyDescent="0.25">
      <c r="K860" s="46"/>
      <c r="L860" s="46"/>
    </row>
    <row r="861" spans="11:12" ht="30" customHeight="1" x14ac:dyDescent="0.25">
      <c r="K861" s="46"/>
      <c r="L861" s="46"/>
    </row>
    <row r="862" spans="11:12" ht="30" customHeight="1" x14ac:dyDescent="0.25">
      <c r="K862" s="46"/>
      <c r="L862" s="46"/>
    </row>
    <row r="863" spans="11:12" ht="30" customHeight="1" x14ac:dyDescent="0.25">
      <c r="K863" s="46"/>
      <c r="L863" s="46"/>
    </row>
    <row r="864" spans="11:12" ht="30" customHeight="1" x14ac:dyDescent="0.25">
      <c r="K864" s="46"/>
      <c r="L864" s="46"/>
    </row>
    <row r="865" spans="11:12" ht="30" customHeight="1" x14ac:dyDescent="0.25">
      <c r="K865" s="46"/>
      <c r="L865" s="46"/>
    </row>
    <row r="866" spans="11:12" ht="30" customHeight="1" x14ac:dyDescent="0.25">
      <c r="K866" s="46"/>
      <c r="L866" s="46"/>
    </row>
    <row r="867" spans="11:12" ht="30" customHeight="1" x14ac:dyDescent="0.25">
      <c r="K867" s="46"/>
      <c r="L867" s="46"/>
    </row>
    <row r="868" spans="11:12" ht="30" customHeight="1" x14ac:dyDescent="0.25">
      <c r="K868" s="46"/>
      <c r="L868" s="46"/>
    </row>
    <row r="869" spans="11:12" ht="30" customHeight="1" x14ac:dyDescent="0.25">
      <c r="K869" s="46"/>
      <c r="L869" s="46"/>
    </row>
    <row r="870" spans="11:12" ht="30" customHeight="1" x14ac:dyDescent="0.25">
      <c r="K870" s="46"/>
      <c r="L870" s="46"/>
    </row>
    <row r="871" spans="11:12" ht="30" customHeight="1" x14ac:dyDescent="0.25">
      <c r="K871" s="46"/>
      <c r="L871" s="46"/>
    </row>
    <row r="872" spans="11:12" ht="30" customHeight="1" x14ac:dyDescent="0.25">
      <c r="K872" s="46"/>
      <c r="L872" s="46"/>
    </row>
    <row r="873" spans="11:12" ht="30" customHeight="1" x14ac:dyDescent="0.25">
      <c r="K873" s="46"/>
      <c r="L873" s="46"/>
    </row>
    <row r="874" spans="11:12" ht="30" customHeight="1" x14ac:dyDescent="0.25">
      <c r="K874" s="46"/>
      <c r="L874" s="46"/>
    </row>
    <row r="875" spans="11:12" ht="30" customHeight="1" x14ac:dyDescent="0.25">
      <c r="K875" s="46"/>
      <c r="L875" s="46"/>
    </row>
    <row r="876" spans="11:12" ht="30" customHeight="1" x14ac:dyDescent="0.25">
      <c r="K876" s="46"/>
      <c r="L876" s="46"/>
    </row>
    <row r="877" spans="11:12" ht="30" customHeight="1" x14ac:dyDescent="0.25">
      <c r="K877" s="46"/>
      <c r="L877" s="46"/>
    </row>
    <row r="878" spans="11:12" ht="30" customHeight="1" x14ac:dyDescent="0.25">
      <c r="K878" s="46"/>
      <c r="L878" s="46"/>
    </row>
    <row r="879" spans="11:12" ht="30" customHeight="1" x14ac:dyDescent="0.25">
      <c r="K879" s="46"/>
      <c r="L879" s="46"/>
    </row>
    <row r="880" spans="11:12" ht="30" customHeight="1" x14ac:dyDescent="0.25">
      <c r="K880" s="46"/>
      <c r="L880" s="46"/>
    </row>
    <row r="881" spans="11:12" ht="30" customHeight="1" x14ac:dyDescent="0.25">
      <c r="K881" s="46"/>
      <c r="L881" s="46"/>
    </row>
    <row r="882" spans="11:12" ht="30" customHeight="1" x14ac:dyDescent="0.25">
      <c r="K882" s="46"/>
      <c r="L882" s="46"/>
    </row>
    <row r="883" spans="11:12" ht="30" customHeight="1" x14ac:dyDescent="0.25">
      <c r="K883" s="46"/>
      <c r="L883" s="46"/>
    </row>
    <row r="884" spans="11:12" ht="30" customHeight="1" x14ac:dyDescent="0.25">
      <c r="K884" s="46"/>
      <c r="L884" s="46"/>
    </row>
    <row r="885" spans="11:12" ht="30" customHeight="1" x14ac:dyDescent="0.25">
      <c r="K885" s="46"/>
      <c r="L885" s="46"/>
    </row>
    <row r="886" spans="11:12" ht="30" customHeight="1" x14ac:dyDescent="0.25">
      <c r="K886" s="46"/>
      <c r="L886" s="46"/>
    </row>
    <row r="887" spans="11:12" ht="30" customHeight="1" x14ac:dyDescent="0.25">
      <c r="K887" s="46"/>
      <c r="L887" s="46"/>
    </row>
    <row r="888" spans="11:12" ht="30" customHeight="1" x14ac:dyDescent="0.25">
      <c r="K888" s="46"/>
      <c r="L888" s="46"/>
    </row>
    <row r="889" spans="11:12" ht="30" customHeight="1" x14ac:dyDescent="0.25">
      <c r="K889" s="46"/>
      <c r="L889" s="46"/>
    </row>
    <row r="890" spans="11:12" ht="30" customHeight="1" x14ac:dyDescent="0.25">
      <c r="K890" s="46"/>
      <c r="L890" s="46"/>
    </row>
    <row r="891" spans="11:12" ht="30" customHeight="1" x14ac:dyDescent="0.25">
      <c r="K891" s="46"/>
      <c r="L891" s="46"/>
    </row>
    <row r="892" spans="11:12" ht="30" customHeight="1" x14ac:dyDescent="0.25">
      <c r="K892" s="46"/>
      <c r="L892" s="46"/>
    </row>
    <row r="893" spans="11:12" ht="30" customHeight="1" x14ac:dyDescent="0.25">
      <c r="K893" s="46"/>
      <c r="L893" s="46"/>
    </row>
    <row r="894" spans="11:12" ht="30" customHeight="1" x14ac:dyDescent="0.25">
      <c r="K894" s="46"/>
      <c r="L894" s="46"/>
    </row>
    <row r="895" spans="11:12" ht="30" customHeight="1" x14ac:dyDescent="0.25">
      <c r="K895" s="46"/>
      <c r="L895" s="46"/>
    </row>
    <row r="896" spans="11:12" ht="30" customHeight="1" x14ac:dyDescent="0.25">
      <c r="K896" s="46"/>
      <c r="L896" s="46"/>
    </row>
    <row r="897" spans="11:12" ht="30" customHeight="1" x14ac:dyDescent="0.25">
      <c r="K897" s="46"/>
      <c r="L897" s="46"/>
    </row>
    <row r="898" spans="11:12" ht="30" customHeight="1" x14ac:dyDescent="0.25">
      <c r="K898" s="46"/>
      <c r="L898" s="46"/>
    </row>
    <row r="899" spans="11:12" ht="30" customHeight="1" x14ac:dyDescent="0.25">
      <c r="K899" s="46"/>
      <c r="L899" s="46"/>
    </row>
    <row r="900" spans="11:12" ht="30" customHeight="1" x14ac:dyDescent="0.25">
      <c r="K900" s="46"/>
      <c r="L900" s="46"/>
    </row>
    <row r="901" spans="11:12" ht="30" customHeight="1" x14ac:dyDescent="0.25">
      <c r="K901" s="46"/>
      <c r="L901" s="46"/>
    </row>
    <row r="902" spans="11:12" ht="30" customHeight="1" x14ac:dyDescent="0.25">
      <c r="K902" s="46"/>
      <c r="L902" s="46"/>
    </row>
    <row r="903" spans="11:12" ht="30" customHeight="1" x14ac:dyDescent="0.25">
      <c r="K903" s="46"/>
      <c r="L903" s="46"/>
    </row>
    <row r="904" spans="11:12" ht="30" customHeight="1" x14ac:dyDescent="0.25">
      <c r="K904" s="46"/>
      <c r="L904" s="46"/>
    </row>
    <row r="905" spans="11:12" ht="30" customHeight="1" x14ac:dyDescent="0.25">
      <c r="K905" s="46"/>
      <c r="L905" s="46"/>
    </row>
    <row r="906" spans="11:12" ht="30" customHeight="1" x14ac:dyDescent="0.25">
      <c r="K906" s="46"/>
      <c r="L906" s="46"/>
    </row>
    <row r="907" spans="11:12" ht="30" customHeight="1" x14ac:dyDescent="0.25">
      <c r="K907" s="46"/>
      <c r="L907" s="46"/>
    </row>
    <row r="908" spans="11:12" ht="30" customHeight="1" x14ac:dyDescent="0.25">
      <c r="K908" s="46"/>
      <c r="L908" s="46"/>
    </row>
    <row r="909" spans="11:12" ht="30" customHeight="1" x14ac:dyDescent="0.25">
      <c r="K909" s="46"/>
      <c r="L909" s="46"/>
    </row>
    <row r="910" spans="11:12" ht="30" customHeight="1" x14ac:dyDescent="0.25">
      <c r="K910" s="46"/>
      <c r="L910" s="46"/>
    </row>
    <row r="911" spans="11:12" ht="30" customHeight="1" x14ac:dyDescent="0.25">
      <c r="K911" s="46"/>
      <c r="L911" s="46"/>
    </row>
    <row r="912" spans="11:12" ht="30" customHeight="1" x14ac:dyDescent="0.25">
      <c r="K912" s="46"/>
      <c r="L912" s="46"/>
    </row>
    <row r="913" spans="11:12" ht="30" customHeight="1" x14ac:dyDescent="0.25">
      <c r="K913" s="46"/>
      <c r="L913" s="46"/>
    </row>
    <row r="914" spans="11:12" ht="30" customHeight="1" x14ac:dyDescent="0.25">
      <c r="K914" s="46"/>
      <c r="L914" s="46"/>
    </row>
    <row r="915" spans="11:12" ht="30" customHeight="1" x14ac:dyDescent="0.25">
      <c r="K915" s="46"/>
      <c r="L915" s="46"/>
    </row>
    <row r="916" spans="11:12" ht="30" customHeight="1" x14ac:dyDescent="0.25">
      <c r="K916" s="46"/>
      <c r="L916" s="46"/>
    </row>
    <row r="917" spans="11:12" ht="30" customHeight="1" x14ac:dyDescent="0.25">
      <c r="K917" s="46"/>
      <c r="L917" s="46"/>
    </row>
    <row r="918" spans="11:12" ht="30" customHeight="1" x14ac:dyDescent="0.25">
      <c r="K918" s="46"/>
      <c r="L918" s="46"/>
    </row>
    <row r="919" spans="11:12" ht="30" customHeight="1" x14ac:dyDescent="0.25">
      <c r="K919" s="46"/>
      <c r="L919" s="46"/>
    </row>
    <row r="920" spans="11:12" ht="30" customHeight="1" x14ac:dyDescent="0.25">
      <c r="K920" s="46"/>
      <c r="L920" s="46"/>
    </row>
    <row r="921" spans="11:12" ht="30" customHeight="1" x14ac:dyDescent="0.25">
      <c r="K921" s="46"/>
      <c r="L921" s="46"/>
    </row>
    <row r="922" spans="11:12" ht="30" customHeight="1" x14ac:dyDescent="0.25">
      <c r="K922" s="46"/>
      <c r="L922" s="46"/>
    </row>
    <row r="923" spans="11:12" ht="30" customHeight="1" x14ac:dyDescent="0.25">
      <c r="K923" s="46"/>
      <c r="L923" s="46"/>
    </row>
    <row r="924" spans="11:12" ht="30" customHeight="1" x14ac:dyDescent="0.25">
      <c r="K924" s="46"/>
      <c r="L924" s="46"/>
    </row>
    <row r="925" spans="11:12" ht="30" customHeight="1" x14ac:dyDescent="0.25">
      <c r="K925" s="46"/>
      <c r="L925" s="46"/>
    </row>
    <row r="926" spans="11:12" ht="30" customHeight="1" x14ac:dyDescent="0.25">
      <c r="K926" s="46"/>
      <c r="L926" s="46"/>
    </row>
    <row r="927" spans="11:12" ht="30" customHeight="1" x14ac:dyDescent="0.25">
      <c r="K927" s="46"/>
      <c r="L927" s="46"/>
    </row>
    <row r="928" spans="11:12" ht="30" customHeight="1" x14ac:dyDescent="0.25">
      <c r="K928" s="46"/>
      <c r="L928" s="46"/>
    </row>
    <row r="929" spans="11:12" ht="30" customHeight="1" x14ac:dyDescent="0.25">
      <c r="K929" s="46"/>
      <c r="L929" s="46"/>
    </row>
    <row r="930" spans="11:12" ht="30" customHeight="1" x14ac:dyDescent="0.25">
      <c r="K930" s="46"/>
      <c r="L930" s="46"/>
    </row>
    <row r="931" spans="11:12" ht="30" customHeight="1" x14ac:dyDescent="0.25">
      <c r="K931" s="46"/>
      <c r="L931" s="46"/>
    </row>
    <row r="932" spans="11:12" ht="30" customHeight="1" x14ac:dyDescent="0.25">
      <c r="K932" s="46"/>
      <c r="L932" s="46"/>
    </row>
    <row r="933" spans="11:12" ht="30" customHeight="1" x14ac:dyDescent="0.25">
      <c r="K933" s="46"/>
      <c r="L933" s="46"/>
    </row>
    <row r="934" spans="11:12" ht="30" customHeight="1" x14ac:dyDescent="0.25">
      <c r="K934" s="46"/>
      <c r="L934" s="46"/>
    </row>
    <row r="935" spans="11:12" ht="30" customHeight="1" x14ac:dyDescent="0.25">
      <c r="K935" s="46"/>
      <c r="L935" s="46"/>
    </row>
    <row r="936" spans="11:12" ht="30" customHeight="1" x14ac:dyDescent="0.25">
      <c r="K936" s="46"/>
      <c r="L936" s="46"/>
    </row>
    <row r="937" spans="11:12" ht="30" customHeight="1" x14ac:dyDescent="0.25">
      <c r="K937" s="46"/>
      <c r="L937" s="46"/>
    </row>
    <row r="938" spans="11:12" ht="30" customHeight="1" x14ac:dyDescent="0.25">
      <c r="K938" s="46"/>
      <c r="L938" s="46"/>
    </row>
    <row r="939" spans="11:12" ht="30" customHeight="1" x14ac:dyDescent="0.25">
      <c r="K939" s="46"/>
      <c r="L939" s="46"/>
    </row>
    <row r="940" spans="11:12" ht="30" customHeight="1" x14ac:dyDescent="0.25">
      <c r="K940" s="46"/>
      <c r="L940" s="46"/>
    </row>
    <row r="941" spans="11:12" ht="30" customHeight="1" x14ac:dyDescent="0.25">
      <c r="K941" s="46"/>
      <c r="L941" s="46"/>
    </row>
    <row r="942" spans="11:12" ht="30" customHeight="1" x14ac:dyDescent="0.25">
      <c r="K942" s="46"/>
      <c r="L942" s="46"/>
    </row>
    <row r="943" spans="11:12" ht="30" customHeight="1" x14ac:dyDescent="0.25">
      <c r="K943" s="46"/>
      <c r="L943" s="46"/>
    </row>
    <row r="944" spans="11:12" ht="30" customHeight="1" x14ac:dyDescent="0.25">
      <c r="K944" s="46"/>
      <c r="L944" s="46"/>
    </row>
    <row r="945" spans="11:12" ht="30" customHeight="1" x14ac:dyDescent="0.25">
      <c r="K945" s="46"/>
      <c r="L945" s="46"/>
    </row>
    <row r="946" spans="11:12" ht="30" customHeight="1" x14ac:dyDescent="0.25">
      <c r="K946" s="46"/>
      <c r="L946" s="46"/>
    </row>
    <row r="947" spans="11:12" ht="30" customHeight="1" x14ac:dyDescent="0.25">
      <c r="K947" s="46"/>
      <c r="L947" s="46"/>
    </row>
    <row r="948" spans="11:12" ht="30" customHeight="1" x14ac:dyDescent="0.25">
      <c r="K948" s="46"/>
      <c r="L948" s="46"/>
    </row>
    <row r="949" spans="11:12" ht="30" customHeight="1" x14ac:dyDescent="0.25">
      <c r="K949" s="46"/>
      <c r="L949" s="46"/>
    </row>
    <row r="950" spans="11:12" ht="30" customHeight="1" x14ac:dyDescent="0.25">
      <c r="K950" s="46"/>
      <c r="L950" s="46"/>
    </row>
    <row r="951" spans="11:12" ht="30" customHeight="1" x14ac:dyDescent="0.25">
      <c r="K951" s="46"/>
      <c r="L951" s="46"/>
    </row>
    <row r="952" spans="11:12" ht="30" customHeight="1" x14ac:dyDescent="0.25">
      <c r="K952" s="46"/>
      <c r="L952" s="46"/>
    </row>
    <row r="953" spans="11:12" ht="30" customHeight="1" x14ac:dyDescent="0.25">
      <c r="K953" s="46"/>
      <c r="L953" s="46"/>
    </row>
    <row r="954" spans="11:12" ht="30" customHeight="1" x14ac:dyDescent="0.25">
      <c r="K954" s="46"/>
      <c r="L954" s="46"/>
    </row>
    <row r="955" spans="11:12" ht="30" customHeight="1" x14ac:dyDescent="0.25">
      <c r="K955" s="46"/>
      <c r="L955" s="46"/>
    </row>
    <row r="956" spans="11:12" ht="30" customHeight="1" x14ac:dyDescent="0.25">
      <c r="K956" s="46"/>
      <c r="L956" s="46"/>
    </row>
    <row r="957" spans="11:12" ht="30" customHeight="1" x14ac:dyDescent="0.25">
      <c r="K957" s="46"/>
      <c r="L957" s="46"/>
    </row>
    <row r="958" spans="11:12" ht="30" customHeight="1" x14ac:dyDescent="0.25">
      <c r="K958" s="46"/>
      <c r="L958" s="46"/>
    </row>
    <row r="959" spans="11:12" ht="30" customHeight="1" x14ac:dyDescent="0.25">
      <c r="K959" s="46"/>
      <c r="L959" s="46"/>
    </row>
    <row r="960" spans="11:12" ht="30" customHeight="1" x14ac:dyDescent="0.25">
      <c r="K960" s="46"/>
      <c r="L960" s="46"/>
    </row>
    <row r="961" spans="11:12" ht="30" customHeight="1" x14ac:dyDescent="0.25">
      <c r="K961" s="46"/>
      <c r="L961" s="46"/>
    </row>
    <row r="962" spans="11:12" ht="30" customHeight="1" x14ac:dyDescent="0.25">
      <c r="K962" s="46"/>
      <c r="L962" s="46"/>
    </row>
    <row r="963" spans="11:12" ht="30" customHeight="1" x14ac:dyDescent="0.25">
      <c r="K963" s="46"/>
      <c r="L963" s="46"/>
    </row>
    <row r="964" spans="11:12" ht="30" customHeight="1" x14ac:dyDescent="0.25">
      <c r="K964" s="46"/>
      <c r="L964" s="46"/>
    </row>
    <row r="965" spans="11:12" ht="30" customHeight="1" x14ac:dyDescent="0.25">
      <c r="K965" s="46"/>
      <c r="L965" s="46"/>
    </row>
    <row r="966" spans="11:12" ht="30" customHeight="1" x14ac:dyDescent="0.25">
      <c r="K966" s="46"/>
      <c r="L966" s="46"/>
    </row>
    <row r="967" spans="11:12" ht="30" customHeight="1" x14ac:dyDescent="0.25">
      <c r="K967" s="46"/>
      <c r="L967" s="46"/>
    </row>
    <row r="968" spans="11:12" ht="30" customHeight="1" x14ac:dyDescent="0.25">
      <c r="K968" s="46"/>
      <c r="L968" s="46"/>
    </row>
    <row r="969" spans="11:12" ht="30" customHeight="1" x14ac:dyDescent="0.25">
      <c r="K969" s="46"/>
      <c r="L969" s="46"/>
    </row>
    <row r="970" spans="11:12" ht="30" customHeight="1" x14ac:dyDescent="0.25">
      <c r="K970" s="46"/>
      <c r="L970" s="46"/>
    </row>
    <row r="971" spans="11:12" ht="30" customHeight="1" x14ac:dyDescent="0.25">
      <c r="K971" s="46"/>
      <c r="L971" s="46"/>
    </row>
    <row r="972" spans="11:12" ht="30" customHeight="1" x14ac:dyDescent="0.25">
      <c r="K972" s="46"/>
      <c r="L972" s="46"/>
    </row>
    <row r="973" spans="11:12" ht="30" customHeight="1" x14ac:dyDescent="0.25">
      <c r="K973" s="46"/>
      <c r="L973" s="46"/>
    </row>
    <row r="974" spans="11:12" ht="30" customHeight="1" x14ac:dyDescent="0.25">
      <c r="K974" s="46"/>
      <c r="L974" s="46"/>
    </row>
    <row r="975" spans="11:12" ht="30" customHeight="1" x14ac:dyDescent="0.25">
      <c r="K975" s="46"/>
      <c r="L975" s="46"/>
    </row>
    <row r="976" spans="11:12" ht="30" customHeight="1" x14ac:dyDescent="0.25">
      <c r="K976" s="46"/>
      <c r="L976" s="46"/>
    </row>
    <row r="977" spans="11:12" ht="30" customHeight="1" x14ac:dyDescent="0.25">
      <c r="K977" s="46"/>
      <c r="L977" s="46"/>
    </row>
    <row r="978" spans="11:12" ht="30" customHeight="1" x14ac:dyDescent="0.25">
      <c r="K978" s="46"/>
      <c r="L978" s="46"/>
    </row>
    <row r="979" spans="11:12" ht="30" customHeight="1" x14ac:dyDescent="0.25">
      <c r="K979" s="46"/>
      <c r="L979" s="46"/>
    </row>
    <row r="980" spans="11:12" ht="30" customHeight="1" x14ac:dyDescent="0.25">
      <c r="K980" s="46"/>
      <c r="L980" s="46"/>
    </row>
    <row r="981" spans="11:12" ht="30" customHeight="1" x14ac:dyDescent="0.25">
      <c r="K981" s="46"/>
      <c r="L981" s="46"/>
    </row>
    <row r="982" spans="11:12" ht="30" customHeight="1" x14ac:dyDescent="0.25">
      <c r="K982" s="46"/>
      <c r="L982" s="46"/>
    </row>
    <row r="983" spans="11:12" ht="30" customHeight="1" x14ac:dyDescent="0.25">
      <c r="K983" s="46"/>
      <c r="L983" s="46"/>
    </row>
    <row r="984" spans="11:12" ht="30" customHeight="1" x14ac:dyDescent="0.25">
      <c r="K984" s="46"/>
      <c r="L984" s="46"/>
    </row>
    <row r="985" spans="11:12" ht="30" customHeight="1" x14ac:dyDescent="0.25">
      <c r="K985" s="46"/>
      <c r="L985" s="46"/>
    </row>
    <row r="986" spans="11:12" ht="30" customHeight="1" x14ac:dyDescent="0.25">
      <c r="K986" s="46"/>
      <c r="L986" s="46"/>
    </row>
    <row r="987" spans="11:12" ht="30" customHeight="1" x14ac:dyDescent="0.25">
      <c r="K987" s="46"/>
      <c r="L987" s="46"/>
    </row>
    <row r="988" spans="11:12" ht="30" customHeight="1" x14ac:dyDescent="0.25">
      <c r="K988" s="46"/>
      <c r="L988" s="46"/>
    </row>
    <row r="989" spans="11:12" ht="30" customHeight="1" x14ac:dyDescent="0.25">
      <c r="K989" s="46"/>
      <c r="L989" s="46"/>
    </row>
    <row r="990" spans="11:12" ht="30" customHeight="1" x14ac:dyDescent="0.25">
      <c r="K990" s="46"/>
      <c r="L990" s="46"/>
    </row>
    <row r="991" spans="11:12" ht="30" customHeight="1" x14ac:dyDescent="0.25">
      <c r="K991" s="46"/>
      <c r="L991" s="46"/>
    </row>
    <row r="992" spans="11:12" ht="30" customHeight="1" x14ac:dyDescent="0.25">
      <c r="K992" s="46"/>
      <c r="L992" s="46"/>
    </row>
    <row r="993" spans="11:12" ht="30" customHeight="1" x14ac:dyDescent="0.25">
      <c r="K993" s="46"/>
      <c r="L993" s="46"/>
    </row>
    <row r="994" spans="11:12" ht="30" customHeight="1" x14ac:dyDescent="0.25">
      <c r="K994" s="46"/>
      <c r="L994" s="46"/>
    </row>
    <row r="995" spans="11:12" ht="30" customHeight="1" x14ac:dyDescent="0.25">
      <c r="K995" s="46"/>
      <c r="L995" s="46"/>
    </row>
    <row r="996" spans="11:12" ht="30" customHeight="1" x14ac:dyDescent="0.25">
      <c r="K996" s="46"/>
      <c r="L996" s="46"/>
    </row>
    <row r="997" spans="11:12" ht="30" customHeight="1" x14ac:dyDescent="0.25">
      <c r="K997" s="46"/>
      <c r="L997" s="46"/>
    </row>
    <row r="998" spans="11:12" ht="30" customHeight="1" x14ac:dyDescent="0.25">
      <c r="K998" s="46"/>
      <c r="L998" s="46"/>
    </row>
    <row r="999" spans="11:12" ht="30" customHeight="1" x14ac:dyDescent="0.25">
      <c r="K999" s="46"/>
      <c r="L999" s="46"/>
    </row>
    <row r="1000" spans="11:12" ht="30" customHeight="1" x14ac:dyDescent="0.25">
      <c r="K1000" s="46"/>
      <c r="L1000" s="46"/>
    </row>
    <row r="1001" spans="11:12" ht="30" customHeight="1" x14ac:dyDescent="0.25">
      <c r="K1001" s="46"/>
      <c r="L1001" s="46"/>
    </row>
    <row r="1002" spans="11:12" ht="30" customHeight="1" x14ac:dyDescent="0.25">
      <c r="K1002" s="46"/>
      <c r="L1002" s="46"/>
    </row>
    <row r="1003" spans="11:12" ht="30" customHeight="1" x14ac:dyDescent="0.25">
      <c r="K1003" s="46"/>
      <c r="L1003" s="46"/>
    </row>
    <row r="1004" spans="11:12" ht="30" customHeight="1" x14ac:dyDescent="0.25">
      <c r="K1004" s="46"/>
      <c r="L1004" s="46"/>
    </row>
    <row r="1005" spans="11:12" ht="30" customHeight="1" x14ac:dyDescent="0.25">
      <c r="K1005" s="46"/>
      <c r="L1005" s="46"/>
    </row>
    <row r="1006" spans="11:12" ht="30" customHeight="1" x14ac:dyDescent="0.25">
      <c r="K1006" s="46"/>
      <c r="L1006" s="46"/>
    </row>
    <row r="1007" spans="11:12" ht="30" customHeight="1" x14ac:dyDescent="0.25">
      <c r="K1007" s="46"/>
      <c r="L1007" s="46"/>
    </row>
    <row r="1008" spans="11:12" ht="30" customHeight="1" x14ac:dyDescent="0.25">
      <c r="K1008" s="46"/>
      <c r="L1008" s="46"/>
    </row>
    <row r="1009" spans="11:12" ht="30" customHeight="1" x14ac:dyDescent="0.25">
      <c r="K1009" s="46"/>
      <c r="L1009" s="46"/>
    </row>
    <row r="1010" spans="11:12" ht="30" customHeight="1" x14ac:dyDescent="0.25">
      <c r="K1010" s="46"/>
      <c r="L1010" s="46"/>
    </row>
    <row r="1011" spans="11:12" ht="30" customHeight="1" x14ac:dyDescent="0.25">
      <c r="K1011" s="46"/>
      <c r="L1011" s="46"/>
    </row>
    <row r="1012" spans="11:12" ht="30" customHeight="1" x14ac:dyDescent="0.25">
      <c r="K1012" s="46"/>
      <c r="L1012" s="46"/>
    </row>
    <row r="1013" spans="11:12" ht="30" customHeight="1" x14ac:dyDescent="0.25">
      <c r="K1013" s="46"/>
      <c r="L1013" s="46"/>
    </row>
    <row r="1014" spans="11:12" ht="30" customHeight="1" x14ac:dyDescent="0.25">
      <c r="K1014" s="46"/>
      <c r="L1014" s="46"/>
    </row>
    <row r="1015" spans="11:12" ht="30" customHeight="1" x14ac:dyDescent="0.25">
      <c r="K1015" s="46"/>
      <c r="L1015" s="46"/>
    </row>
    <row r="1016" spans="11:12" ht="30" customHeight="1" x14ac:dyDescent="0.25">
      <c r="K1016" s="46"/>
      <c r="L1016" s="46"/>
    </row>
    <row r="1017" spans="11:12" ht="30" customHeight="1" x14ac:dyDescent="0.25">
      <c r="K1017" s="46"/>
      <c r="L1017" s="46"/>
    </row>
    <row r="1018" spans="11:12" ht="30" customHeight="1" x14ac:dyDescent="0.25">
      <c r="K1018" s="46"/>
      <c r="L1018" s="46"/>
    </row>
    <row r="1019" spans="11:12" ht="30" customHeight="1" x14ac:dyDescent="0.25">
      <c r="K1019" s="46"/>
      <c r="L1019" s="46"/>
    </row>
    <row r="1020" spans="11:12" ht="30" customHeight="1" x14ac:dyDescent="0.25">
      <c r="K1020" s="46"/>
      <c r="L1020" s="46"/>
    </row>
    <row r="1021" spans="11:12" ht="30" customHeight="1" x14ac:dyDescent="0.25">
      <c r="K1021" s="46"/>
      <c r="L1021" s="46"/>
    </row>
    <row r="1022" spans="11:12" ht="30" customHeight="1" x14ac:dyDescent="0.25">
      <c r="K1022" s="46"/>
      <c r="L1022" s="46"/>
    </row>
    <row r="1023" spans="11:12" ht="30" customHeight="1" x14ac:dyDescent="0.25">
      <c r="K1023" s="46"/>
      <c r="L1023" s="46"/>
    </row>
    <row r="1024" spans="11:12" ht="30" customHeight="1" x14ac:dyDescent="0.25">
      <c r="K1024" s="46"/>
      <c r="L1024" s="46"/>
    </row>
    <row r="1025" spans="11:12" ht="30" customHeight="1" x14ac:dyDescent="0.25">
      <c r="K1025" s="46"/>
      <c r="L1025" s="46"/>
    </row>
    <row r="1026" spans="11:12" ht="30" customHeight="1" x14ac:dyDescent="0.25">
      <c r="K1026" s="46"/>
      <c r="L1026" s="46"/>
    </row>
    <row r="1027" spans="11:12" ht="30" customHeight="1" x14ac:dyDescent="0.25">
      <c r="K1027" s="46"/>
      <c r="L1027" s="46"/>
    </row>
    <row r="1028" spans="11:12" ht="30" customHeight="1" x14ac:dyDescent="0.25">
      <c r="K1028" s="46"/>
      <c r="L1028" s="46"/>
    </row>
    <row r="1029" spans="11:12" ht="30" customHeight="1" x14ac:dyDescent="0.25">
      <c r="K1029" s="46"/>
      <c r="L1029" s="46"/>
    </row>
    <row r="1030" spans="11:12" ht="30" customHeight="1" x14ac:dyDescent="0.25">
      <c r="K1030" s="46"/>
      <c r="L1030" s="46"/>
    </row>
    <row r="1031" spans="11:12" ht="30" customHeight="1" x14ac:dyDescent="0.25">
      <c r="K1031" s="46"/>
      <c r="L1031" s="46"/>
    </row>
    <row r="1032" spans="11:12" ht="30" customHeight="1" x14ac:dyDescent="0.25">
      <c r="K1032" s="46"/>
      <c r="L1032" s="46"/>
    </row>
    <row r="1033" spans="11:12" ht="30" customHeight="1" x14ac:dyDescent="0.25">
      <c r="K1033" s="46"/>
      <c r="L1033" s="46"/>
    </row>
    <row r="1034" spans="11:12" ht="30" customHeight="1" x14ac:dyDescent="0.25">
      <c r="K1034" s="46"/>
      <c r="L1034" s="46"/>
    </row>
    <row r="1035" spans="11:12" ht="30" customHeight="1" x14ac:dyDescent="0.25">
      <c r="K1035" s="46"/>
      <c r="L1035" s="46"/>
    </row>
    <row r="1036" spans="11:12" ht="30" customHeight="1" x14ac:dyDescent="0.25">
      <c r="K1036" s="46"/>
      <c r="L1036" s="46"/>
    </row>
    <row r="1037" spans="11:12" ht="30" customHeight="1" x14ac:dyDescent="0.25">
      <c r="K1037" s="46"/>
      <c r="L1037" s="46"/>
    </row>
    <row r="1038" spans="11:12" ht="30" customHeight="1" x14ac:dyDescent="0.25">
      <c r="K1038" s="46"/>
      <c r="L1038" s="46"/>
    </row>
    <row r="1039" spans="11:12" ht="30" customHeight="1" x14ac:dyDescent="0.25">
      <c r="K1039" s="46"/>
      <c r="L1039" s="46"/>
    </row>
    <row r="1040" spans="11:12" ht="30" customHeight="1" x14ac:dyDescent="0.25">
      <c r="K1040" s="46"/>
      <c r="L1040" s="46"/>
    </row>
    <row r="1041" spans="11:12" ht="30" customHeight="1" x14ac:dyDescent="0.25">
      <c r="K1041" s="46"/>
      <c r="L1041" s="46"/>
    </row>
    <row r="1042" spans="11:12" ht="30" customHeight="1" x14ac:dyDescent="0.25">
      <c r="K1042" s="46"/>
      <c r="L1042" s="46"/>
    </row>
    <row r="1043" spans="11:12" ht="30" customHeight="1" x14ac:dyDescent="0.25">
      <c r="K1043" s="46"/>
      <c r="L1043" s="46"/>
    </row>
    <row r="1044" spans="11:12" ht="30" customHeight="1" x14ac:dyDescent="0.25">
      <c r="K1044" s="46"/>
      <c r="L1044" s="46"/>
    </row>
    <row r="1045" spans="11:12" ht="30" customHeight="1" x14ac:dyDescent="0.25">
      <c r="K1045" s="46"/>
      <c r="L1045" s="46"/>
    </row>
    <row r="1046" spans="11:12" ht="30" customHeight="1" x14ac:dyDescent="0.25">
      <c r="K1046" s="46"/>
      <c r="L1046" s="46"/>
    </row>
    <row r="1047" spans="11:12" ht="30" customHeight="1" x14ac:dyDescent="0.25">
      <c r="K1047" s="46"/>
      <c r="L1047" s="46"/>
    </row>
    <row r="1048" spans="11:12" ht="30" customHeight="1" x14ac:dyDescent="0.25">
      <c r="K1048" s="46"/>
      <c r="L1048" s="46"/>
    </row>
    <row r="1049" spans="11:12" ht="30" customHeight="1" x14ac:dyDescent="0.25">
      <c r="K1049" s="46"/>
      <c r="L1049" s="46"/>
    </row>
    <row r="1050" spans="11:12" ht="30" customHeight="1" x14ac:dyDescent="0.25">
      <c r="K1050" s="46"/>
      <c r="L1050" s="46"/>
    </row>
    <row r="1051" spans="11:12" ht="30" customHeight="1" x14ac:dyDescent="0.25">
      <c r="K1051" s="46"/>
      <c r="L1051" s="46"/>
    </row>
    <row r="1052" spans="11:12" ht="30" customHeight="1" x14ac:dyDescent="0.25">
      <c r="K1052" s="46"/>
      <c r="L1052" s="46"/>
    </row>
    <row r="1053" spans="11:12" ht="30" customHeight="1" x14ac:dyDescent="0.25">
      <c r="K1053" s="46"/>
      <c r="L1053" s="46"/>
    </row>
    <row r="1054" spans="11:12" ht="30" customHeight="1" x14ac:dyDescent="0.25">
      <c r="K1054" s="46"/>
      <c r="L1054" s="46"/>
    </row>
    <row r="1055" spans="11:12" ht="30" customHeight="1" x14ac:dyDescent="0.25">
      <c r="K1055" s="46"/>
      <c r="L1055" s="46"/>
    </row>
    <row r="1056" spans="11:12" ht="30" customHeight="1" x14ac:dyDescent="0.25">
      <c r="K1056" s="46"/>
      <c r="L1056" s="46"/>
    </row>
    <row r="1057" spans="11:12" ht="30" customHeight="1" x14ac:dyDescent="0.25">
      <c r="K1057" s="46"/>
      <c r="L1057" s="46"/>
    </row>
    <row r="1058" spans="11:12" ht="30" customHeight="1" x14ac:dyDescent="0.25">
      <c r="K1058" s="46"/>
      <c r="L1058" s="46"/>
    </row>
    <row r="1059" spans="11:12" ht="30" customHeight="1" x14ac:dyDescent="0.25">
      <c r="K1059" s="46"/>
      <c r="L1059" s="46"/>
    </row>
    <row r="1060" spans="11:12" ht="30" customHeight="1" x14ac:dyDescent="0.25">
      <c r="K1060" s="46"/>
      <c r="L1060" s="46"/>
    </row>
    <row r="1061" spans="11:12" ht="30" customHeight="1" x14ac:dyDescent="0.25">
      <c r="K1061" s="46"/>
      <c r="L1061" s="46"/>
    </row>
    <row r="1062" spans="11:12" ht="30" customHeight="1" x14ac:dyDescent="0.25">
      <c r="K1062" s="46"/>
      <c r="L1062" s="46"/>
    </row>
    <row r="1063" spans="11:12" ht="30" customHeight="1" x14ac:dyDescent="0.25">
      <c r="K1063" s="46"/>
      <c r="L1063" s="46"/>
    </row>
    <row r="1064" spans="11:12" ht="30" customHeight="1" x14ac:dyDescent="0.25">
      <c r="K1064" s="46"/>
      <c r="L1064" s="46"/>
    </row>
    <row r="1065" spans="11:12" ht="30" customHeight="1" x14ac:dyDescent="0.25">
      <c r="K1065" s="46"/>
      <c r="L1065" s="46"/>
    </row>
    <row r="1066" spans="11:12" ht="30" customHeight="1" x14ac:dyDescent="0.25">
      <c r="K1066" s="46"/>
      <c r="L1066" s="46"/>
    </row>
    <row r="1067" spans="11:12" ht="30" customHeight="1" x14ac:dyDescent="0.25">
      <c r="K1067" s="46"/>
      <c r="L1067" s="46"/>
    </row>
    <row r="1068" spans="11:12" ht="30" customHeight="1" x14ac:dyDescent="0.25">
      <c r="K1068" s="46"/>
      <c r="L1068" s="46"/>
    </row>
    <row r="1069" spans="11:12" ht="30" customHeight="1" x14ac:dyDescent="0.25">
      <c r="K1069" s="46"/>
      <c r="L1069" s="46"/>
    </row>
    <row r="1070" spans="11:12" ht="30" customHeight="1" x14ac:dyDescent="0.25">
      <c r="K1070" s="46"/>
      <c r="L1070" s="46"/>
    </row>
    <row r="1071" spans="11:12" ht="30" customHeight="1" x14ac:dyDescent="0.25">
      <c r="K1071" s="46"/>
      <c r="L1071" s="46"/>
    </row>
    <row r="1072" spans="11:12" ht="30" customHeight="1" x14ac:dyDescent="0.25">
      <c r="K1072" s="46"/>
      <c r="L1072" s="46"/>
    </row>
    <row r="1073" spans="11:12" ht="30" customHeight="1" x14ac:dyDescent="0.25">
      <c r="K1073" s="46"/>
      <c r="L1073" s="46"/>
    </row>
    <row r="1074" spans="11:12" ht="30" customHeight="1" x14ac:dyDescent="0.25">
      <c r="K1074" s="46"/>
      <c r="L1074" s="46"/>
    </row>
    <row r="1075" spans="11:12" ht="30" customHeight="1" x14ac:dyDescent="0.25">
      <c r="K1075" s="46"/>
      <c r="L1075" s="46"/>
    </row>
    <row r="1076" spans="11:12" ht="30" customHeight="1" x14ac:dyDescent="0.25">
      <c r="K1076" s="46"/>
      <c r="L1076" s="46"/>
    </row>
    <row r="1077" spans="11:12" ht="30" customHeight="1" x14ac:dyDescent="0.25">
      <c r="K1077" s="46"/>
      <c r="L1077" s="46"/>
    </row>
    <row r="1078" spans="11:12" ht="30" customHeight="1" x14ac:dyDescent="0.25">
      <c r="K1078" s="46"/>
      <c r="L1078" s="46"/>
    </row>
    <row r="1079" spans="11:12" ht="30" customHeight="1" x14ac:dyDescent="0.25">
      <c r="K1079" s="46"/>
      <c r="L1079" s="46"/>
    </row>
    <row r="1080" spans="11:12" ht="30" customHeight="1" x14ac:dyDescent="0.25">
      <c r="K1080" s="46"/>
      <c r="L1080" s="46"/>
    </row>
    <row r="1081" spans="11:12" ht="30" customHeight="1" x14ac:dyDescent="0.25">
      <c r="K1081" s="46"/>
      <c r="L1081" s="46"/>
    </row>
    <row r="1082" spans="11:12" ht="30" customHeight="1" x14ac:dyDescent="0.25">
      <c r="K1082" s="46"/>
      <c r="L1082" s="46"/>
    </row>
    <row r="1083" spans="11:12" ht="30" customHeight="1" x14ac:dyDescent="0.25">
      <c r="K1083" s="46"/>
      <c r="L1083" s="46"/>
    </row>
    <row r="1084" spans="11:12" ht="30" customHeight="1" x14ac:dyDescent="0.25">
      <c r="K1084" s="46"/>
      <c r="L1084" s="46"/>
    </row>
    <row r="1085" spans="11:12" ht="30" customHeight="1" x14ac:dyDescent="0.25">
      <c r="K1085" s="46"/>
      <c r="L1085" s="46"/>
    </row>
    <row r="1086" spans="11:12" ht="30" customHeight="1" x14ac:dyDescent="0.25">
      <c r="K1086" s="46"/>
      <c r="L1086" s="46"/>
    </row>
    <row r="1087" spans="11:12" ht="30" customHeight="1" x14ac:dyDescent="0.25">
      <c r="K1087" s="46"/>
      <c r="L1087" s="46"/>
    </row>
    <row r="1088" spans="11:12" ht="30" customHeight="1" x14ac:dyDescent="0.25">
      <c r="K1088" s="46"/>
      <c r="L1088" s="46"/>
    </row>
    <row r="1089" spans="11:12" ht="30" customHeight="1" x14ac:dyDescent="0.25">
      <c r="K1089" s="46"/>
      <c r="L1089" s="46"/>
    </row>
    <row r="1090" spans="11:12" ht="30" customHeight="1" x14ac:dyDescent="0.25">
      <c r="K1090" s="46"/>
      <c r="L1090" s="46"/>
    </row>
    <row r="1091" spans="11:12" ht="30" customHeight="1" x14ac:dyDescent="0.25">
      <c r="K1091" s="46"/>
      <c r="L1091" s="46"/>
    </row>
    <row r="1092" spans="11:12" ht="30" customHeight="1" x14ac:dyDescent="0.25">
      <c r="K1092" s="46"/>
      <c r="L1092" s="46"/>
    </row>
    <row r="1093" spans="11:12" ht="30" customHeight="1" x14ac:dyDescent="0.25">
      <c r="K1093" s="46"/>
      <c r="L1093" s="46"/>
    </row>
    <row r="1094" spans="11:12" ht="30" customHeight="1" x14ac:dyDescent="0.25">
      <c r="K1094" s="46"/>
      <c r="L1094" s="46"/>
    </row>
    <row r="1095" spans="11:12" ht="30" customHeight="1" x14ac:dyDescent="0.25">
      <c r="K1095" s="46"/>
      <c r="L1095" s="46"/>
    </row>
    <row r="1096" spans="11:12" ht="30" customHeight="1" x14ac:dyDescent="0.25">
      <c r="K1096" s="46"/>
      <c r="L1096" s="46"/>
    </row>
    <row r="1097" spans="11:12" ht="30" customHeight="1" x14ac:dyDescent="0.25">
      <c r="K1097" s="46"/>
      <c r="L1097" s="46"/>
    </row>
    <row r="1098" spans="11:12" ht="30" customHeight="1" x14ac:dyDescent="0.25">
      <c r="K1098" s="46"/>
      <c r="L1098" s="46"/>
    </row>
    <row r="1099" spans="11:12" ht="30" customHeight="1" x14ac:dyDescent="0.25">
      <c r="K1099" s="46"/>
      <c r="L1099" s="46"/>
    </row>
    <row r="1100" spans="11:12" ht="30" customHeight="1" x14ac:dyDescent="0.25">
      <c r="K1100" s="46"/>
      <c r="L1100" s="46"/>
    </row>
    <row r="1101" spans="11:12" ht="30" customHeight="1" x14ac:dyDescent="0.25">
      <c r="K1101" s="46"/>
      <c r="L1101" s="46"/>
    </row>
    <row r="1102" spans="11:12" ht="30" customHeight="1" x14ac:dyDescent="0.25">
      <c r="K1102" s="46"/>
      <c r="L1102" s="46"/>
    </row>
    <row r="1103" spans="11:12" ht="30" customHeight="1" x14ac:dyDescent="0.25">
      <c r="K1103" s="46"/>
      <c r="L1103" s="46"/>
    </row>
    <row r="1104" spans="11:12" ht="30" customHeight="1" x14ac:dyDescent="0.25">
      <c r="K1104" s="46"/>
      <c r="L1104" s="46"/>
    </row>
    <row r="1105" spans="11:12" ht="30" customHeight="1" x14ac:dyDescent="0.25">
      <c r="K1105" s="46"/>
      <c r="L1105" s="46"/>
    </row>
    <row r="1106" spans="11:12" ht="30" customHeight="1" x14ac:dyDescent="0.25">
      <c r="K1106" s="46"/>
      <c r="L1106" s="46"/>
    </row>
    <row r="1107" spans="11:12" ht="30" customHeight="1" x14ac:dyDescent="0.25">
      <c r="K1107" s="46"/>
      <c r="L1107" s="46"/>
    </row>
    <row r="1108" spans="11:12" ht="30" customHeight="1" x14ac:dyDescent="0.25">
      <c r="K1108" s="46"/>
      <c r="L1108" s="46"/>
    </row>
    <row r="1109" spans="11:12" ht="30" customHeight="1" x14ac:dyDescent="0.25">
      <c r="K1109" s="46"/>
      <c r="L1109" s="46"/>
    </row>
    <row r="1110" spans="11:12" ht="30" customHeight="1" x14ac:dyDescent="0.25">
      <c r="K1110" s="46"/>
      <c r="L1110" s="46"/>
    </row>
    <row r="1111" spans="11:12" ht="30" customHeight="1" x14ac:dyDescent="0.25">
      <c r="K1111" s="46"/>
      <c r="L1111" s="46"/>
    </row>
    <row r="1112" spans="11:12" ht="30" customHeight="1" x14ac:dyDescent="0.25">
      <c r="K1112" s="46"/>
      <c r="L1112" s="46"/>
    </row>
    <row r="1113" spans="11:12" ht="30" customHeight="1" x14ac:dyDescent="0.25">
      <c r="K1113" s="46"/>
      <c r="L1113" s="46"/>
    </row>
    <row r="1114" spans="11:12" ht="30" customHeight="1" x14ac:dyDescent="0.25">
      <c r="K1114" s="46"/>
      <c r="L1114" s="46"/>
    </row>
    <row r="1115" spans="11:12" ht="30" customHeight="1" x14ac:dyDescent="0.25">
      <c r="K1115" s="46"/>
      <c r="L1115" s="46"/>
    </row>
    <row r="1116" spans="11:12" ht="30" customHeight="1" x14ac:dyDescent="0.25">
      <c r="K1116" s="46"/>
      <c r="L1116" s="46"/>
    </row>
    <row r="1117" spans="11:12" ht="30" customHeight="1" x14ac:dyDescent="0.25">
      <c r="K1117" s="46"/>
      <c r="L1117" s="46"/>
    </row>
    <row r="1118" spans="11:12" ht="30" customHeight="1" x14ac:dyDescent="0.25">
      <c r="K1118" s="46"/>
      <c r="L1118" s="46"/>
    </row>
    <row r="1119" spans="11:12" ht="30" customHeight="1" x14ac:dyDescent="0.25">
      <c r="K1119" s="46"/>
      <c r="L1119" s="46"/>
    </row>
    <row r="1120" spans="11:12" ht="30" customHeight="1" x14ac:dyDescent="0.25">
      <c r="K1120" s="46"/>
      <c r="L1120" s="46"/>
    </row>
    <row r="1121" spans="11:12" ht="30" customHeight="1" x14ac:dyDescent="0.25">
      <c r="K1121" s="46"/>
      <c r="L1121" s="46"/>
    </row>
    <row r="1122" spans="11:12" ht="30" customHeight="1" x14ac:dyDescent="0.25">
      <c r="K1122" s="46"/>
      <c r="L1122" s="46"/>
    </row>
    <row r="1123" spans="11:12" ht="30" customHeight="1" x14ac:dyDescent="0.25">
      <c r="K1123" s="46"/>
      <c r="L1123" s="46"/>
    </row>
    <row r="1124" spans="11:12" ht="30" customHeight="1" x14ac:dyDescent="0.25">
      <c r="K1124" s="46"/>
      <c r="L1124" s="46"/>
    </row>
    <row r="1125" spans="11:12" ht="30" customHeight="1" x14ac:dyDescent="0.25">
      <c r="K1125" s="46"/>
      <c r="L1125" s="46"/>
    </row>
    <row r="1126" spans="11:12" ht="30" customHeight="1" x14ac:dyDescent="0.25">
      <c r="K1126" s="46"/>
      <c r="L1126" s="46"/>
    </row>
    <row r="1127" spans="11:12" ht="30" customHeight="1" x14ac:dyDescent="0.25">
      <c r="K1127" s="46"/>
      <c r="L1127" s="46"/>
    </row>
    <row r="1128" spans="11:12" ht="30" customHeight="1" x14ac:dyDescent="0.25">
      <c r="K1128" s="46"/>
      <c r="L1128" s="46"/>
    </row>
    <row r="1129" spans="11:12" ht="30" customHeight="1" x14ac:dyDescent="0.25">
      <c r="K1129" s="46"/>
      <c r="L1129" s="46"/>
    </row>
    <row r="1130" spans="11:12" ht="30" customHeight="1" x14ac:dyDescent="0.25">
      <c r="K1130" s="46"/>
      <c r="L1130" s="46"/>
    </row>
    <row r="1131" spans="11:12" ht="30" customHeight="1" x14ac:dyDescent="0.25">
      <c r="K1131" s="46"/>
      <c r="L1131" s="46"/>
    </row>
    <row r="1132" spans="11:12" ht="30" customHeight="1" x14ac:dyDescent="0.25">
      <c r="K1132" s="46"/>
      <c r="L1132" s="46"/>
    </row>
    <row r="1133" spans="11:12" ht="30" customHeight="1" x14ac:dyDescent="0.25">
      <c r="K1133" s="46"/>
      <c r="L1133" s="46"/>
    </row>
    <row r="1134" spans="11:12" ht="30" customHeight="1" x14ac:dyDescent="0.25">
      <c r="K1134" s="46"/>
      <c r="L1134" s="46"/>
    </row>
    <row r="1135" spans="11:12" ht="30" customHeight="1" x14ac:dyDescent="0.25">
      <c r="K1135" s="46"/>
      <c r="L1135" s="46"/>
    </row>
    <row r="1136" spans="11:12" ht="30" customHeight="1" x14ac:dyDescent="0.25">
      <c r="K1136" s="46"/>
      <c r="L1136" s="46"/>
    </row>
    <row r="1137" spans="11:12" ht="30" customHeight="1" x14ac:dyDescent="0.25">
      <c r="K1137" s="46"/>
      <c r="L1137" s="46"/>
    </row>
    <row r="1138" spans="11:12" ht="30" customHeight="1" x14ac:dyDescent="0.25">
      <c r="K1138" s="46"/>
      <c r="L1138" s="46"/>
    </row>
    <row r="1139" spans="11:12" ht="30" customHeight="1" x14ac:dyDescent="0.25">
      <c r="K1139" s="46"/>
      <c r="L1139" s="46"/>
    </row>
    <row r="1140" spans="11:12" ht="30" customHeight="1" x14ac:dyDescent="0.25">
      <c r="K1140" s="46"/>
      <c r="L1140" s="46"/>
    </row>
    <row r="1141" spans="11:12" ht="30" customHeight="1" x14ac:dyDescent="0.25">
      <c r="K1141" s="46"/>
      <c r="L1141" s="46"/>
    </row>
    <row r="1142" spans="11:12" ht="30" customHeight="1" x14ac:dyDescent="0.25">
      <c r="K1142" s="46"/>
      <c r="L1142" s="46"/>
    </row>
    <row r="1143" spans="11:12" ht="30" customHeight="1" x14ac:dyDescent="0.25">
      <c r="K1143" s="46"/>
      <c r="L1143" s="46"/>
    </row>
    <row r="1144" spans="11:12" ht="30" customHeight="1" x14ac:dyDescent="0.25">
      <c r="K1144" s="46"/>
      <c r="L1144" s="46"/>
    </row>
    <row r="1145" spans="11:12" ht="30" customHeight="1" x14ac:dyDescent="0.25">
      <c r="K1145" s="46"/>
      <c r="L1145" s="46"/>
    </row>
    <row r="1146" spans="11:12" ht="30" customHeight="1" x14ac:dyDescent="0.25">
      <c r="K1146" s="46"/>
      <c r="L1146" s="46"/>
    </row>
    <row r="1147" spans="11:12" ht="30" customHeight="1" x14ac:dyDescent="0.25">
      <c r="K1147" s="46"/>
      <c r="L1147" s="46"/>
    </row>
    <row r="1148" spans="11:12" ht="30" customHeight="1" x14ac:dyDescent="0.25">
      <c r="K1148" s="46"/>
      <c r="L1148" s="46"/>
    </row>
    <row r="1149" spans="11:12" ht="30" customHeight="1" x14ac:dyDescent="0.25">
      <c r="K1149" s="46"/>
      <c r="L1149" s="46"/>
    </row>
    <row r="1150" spans="11:12" ht="30" customHeight="1" x14ac:dyDescent="0.25">
      <c r="K1150" s="46"/>
      <c r="L1150" s="46"/>
    </row>
    <row r="1151" spans="11:12" ht="30" customHeight="1" x14ac:dyDescent="0.25">
      <c r="K1151" s="46"/>
      <c r="L1151" s="46"/>
    </row>
    <row r="1152" spans="11:12" ht="30" customHeight="1" x14ac:dyDescent="0.25">
      <c r="K1152" s="46"/>
      <c r="L1152" s="46"/>
    </row>
    <row r="1153" spans="11:12" ht="30" customHeight="1" x14ac:dyDescent="0.25">
      <c r="K1153" s="46"/>
      <c r="L1153" s="46"/>
    </row>
    <row r="1154" spans="11:12" ht="30" customHeight="1" x14ac:dyDescent="0.25">
      <c r="K1154" s="46"/>
      <c r="L1154" s="46"/>
    </row>
    <row r="1155" spans="11:12" ht="30" customHeight="1" x14ac:dyDescent="0.25">
      <c r="K1155" s="46"/>
      <c r="L1155" s="46"/>
    </row>
    <row r="1156" spans="11:12" ht="30" customHeight="1" x14ac:dyDescent="0.25">
      <c r="K1156" s="46"/>
      <c r="L1156" s="46"/>
    </row>
    <row r="1157" spans="11:12" ht="30" customHeight="1" x14ac:dyDescent="0.25">
      <c r="K1157" s="46"/>
      <c r="L1157" s="46"/>
    </row>
    <row r="1158" spans="11:12" ht="30" customHeight="1" x14ac:dyDescent="0.25">
      <c r="K1158" s="46"/>
      <c r="L1158" s="46"/>
    </row>
    <row r="1159" spans="11:12" ht="30" customHeight="1" x14ac:dyDescent="0.25">
      <c r="K1159" s="46"/>
      <c r="L1159" s="46"/>
    </row>
    <row r="1160" spans="11:12" ht="30" customHeight="1" x14ac:dyDescent="0.25">
      <c r="K1160" s="46"/>
      <c r="L1160" s="46"/>
    </row>
    <row r="1161" spans="11:12" ht="30" customHeight="1" x14ac:dyDescent="0.25">
      <c r="K1161" s="46"/>
      <c r="L1161" s="46"/>
    </row>
    <row r="1162" spans="11:12" ht="30" customHeight="1" x14ac:dyDescent="0.25">
      <c r="K1162" s="46"/>
      <c r="L1162" s="46"/>
    </row>
    <row r="1163" spans="11:12" ht="30" customHeight="1" x14ac:dyDescent="0.25">
      <c r="K1163" s="46"/>
      <c r="L1163" s="46"/>
    </row>
    <row r="1164" spans="11:12" ht="30" customHeight="1" x14ac:dyDescent="0.25">
      <c r="K1164" s="46"/>
      <c r="L1164" s="46"/>
    </row>
    <row r="1165" spans="11:12" ht="30" customHeight="1" x14ac:dyDescent="0.25">
      <c r="K1165" s="46"/>
      <c r="L1165" s="46"/>
    </row>
    <row r="1166" spans="11:12" ht="30" customHeight="1" x14ac:dyDescent="0.25">
      <c r="K1166" s="46"/>
      <c r="L1166" s="46"/>
    </row>
    <row r="1167" spans="11:12" ht="30" customHeight="1" x14ac:dyDescent="0.25">
      <c r="K1167" s="46"/>
      <c r="L1167" s="46"/>
    </row>
    <row r="1168" spans="11:12" ht="30" customHeight="1" x14ac:dyDescent="0.25">
      <c r="K1168" s="46"/>
      <c r="L1168" s="46"/>
    </row>
    <row r="1169" spans="11:12" ht="30" customHeight="1" x14ac:dyDescent="0.25">
      <c r="K1169" s="46"/>
      <c r="L1169" s="46"/>
    </row>
    <row r="1170" spans="11:12" ht="30" customHeight="1" x14ac:dyDescent="0.25">
      <c r="K1170" s="46"/>
      <c r="L1170" s="46"/>
    </row>
    <row r="1171" spans="11:12" ht="30" customHeight="1" x14ac:dyDescent="0.25">
      <c r="K1171" s="46"/>
      <c r="L1171" s="46"/>
    </row>
    <row r="1172" spans="11:12" ht="30" customHeight="1" x14ac:dyDescent="0.25">
      <c r="K1172" s="46"/>
      <c r="L1172" s="46"/>
    </row>
    <row r="1173" spans="11:12" ht="30" customHeight="1" x14ac:dyDescent="0.25">
      <c r="K1173" s="46"/>
      <c r="L1173" s="46"/>
    </row>
    <row r="1174" spans="11:12" ht="30" customHeight="1" x14ac:dyDescent="0.25">
      <c r="K1174" s="46"/>
      <c r="L1174" s="46"/>
    </row>
    <row r="1175" spans="11:12" ht="30" customHeight="1" x14ac:dyDescent="0.25">
      <c r="K1175" s="46"/>
      <c r="L1175" s="46"/>
    </row>
    <row r="1176" spans="11:12" ht="30" customHeight="1" x14ac:dyDescent="0.25">
      <c r="K1176" s="46"/>
      <c r="L1176" s="46"/>
    </row>
    <row r="1177" spans="11:12" ht="30" customHeight="1" x14ac:dyDescent="0.25">
      <c r="K1177" s="46"/>
      <c r="L1177" s="46"/>
    </row>
    <row r="1178" spans="11:12" ht="30" customHeight="1" x14ac:dyDescent="0.25">
      <c r="K1178" s="46"/>
      <c r="L1178" s="46"/>
    </row>
    <row r="1179" spans="11:12" ht="30" customHeight="1" x14ac:dyDescent="0.25">
      <c r="K1179" s="46"/>
      <c r="L1179" s="46"/>
    </row>
    <row r="1180" spans="11:12" ht="30" customHeight="1" x14ac:dyDescent="0.25">
      <c r="K1180" s="46"/>
      <c r="L1180" s="46"/>
    </row>
    <row r="1181" spans="11:12" ht="30" customHeight="1" x14ac:dyDescent="0.25">
      <c r="K1181" s="46"/>
      <c r="L1181" s="46"/>
    </row>
    <row r="1182" spans="11:12" ht="30" customHeight="1" x14ac:dyDescent="0.25">
      <c r="K1182" s="46"/>
      <c r="L1182" s="46"/>
    </row>
    <row r="1183" spans="11:12" ht="30" customHeight="1" x14ac:dyDescent="0.25">
      <c r="K1183" s="46"/>
      <c r="L1183" s="46"/>
    </row>
    <row r="1184" spans="11:12" ht="30" customHeight="1" x14ac:dyDescent="0.25">
      <c r="K1184" s="46"/>
      <c r="L1184" s="46"/>
    </row>
    <row r="1185" spans="11:12" ht="30" customHeight="1" x14ac:dyDescent="0.25">
      <c r="K1185" s="46"/>
      <c r="L1185" s="46"/>
    </row>
    <row r="1186" spans="11:12" ht="30" customHeight="1" x14ac:dyDescent="0.25">
      <c r="K1186" s="46"/>
      <c r="L1186" s="46"/>
    </row>
    <row r="1187" spans="11:12" ht="30" customHeight="1" x14ac:dyDescent="0.25">
      <c r="K1187" s="46"/>
      <c r="L1187" s="46"/>
    </row>
    <row r="1188" spans="11:12" ht="30" customHeight="1" x14ac:dyDescent="0.25">
      <c r="K1188" s="46"/>
      <c r="L1188" s="46"/>
    </row>
    <row r="1189" spans="11:12" ht="30" customHeight="1" x14ac:dyDescent="0.25">
      <c r="K1189" s="46"/>
      <c r="L1189" s="46"/>
    </row>
    <row r="1190" spans="11:12" ht="30" customHeight="1" x14ac:dyDescent="0.25">
      <c r="K1190" s="46"/>
      <c r="L1190" s="46"/>
    </row>
    <row r="1191" spans="11:12" ht="30" customHeight="1" x14ac:dyDescent="0.25">
      <c r="K1191" s="46"/>
      <c r="L1191" s="46"/>
    </row>
    <row r="1192" spans="11:12" ht="30" customHeight="1" x14ac:dyDescent="0.25">
      <c r="K1192" s="46"/>
      <c r="L1192" s="46"/>
    </row>
    <row r="1193" spans="11:12" ht="30" customHeight="1" x14ac:dyDescent="0.25">
      <c r="K1193" s="46"/>
      <c r="L1193" s="46"/>
    </row>
    <row r="1194" spans="11:12" ht="30" customHeight="1" x14ac:dyDescent="0.25">
      <c r="K1194" s="46"/>
      <c r="L1194" s="46"/>
    </row>
    <row r="1195" spans="11:12" ht="30" customHeight="1" x14ac:dyDescent="0.25">
      <c r="K1195" s="46"/>
      <c r="L1195" s="46"/>
    </row>
    <row r="1196" spans="11:12" ht="30" customHeight="1" x14ac:dyDescent="0.25">
      <c r="K1196" s="46"/>
      <c r="L1196" s="46"/>
    </row>
    <row r="1197" spans="11:12" ht="30" customHeight="1" x14ac:dyDescent="0.25">
      <c r="K1197" s="46"/>
      <c r="L1197" s="46"/>
    </row>
    <row r="1198" spans="11:12" ht="30" customHeight="1" x14ac:dyDescent="0.25">
      <c r="K1198" s="46"/>
      <c r="L1198" s="46"/>
    </row>
    <row r="1199" spans="11:12" ht="30" customHeight="1" x14ac:dyDescent="0.25">
      <c r="K1199" s="46"/>
      <c r="L1199" s="46"/>
    </row>
    <row r="1200" spans="11:12" ht="30" customHeight="1" x14ac:dyDescent="0.25">
      <c r="K1200" s="46"/>
      <c r="L1200" s="46"/>
    </row>
    <row r="1201" spans="11:12" ht="30" customHeight="1" x14ac:dyDescent="0.25">
      <c r="K1201" s="46"/>
      <c r="L1201" s="46"/>
    </row>
    <row r="1202" spans="11:12" ht="30" customHeight="1" x14ac:dyDescent="0.25">
      <c r="K1202" s="46"/>
      <c r="L1202" s="46"/>
    </row>
    <row r="1203" spans="11:12" ht="30" customHeight="1" x14ac:dyDescent="0.25">
      <c r="K1203" s="46"/>
      <c r="L1203" s="46"/>
    </row>
    <row r="1204" spans="11:12" ht="30" customHeight="1" x14ac:dyDescent="0.25">
      <c r="K1204" s="46"/>
      <c r="L1204" s="46"/>
    </row>
    <row r="1205" spans="11:12" ht="30" customHeight="1" x14ac:dyDescent="0.25">
      <c r="K1205" s="46"/>
      <c r="L1205" s="46"/>
    </row>
    <row r="1206" spans="11:12" ht="30" customHeight="1" x14ac:dyDescent="0.25">
      <c r="K1206" s="46"/>
      <c r="L1206" s="46"/>
    </row>
    <row r="1207" spans="11:12" ht="30" customHeight="1" x14ac:dyDescent="0.25">
      <c r="K1207" s="46"/>
      <c r="L1207" s="46"/>
    </row>
    <row r="1208" spans="11:12" ht="30" customHeight="1" x14ac:dyDescent="0.25">
      <c r="K1208" s="46"/>
      <c r="L1208" s="46"/>
    </row>
    <row r="1209" spans="11:12" ht="30" customHeight="1" x14ac:dyDescent="0.25">
      <c r="K1209" s="46"/>
      <c r="L1209" s="46"/>
    </row>
    <row r="1210" spans="11:12" ht="30" customHeight="1" x14ac:dyDescent="0.25">
      <c r="K1210" s="46"/>
      <c r="L1210" s="46"/>
    </row>
    <row r="1211" spans="11:12" ht="30" customHeight="1" x14ac:dyDescent="0.25">
      <c r="K1211" s="46"/>
      <c r="L1211" s="46"/>
    </row>
    <row r="1212" spans="11:12" ht="30" customHeight="1" x14ac:dyDescent="0.25">
      <c r="K1212" s="46"/>
      <c r="L1212" s="46"/>
    </row>
    <row r="1213" spans="11:12" ht="30" customHeight="1" x14ac:dyDescent="0.25">
      <c r="K1213" s="46"/>
      <c r="L1213" s="46"/>
    </row>
    <row r="1214" spans="11:12" ht="30" customHeight="1" x14ac:dyDescent="0.25">
      <c r="K1214" s="46"/>
      <c r="L1214" s="46"/>
    </row>
    <row r="1215" spans="11:12" ht="30" customHeight="1" x14ac:dyDescent="0.25">
      <c r="K1215" s="46"/>
      <c r="L1215" s="46"/>
    </row>
    <row r="1216" spans="11:12" ht="30" customHeight="1" x14ac:dyDescent="0.25">
      <c r="K1216" s="46"/>
      <c r="L1216" s="46"/>
    </row>
    <row r="1217" spans="11:12" ht="30" customHeight="1" x14ac:dyDescent="0.25">
      <c r="K1217" s="46"/>
      <c r="L1217" s="46"/>
    </row>
    <row r="1218" spans="11:12" ht="30" customHeight="1" x14ac:dyDescent="0.25">
      <c r="K1218" s="46"/>
      <c r="L1218" s="46"/>
    </row>
    <row r="1219" spans="11:12" ht="30" customHeight="1" x14ac:dyDescent="0.25">
      <c r="K1219" s="46"/>
      <c r="L1219" s="46"/>
    </row>
    <row r="1220" spans="11:12" ht="30" customHeight="1" x14ac:dyDescent="0.25">
      <c r="K1220" s="46"/>
      <c r="L1220" s="46"/>
    </row>
    <row r="1221" spans="11:12" ht="30" customHeight="1" x14ac:dyDescent="0.25">
      <c r="K1221" s="46"/>
      <c r="L1221" s="46"/>
    </row>
    <row r="1222" spans="11:12" ht="30" customHeight="1" x14ac:dyDescent="0.25">
      <c r="K1222" s="46"/>
      <c r="L1222" s="46"/>
    </row>
    <row r="1223" spans="11:12" ht="30" customHeight="1" x14ac:dyDescent="0.25">
      <c r="K1223" s="46"/>
      <c r="L1223" s="46"/>
    </row>
    <row r="1224" spans="11:12" ht="30" customHeight="1" x14ac:dyDescent="0.25">
      <c r="K1224" s="46"/>
      <c r="L1224" s="46"/>
    </row>
    <row r="1225" spans="11:12" ht="30" customHeight="1" x14ac:dyDescent="0.25">
      <c r="K1225" s="46"/>
      <c r="L1225" s="46"/>
    </row>
    <row r="1226" spans="11:12" ht="30" customHeight="1" x14ac:dyDescent="0.25">
      <c r="K1226" s="46"/>
      <c r="L1226" s="46"/>
    </row>
    <row r="1227" spans="11:12" ht="30" customHeight="1" x14ac:dyDescent="0.25">
      <c r="K1227" s="46"/>
      <c r="L1227" s="46"/>
    </row>
    <row r="1228" spans="11:12" ht="30" customHeight="1" x14ac:dyDescent="0.25">
      <c r="K1228" s="46"/>
      <c r="L1228" s="46"/>
    </row>
    <row r="1229" spans="11:12" ht="30" customHeight="1" x14ac:dyDescent="0.25">
      <c r="K1229" s="46"/>
      <c r="L1229" s="46"/>
    </row>
    <row r="1230" spans="11:12" ht="30" customHeight="1" x14ac:dyDescent="0.25">
      <c r="K1230" s="46"/>
      <c r="L1230" s="46"/>
    </row>
    <row r="1231" spans="11:12" ht="30" customHeight="1" x14ac:dyDescent="0.25">
      <c r="K1231" s="46"/>
      <c r="L1231" s="46"/>
    </row>
    <row r="1232" spans="11:12" ht="30" customHeight="1" x14ac:dyDescent="0.25">
      <c r="K1232" s="46"/>
      <c r="L1232" s="46"/>
    </row>
    <row r="1233" spans="11:12" ht="30" customHeight="1" x14ac:dyDescent="0.25">
      <c r="K1233" s="46"/>
      <c r="L1233" s="46"/>
    </row>
    <row r="1234" spans="11:12" ht="30" customHeight="1" x14ac:dyDescent="0.25">
      <c r="K1234" s="46"/>
      <c r="L1234" s="46"/>
    </row>
    <row r="1235" spans="11:12" ht="30" customHeight="1" x14ac:dyDescent="0.25">
      <c r="K1235" s="46"/>
      <c r="L1235" s="46"/>
    </row>
    <row r="1236" spans="11:12" ht="30" customHeight="1" x14ac:dyDescent="0.25">
      <c r="K1236" s="46"/>
      <c r="L1236" s="46"/>
    </row>
    <row r="1237" spans="11:12" ht="30" customHeight="1" x14ac:dyDescent="0.25">
      <c r="K1237" s="46"/>
      <c r="L1237" s="46"/>
    </row>
    <row r="1238" spans="11:12" ht="30" customHeight="1" x14ac:dyDescent="0.25">
      <c r="K1238" s="46"/>
      <c r="L1238" s="46"/>
    </row>
    <row r="1239" spans="11:12" ht="30" customHeight="1" x14ac:dyDescent="0.25">
      <c r="K1239" s="46"/>
      <c r="L1239" s="46"/>
    </row>
    <row r="1240" spans="11:12" ht="30" customHeight="1" x14ac:dyDescent="0.25">
      <c r="K1240" s="46"/>
      <c r="L1240" s="46"/>
    </row>
    <row r="1241" spans="11:12" ht="30" customHeight="1" x14ac:dyDescent="0.25">
      <c r="K1241" s="46"/>
      <c r="L1241" s="46"/>
    </row>
    <row r="1242" spans="11:12" ht="30" customHeight="1" x14ac:dyDescent="0.25">
      <c r="K1242" s="46"/>
      <c r="L1242" s="46"/>
    </row>
    <row r="1243" spans="11:12" ht="30" customHeight="1" x14ac:dyDescent="0.25">
      <c r="K1243" s="46"/>
      <c r="L1243" s="46"/>
    </row>
    <row r="1244" spans="11:12" ht="30" customHeight="1" x14ac:dyDescent="0.25">
      <c r="K1244" s="46"/>
      <c r="L1244" s="46"/>
    </row>
    <row r="1245" spans="11:12" ht="30" customHeight="1" x14ac:dyDescent="0.25">
      <c r="K1245" s="46"/>
      <c r="L1245" s="46"/>
    </row>
    <row r="1246" spans="11:12" ht="30" customHeight="1" x14ac:dyDescent="0.25">
      <c r="K1246" s="46"/>
      <c r="L1246" s="46"/>
    </row>
    <row r="1247" spans="11:12" ht="30" customHeight="1" x14ac:dyDescent="0.25">
      <c r="K1247" s="46"/>
      <c r="L1247" s="46"/>
    </row>
    <row r="1248" spans="11:12" ht="30" customHeight="1" x14ac:dyDescent="0.25">
      <c r="K1248" s="46"/>
      <c r="L1248" s="46"/>
    </row>
    <row r="1249" spans="11:12" ht="30" customHeight="1" x14ac:dyDescent="0.25">
      <c r="K1249" s="46"/>
      <c r="L1249" s="46"/>
    </row>
    <row r="1250" spans="11:12" ht="30" customHeight="1" x14ac:dyDescent="0.25">
      <c r="K1250" s="46"/>
      <c r="L1250" s="46"/>
    </row>
    <row r="1251" spans="11:12" ht="30" customHeight="1" x14ac:dyDescent="0.25">
      <c r="K1251" s="46"/>
      <c r="L1251" s="46"/>
    </row>
    <row r="1252" spans="11:12" ht="30" customHeight="1" x14ac:dyDescent="0.25">
      <c r="K1252" s="46"/>
      <c r="L1252" s="46"/>
    </row>
    <row r="1253" spans="11:12" ht="30" customHeight="1" x14ac:dyDescent="0.25">
      <c r="K1253" s="46"/>
      <c r="L1253" s="46"/>
    </row>
    <row r="1254" spans="11:12" ht="30" customHeight="1" x14ac:dyDescent="0.25">
      <c r="K1254" s="46"/>
      <c r="L1254" s="46"/>
    </row>
    <row r="1255" spans="11:12" ht="30" customHeight="1" x14ac:dyDescent="0.25">
      <c r="K1255" s="46"/>
      <c r="L1255" s="46"/>
    </row>
    <row r="1256" spans="11:12" ht="30" customHeight="1" x14ac:dyDescent="0.25">
      <c r="K1256" s="46"/>
      <c r="L1256" s="46"/>
    </row>
    <row r="1257" spans="11:12" ht="30" customHeight="1" x14ac:dyDescent="0.25">
      <c r="K1257" s="46"/>
      <c r="L1257" s="46"/>
    </row>
    <row r="1258" spans="11:12" ht="30" customHeight="1" x14ac:dyDescent="0.25">
      <c r="K1258" s="46"/>
      <c r="L1258" s="46"/>
    </row>
    <row r="1259" spans="11:12" ht="30" customHeight="1" x14ac:dyDescent="0.25">
      <c r="K1259" s="46"/>
      <c r="L1259" s="46"/>
    </row>
    <row r="1260" spans="11:12" ht="30" customHeight="1" x14ac:dyDescent="0.25">
      <c r="K1260" s="46"/>
      <c r="L1260" s="46"/>
    </row>
    <row r="1261" spans="11:12" ht="30" customHeight="1" x14ac:dyDescent="0.25">
      <c r="K1261" s="46"/>
      <c r="L1261" s="46"/>
    </row>
    <row r="1262" spans="11:12" ht="30" customHeight="1" x14ac:dyDescent="0.25">
      <c r="K1262" s="46"/>
      <c r="L1262" s="46"/>
    </row>
    <row r="1263" spans="11:12" ht="30" customHeight="1" x14ac:dyDescent="0.25">
      <c r="K1263" s="46"/>
      <c r="L1263" s="46"/>
    </row>
    <row r="1264" spans="11:12" ht="30" customHeight="1" x14ac:dyDescent="0.25">
      <c r="K1264" s="46"/>
      <c r="L1264" s="46"/>
    </row>
    <row r="1265" spans="11:12" ht="30" customHeight="1" x14ac:dyDescent="0.25">
      <c r="K1265" s="46"/>
      <c r="L1265" s="46"/>
    </row>
    <row r="1266" spans="11:12" ht="30" customHeight="1" x14ac:dyDescent="0.25">
      <c r="K1266" s="46"/>
      <c r="L1266" s="46"/>
    </row>
    <row r="1267" spans="11:12" ht="30" customHeight="1" x14ac:dyDescent="0.25">
      <c r="K1267" s="46"/>
      <c r="L1267" s="46"/>
    </row>
    <row r="1268" spans="11:12" ht="30" customHeight="1" x14ac:dyDescent="0.25">
      <c r="K1268" s="46"/>
      <c r="L1268" s="46"/>
    </row>
    <row r="1269" spans="11:12" ht="30" customHeight="1" x14ac:dyDescent="0.25">
      <c r="K1269" s="46"/>
      <c r="L1269" s="46"/>
    </row>
    <row r="1270" spans="11:12" ht="30" customHeight="1" x14ac:dyDescent="0.25">
      <c r="K1270" s="46"/>
      <c r="L1270" s="46"/>
    </row>
    <row r="1271" spans="11:12" ht="30" customHeight="1" x14ac:dyDescent="0.25">
      <c r="K1271" s="46"/>
      <c r="L1271" s="46"/>
    </row>
    <row r="1272" spans="11:12" ht="30" customHeight="1" x14ac:dyDescent="0.25">
      <c r="K1272" s="46"/>
      <c r="L1272" s="46"/>
    </row>
    <row r="1273" spans="11:12" ht="30" customHeight="1" x14ac:dyDescent="0.25">
      <c r="K1273" s="46"/>
      <c r="L1273" s="46"/>
    </row>
    <row r="1274" spans="11:12" ht="30" customHeight="1" x14ac:dyDescent="0.25">
      <c r="K1274" s="46"/>
      <c r="L1274" s="46"/>
    </row>
    <row r="1275" spans="11:12" ht="30" customHeight="1" x14ac:dyDescent="0.25">
      <c r="K1275" s="46"/>
      <c r="L1275" s="46"/>
    </row>
    <row r="1276" spans="11:12" ht="30" customHeight="1" x14ac:dyDescent="0.25">
      <c r="K1276" s="46"/>
      <c r="L1276" s="46"/>
    </row>
    <row r="1277" spans="11:12" ht="30" customHeight="1" x14ac:dyDescent="0.25">
      <c r="K1277" s="46"/>
      <c r="L1277" s="46"/>
    </row>
    <row r="1278" spans="11:12" ht="30" customHeight="1" x14ac:dyDescent="0.25">
      <c r="K1278" s="46"/>
      <c r="L1278" s="46"/>
    </row>
    <row r="1279" spans="11:12" ht="30" customHeight="1" x14ac:dyDescent="0.25">
      <c r="K1279" s="46"/>
      <c r="L1279" s="46"/>
    </row>
    <row r="1280" spans="11:12" ht="30" customHeight="1" x14ac:dyDescent="0.25">
      <c r="K1280" s="46"/>
      <c r="L1280" s="46"/>
    </row>
    <row r="1281" spans="11:12" ht="30" customHeight="1" x14ac:dyDescent="0.25">
      <c r="K1281" s="46"/>
      <c r="L1281" s="46"/>
    </row>
    <row r="1282" spans="11:12" ht="30" customHeight="1" x14ac:dyDescent="0.25">
      <c r="K1282" s="46"/>
      <c r="L1282" s="46"/>
    </row>
    <row r="1283" spans="11:12" ht="30" customHeight="1" x14ac:dyDescent="0.25">
      <c r="K1283" s="46"/>
      <c r="L1283" s="46"/>
    </row>
    <row r="1284" spans="11:12" ht="30" customHeight="1" x14ac:dyDescent="0.25">
      <c r="K1284" s="46"/>
      <c r="L1284" s="46"/>
    </row>
    <row r="1285" spans="11:12" ht="30" customHeight="1" x14ac:dyDescent="0.25">
      <c r="K1285" s="46"/>
      <c r="L1285" s="46"/>
    </row>
    <row r="1286" spans="11:12" ht="30" customHeight="1" x14ac:dyDescent="0.25">
      <c r="K1286" s="46"/>
      <c r="L1286" s="46"/>
    </row>
    <row r="1287" spans="11:12" ht="30" customHeight="1" x14ac:dyDescent="0.25">
      <c r="K1287" s="46"/>
      <c r="L1287" s="46"/>
    </row>
    <row r="1288" spans="11:12" ht="30" customHeight="1" x14ac:dyDescent="0.25">
      <c r="K1288" s="46"/>
      <c r="L1288" s="46"/>
    </row>
    <row r="1289" spans="11:12" ht="30" customHeight="1" x14ac:dyDescent="0.25">
      <c r="K1289" s="46"/>
      <c r="L1289" s="46"/>
    </row>
    <row r="1290" spans="11:12" ht="30" customHeight="1" x14ac:dyDescent="0.25">
      <c r="K1290" s="46"/>
      <c r="L1290" s="46"/>
    </row>
    <row r="1291" spans="11:12" ht="30" customHeight="1" x14ac:dyDescent="0.25">
      <c r="K1291" s="46"/>
      <c r="L1291" s="46"/>
    </row>
    <row r="1292" spans="11:12" ht="30" customHeight="1" x14ac:dyDescent="0.25">
      <c r="K1292" s="46"/>
      <c r="L1292" s="46"/>
    </row>
    <row r="1293" spans="11:12" ht="30" customHeight="1" x14ac:dyDescent="0.25">
      <c r="K1293" s="46"/>
      <c r="L1293" s="46"/>
    </row>
    <row r="1294" spans="11:12" ht="30" customHeight="1" x14ac:dyDescent="0.25">
      <c r="K1294" s="46"/>
      <c r="L1294" s="46"/>
    </row>
    <row r="1295" spans="11:12" ht="30" customHeight="1" x14ac:dyDescent="0.25">
      <c r="K1295" s="46"/>
      <c r="L1295" s="46"/>
    </row>
    <row r="1296" spans="11:12" ht="30" customHeight="1" x14ac:dyDescent="0.25">
      <c r="K1296" s="46"/>
      <c r="L1296" s="46"/>
    </row>
    <row r="1297" spans="11:12" ht="30" customHeight="1" x14ac:dyDescent="0.25">
      <c r="K1297" s="46"/>
      <c r="L1297" s="46"/>
    </row>
    <row r="1298" spans="11:12" ht="30" customHeight="1" x14ac:dyDescent="0.25">
      <c r="K1298" s="46"/>
      <c r="L1298" s="46"/>
    </row>
    <row r="1299" spans="11:12" ht="30" customHeight="1" x14ac:dyDescent="0.25">
      <c r="K1299" s="46"/>
      <c r="L1299" s="46"/>
    </row>
    <row r="1300" spans="11:12" ht="30" customHeight="1" x14ac:dyDescent="0.25">
      <c r="K1300" s="46"/>
      <c r="L1300" s="46"/>
    </row>
    <row r="1301" spans="11:12" ht="30" customHeight="1" x14ac:dyDescent="0.25">
      <c r="K1301" s="46"/>
      <c r="L1301" s="46"/>
    </row>
    <row r="1302" spans="11:12" ht="30" customHeight="1" x14ac:dyDescent="0.25">
      <c r="K1302" s="46"/>
      <c r="L1302" s="46"/>
    </row>
    <row r="1303" spans="11:12" ht="30" customHeight="1" x14ac:dyDescent="0.25">
      <c r="K1303" s="46"/>
      <c r="L1303" s="46"/>
    </row>
    <row r="1304" spans="11:12" ht="30" customHeight="1" x14ac:dyDescent="0.25">
      <c r="K1304" s="46"/>
      <c r="L1304" s="46"/>
    </row>
    <row r="1305" spans="11:12" ht="30" customHeight="1" x14ac:dyDescent="0.25">
      <c r="K1305" s="46"/>
      <c r="L1305" s="46"/>
    </row>
    <row r="1306" spans="11:12" ht="30" customHeight="1" x14ac:dyDescent="0.25">
      <c r="K1306" s="46"/>
      <c r="L1306" s="46"/>
    </row>
    <row r="1307" spans="11:12" ht="30" customHeight="1" x14ac:dyDescent="0.25">
      <c r="K1307" s="46"/>
      <c r="L1307" s="46"/>
    </row>
    <row r="1308" spans="11:12" ht="30" customHeight="1" x14ac:dyDescent="0.25">
      <c r="K1308" s="46"/>
      <c r="L1308" s="46"/>
    </row>
    <row r="1309" spans="11:12" ht="30" customHeight="1" x14ac:dyDescent="0.25">
      <c r="K1309" s="46"/>
      <c r="L1309" s="46"/>
    </row>
    <row r="1310" spans="11:12" ht="30" customHeight="1" x14ac:dyDescent="0.25">
      <c r="K1310" s="46"/>
      <c r="L1310" s="46"/>
    </row>
    <row r="1311" spans="11:12" ht="30" customHeight="1" x14ac:dyDescent="0.25">
      <c r="K1311" s="46"/>
      <c r="L1311" s="46"/>
    </row>
    <row r="1312" spans="11:12" ht="30" customHeight="1" x14ac:dyDescent="0.25">
      <c r="K1312" s="46"/>
      <c r="L1312" s="46"/>
    </row>
    <row r="1313" spans="11:12" ht="30" customHeight="1" x14ac:dyDescent="0.25">
      <c r="K1313" s="46"/>
      <c r="L1313" s="46"/>
    </row>
    <row r="1314" spans="11:12" ht="30" customHeight="1" x14ac:dyDescent="0.25">
      <c r="K1314" s="46"/>
      <c r="L1314" s="46"/>
    </row>
    <row r="1315" spans="11:12" ht="30" customHeight="1" x14ac:dyDescent="0.25">
      <c r="K1315" s="46"/>
      <c r="L1315" s="46"/>
    </row>
    <row r="1316" spans="11:12" ht="30" customHeight="1" x14ac:dyDescent="0.25">
      <c r="K1316" s="46"/>
      <c r="L1316" s="46"/>
    </row>
    <row r="1317" spans="11:12" ht="30" customHeight="1" x14ac:dyDescent="0.25">
      <c r="K1317" s="46"/>
      <c r="L1317" s="46"/>
    </row>
    <row r="1318" spans="11:12" ht="30" customHeight="1" x14ac:dyDescent="0.25">
      <c r="K1318" s="46"/>
      <c r="L1318" s="46"/>
    </row>
    <row r="1319" spans="11:12" ht="30" customHeight="1" x14ac:dyDescent="0.25">
      <c r="K1319" s="46"/>
      <c r="L1319" s="46"/>
    </row>
    <row r="1320" spans="11:12" ht="30" customHeight="1" x14ac:dyDescent="0.25">
      <c r="K1320" s="46"/>
      <c r="L1320" s="46"/>
    </row>
    <row r="1321" spans="11:12" ht="30" customHeight="1" x14ac:dyDescent="0.25">
      <c r="K1321" s="46"/>
      <c r="L1321" s="46"/>
    </row>
    <row r="1322" spans="11:12" ht="30" customHeight="1" x14ac:dyDescent="0.25">
      <c r="K1322" s="46"/>
      <c r="L1322" s="46"/>
    </row>
    <row r="1323" spans="11:12" ht="30" customHeight="1" x14ac:dyDescent="0.25">
      <c r="K1323" s="46"/>
      <c r="L1323" s="46"/>
    </row>
    <row r="1324" spans="11:12" ht="30" customHeight="1" x14ac:dyDescent="0.25">
      <c r="K1324" s="46"/>
      <c r="L1324" s="46"/>
    </row>
    <row r="1325" spans="11:12" ht="30" customHeight="1" x14ac:dyDescent="0.25">
      <c r="K1325" s="46"/>
      <c r="L1325" s="46"/>
    </row>
    <row r="1326" spans="11:12" ht="30" customHeight="1" x14ac:dyDescent="0.25">
      <c r="K1326" s="46"/>
      <c r="L1326" s="46"/>
    </row>
    <row r="1327" spans="11:12" ht="30" customHeight="1" x14ac:dyDescent="0.25">
      <c r="K1327" s="46"/>
      <c r="L1327" s="46"/>
    </row>
    <row r="1328" spans="11:12" ht="30" customHeight="1" x14ac:dyDescent="0.25">
      <c r="K1328" s="46"/>
      <c r="L1328" s="46"/>
    </row>
    <row r="1329" spans="11:12" ht="30" customHeight="1" x14ac:dyDescent="0.25">
      <c r="K1329" s="46"/>
      <c r="L1329" s="46"/>
    </row>
    <row r="1330" spans="11:12" ht="30" customHeight="1" x14ac:dyDescent="0.25">
      <c r="K1330" s="46"/>
      <c r="L1330" s="46"/>
    </row>
    <row r="1331" spans="11:12" ht="30" customHeight="1" x14ac:dyDescent="0.25">
      <c r="K1331" s="46"/>
      <c r="L1331" s="46"/>
    </row>
    <row r="1332" spans="11:12" ht="30" customHeight="1" x14ac:dyDescent="0.25">
      <c r="K1332" s="46"/>
      <c r="L1332" s="46"/>
    </row>
    <row r="1333" spans="11:12" ht="30" customHeight="1" x14ac:dyDescent="0.25">
      <c r="K1333" s="46"/>
      <c r="L1333" s="46"/>
    </row>
    <row r="1334" spans="11:12" ht="30" customHeight="1" x14ac:dyDescent="0.25">
      <c r="K1334" s="46"/>
      <c r="L1334" s="46"/>
    </row>
    <row r="1335" spans="11:12" ht="30" customHeight="1" x14ac:dyDescent="0.25">
      <c r="K1335" s="46"/>
      <c r="L1335" s="46"/>
    </row>
    <row r="1336" spans="11:12" ht="30" customHeight="1" x14ac:dyDescent="0.25">
      <c r="K1336" s="46"/>
      <c r="L1336" s="46"/>
    </row>
    <row r="1337" spans="11:12" ht="30" customHeight="1" x14ac:dyDescent="0.25">
      <c r="K1337" s="46"/>
      <c r="L1337" s="46"/>
    </row>
    <row r="1338" spans="11:12" ht="30" customHeight="1" x14ac:dyDescent="0.25">
      <c r="K1338" s="46"/>
      <c r="L1338" s="46"/>
    </row>
    <row r="1339" spans="11:12" ht="30" customHeight="1" x14ac:dyDescent="0.25">
      <c r="K1339" s="46"/>
      <c r="L1339" s="46"/>
    </row>
    <row r="1340" spans="11:12" ht="30" customHeight="1" x14ac:dyDescent="0.25">
      <c r="K1340" s="46"/>
      <c r="L1340" s="46"/>
    </row>
    <row r="1341" spans="11:12" ht="30" customHeight="1" x14ac:dyDescent="0.25">
      <c r="K1341" s="46"/>
      <c r="L1341" s="46"/>
    </row>
    <row r="1342" spans="11:12" ht="30" customHeight="1" x14ac:dyDescent="0.25">
      <c r="K1342" s="46"/>
      <c r="L1342" s="46"/>
    </row>
    <row r="1343" spans="11:12" ht="30" customHeight="1" x14ac:dyDescent="0.25">
      <c r="K1343" s="46"/>
      <c r="L1343" s="46"/>
    </row>
    <row r="1344" spans="11:12" ht="30" customHeight="1" x14ac:dyDescent="0.25">
      <c r="K1344" s="46"/>
      <c r="L1344" s="46"/>
    </row>
    <row r="1345" spans="11:12" ht="30" customHeight="1" x14ac:dyDescent="0.25">
      <c r="K1345" s="46"/>
      <c r="L1345" s="46"/>
    </row>
    <row r="1346" spans="11:12" ht="30" customHeight="1" x14ac:dyDescent="0.25">
      <c r="K1346" s="46"/>
      <c r="L1346" s="46"/>
    </row>
    <row r="1347" spans="11:12" ht="30" customHeight="1" x14ac:dyDescent="0.25">
      <c r="K1347" s="46"/>
      <c r="L1347" s="46"/>
    </row>
    <row r="1348" spans="11:12" ht="30" customHeight="1" x14ac:dyDescent="0.25">
      <c r="K1348" s="46"/>
      <c r="L1348" s="46"/>
    </row>
    <row r="1349" spans="11:12" ht="30" customHeight="1" x14ac:dyDescent="0.25">
      <c r="K1349" s="46"/>
      <c r="L1349" s="46"/>
    </row>
    <row r="1350" spans="11:12" ht="30" customHeight="1" x14ac:dyDescent="0.25">
      <c r="K1350" s="46"/>
      <c r="L1350" s="46"/>
    </row>
    <row r="1351" spans="11:12" ht="30" customHeight="1" x14ac:dyDescent="0.25">
      <c r="K1351" s="46"/>
      <c r="L1351" s="46"/>
    </row>
    <row r="1352" spans="11:12" ht="30" customHeight="1" x14ac:dyDescent="0.25">
      <c r="K1352" s="46"/>
      <c r="L1352" s="46"/>
    </row>
    <row r="1353" spans="11:12" ht="30" customHeight="1" x14ac:dyDescent="0.25">
      <c r="K1353" s="46"/>
      <c r="L1353" s="46"/>
    </row>
    <row r="1354" spans="11:12" ht="30" customHeight="1" x14ac:dyDescent="0.25">
      <c r="K1354" s="46"/>
      <c r="L1354" s="46"/>
    </row>
    <row r="1355" spans="11:12" ht="30" customHeight="1" x14ac:dyDescent="0.25">
      <c r="K1355" s="46"/>
      <c r="L1355" s="46"/>
    </row>
    <row r="1356" spans="11:12" ht="30" customHeight="1" x14ac:dyDescent="0.25">
      <c r="K1356" s="46"/>
      <c r="L1356" s="46"/>
    </row>
    <row r="1357" spans="11:12" ht="30" customHeight="1" x14ac:dyDescent="0.25">
      <c r="K1357" s="46"/>
      <c r="L1357" s="46"/>
    </row>
    <row r="1358" spans="11:12" ht="30" customHeight="1" x14ac:dyDescent="0.25">
      <c r="K1358" s="46"/>
      <c r="L1358" s="46"/>
    </row>
    <row r="1359" spans="11:12" ht="30" customHeight="1" x14ac:dyDescent="0.25">
      <c r="K1359" s="46"/>
      <c r="L1359" s="46"/>
    </row>
    <row r="1360" spans="11:12" ht="30" customHeight="1" x14ac:dyDescent="0.25">
      <c r="K1360" s="46"/>
      <c r="L1360" s="46"/>
    </row>
    <row r="1361" spans="11:12" ht="30" customHeight="1" x14ac:dyDescent="0.25">
      <c r="K1361" s="46"/>
      <c r="L1361" s="46"/>
    </row>
    <row r="1362" spans="11:12" ht="30" customHeight="1" x14ac:dyDescent="0.25">
      <c r="K1362" s="46"/>
      <c r="L1362" s="46"/>
    </row>
    <row r="1363" spans="11:12" ht="30" customHeight="1" x14ac:dyDescent="0.25">
      <c r="K1363" s="46"/>
      <c r="L1363" s="46"/>
    </row>
    <row r="1364" spans="11:12" ht="30" customHeight="1" x14ac:dyDescent="0.25">
      <c r="K1364" s="46"/>
      <c r="L1364" s="46"/>
    </row>
    <row r="1365" spans="11:12" ht="30" customHeight="1" x14ac:dyDescent="0.25">
      <c r="K1365" s="46"/>
      <c r="L1365" s="46"/>
    </row>
    <row r="1366" spans="11:12" ht="30" customHeight="1" x14ac:dyDescent="0.25">
      <c r="K1366" s="46"/>
      <c r="L1366" s="46"/>
    </row>
    <row r="1367" spans="11:12" ht="30" customHeight="1" x14ac:dyDescent="0.25">
      <c r="K1367" s="46"/>
      <c r="L1367" s="46"/>
    </row>
    <row r="1368" spans="11:12" ht="30" customHeight="1" x14ac:dyDescent="0.25">
      <c r="K1368" s="46"/>
      <c r="L1368" s="46"/>
    </row>
    <row r="1369" spans="11:12" ht="30" customHeight="1" x14ac:dyDescent="0.25">
      <c r="K1369" s="46"/>
      <c r="L1369" s="46"/>
    </row>
    <row r="1370" spans="11:12" ht="30" customHeight="1" x14ac:dyDescent="0.25">
      <c r="K1370" s="46"/>
      <c r="L1370" s="46"/>
    </row>
    <row r="1371" spans="11:12" ht="30" customHeight="1" x14ac:dyDescent="0.25">
      <c r="K1371" s="46"/>
      <c r="L1371" s="46"/>
    </row>
    <row r="1372" spans="11:12" ht="30" customHeight="1" x14ac:dyDescent="0.25">
      <c r="K1372" s="46"/>
      <c r="L1372" s="46"/>
    </row>
    <row r="1373" spans="11:12" ht="30" customHeight="1" x14ac:dyDescent="0.25">
      <c r="K1373" s="46"/>
      <c r="L1373" s="46"/>
    </row>
    <row r="1374" spans="11:12" ht="30" customHeight="1" x14ac:dyDescent="0.25">
      <c r="K1374" s="46"/>
      <c r="L1374" s="46"/>
    </row>
    <row r="1375" spans="11:12" ht="30" customHeight="1" x14ac:dyDescent="0.25">
      <c r="K1375" s="46"/>
      <c r="L1375" s="46"/>
    </row>
    <row r="1376" spans="11:12" ht="30" customHeight="1" x14ac:dyDescent="0.25">
      <c r="K1376" s="46"/>
      <c r="L1376" s="46"/>
    </row>
    <row r="1377" spans="11:12" ht="30" customHeight="1" x14ac:dyDescent="0.25">
      <c r="K1377" s="46"/>
      <c r="L1377" s="46"/>
    </row>
    <row r="1378" spans="11:12" ht="30" customHeight="1" x14ac:dyDescent="0.25">
      <c r="K1378" s="46"/>
      <c r="L1378" s="46"/>
    </row>
    <row r="1379" spans="11:12" ht="30" customHeight="1" x14ac:dyDescent="0.25">
      <c r="K1379" s="46"/>
      <c r="L1379" s="46"/>
    </row>
    <row r="1380" spans="11:12" ht="30" customHeight="1" x14ac:dyDescent="0.25">
      <c r="K1380" s="46"/>
      <c r="L1380" s="46"/>
    </row>
    <row r="1381" spans="11:12" ht="30" customHeight="1" x14ac:dyDescent="0.25">
      <c r="K1381" s="46"/>
      <c r="L1381" s="46"/>
    </row>
    <row r="1382" spans="11:12" ht="30" customHeight="1" x14ac:dyDescent="0.25">
      <c r="K1382" s="46"/>
      <c r="L1382" s="46"/>
    </row>
    <row r="1383" spans="11:12" ht="30" customHeight="1" x14ac:dyDescent="0.25">
      <c r="K1383" s="46"/>
      <c r="L1383" s="46"/>
    </row>
    <row r="1384" spans="11:12" ht="30" customHeight="1" x14ac:dyDescent="0.25">
      <c r="K1384" s="46"/>
      <c r="L1384" s="46"/>
    </row>
    <row r="1385" spans="11:12" ht="30" customHeight="1" x14ac:dyDescent="0.25">
      <c r="K1385" s="46"/>
      <c r="L1385" s="46"/>
    </row>
    <row r="1386" spans="11:12" ht="30" customHeight="1" x14ac:dyDescent="0.25">
      <c r="K1386" s="46"/>
      <c r="L1386" s="46"/>
    </row>
    <row r="1387" spans="11:12" ht="30" customHeight="1" x14ac:dyDescent="0.25">
      <c r="K1387" s="46"/>
      <c r="L1387" s="46"/>
    </row>
    <row r="1388" spans="11:12" ht="30" customHeight="1" x14ac:dyDescent="0.25">
      <c r="K1388" s="46"/>
      <c r="L1388" s="46"/>
    </row>
    <row r="1389" spans="11:12" ht="30" customHeight="1" x14ac:dyDescent="0.25">
      <c r="K1389" s="46"/>
      <c r="L1389" s="46"/>
    </row>
    <row r="1390" spans="11:12" ht="30" customHeight="1" x14ac:dyDescent="0.25">
      <c r="K1390" s="46"/>
      <c r="L1390" s="46"/>
    </row>
    <row r="1391" spans="11:12" ht="30" customHeight="1" x14ac:dyDescent="0.25">
      <c r="K1391" s="46"/>
      <c r="L1391" s="46"/>
    </row>
    <row r="1392" spans="11:12" ht="30" customHeight="1" x14ac:dyDescent="0.25">
      <c r="K1392" s="46"/>
      <c r="L1392" s="46"/>
    </row>
    <row r="1393" spans="11:12" ht="30" customHeight="1" x14ac:dyDescent="0.25">
      <c r="K1393" s="46"/>
      <c r="L1393" s="46"/>
    </row>
    <row r="1394" spans="11:12" ht="30" customHeight="1" x14ac:dyDescent="0.25">
      <c r="K1394" s="46"/>
      <c r="L1394" s="46"/>
    </row>
    <row r="1395" spans="11:12" ht="30" customHeight="1" x14ac:dyDescent="0.25">
      <c r="K1395" s="46"/>
      <c r="L1395" s="46"/>
    </row>
    <row r="1396" spans="11:12" ht="30" customHeight="1" x14ac:dyDescent="0.25">
      <c r="K1396" s="46"/>
      <c r="L1396" s="46"/>
    </row>
    <row r="1397" spans="11:12" ht="30" customHeight="1" x14ac:dyDescent="0.25">
      <c r="K1397" s="46"/>
      <c r="L1397" s="46"/>
    </row>
    <row r="1398" spans="11:12" ht="30" customHeight="1" x14ac:dyDescent="0.25">
      <c r="K1398" s="46"/>
      <c r="L1398" s="46"/>
    </row>
    <row r="1399" spans="11:12" ht="30" customHeight="1" x14ac:dyDescent="0.25">
      <c r="K1399" s="46"/>
      <c r="L1399" s="46"/>
    </row>
    <row r="1400" spans="11:12" ht="30" customHeight="1" x14ac:dyDescent="0.25">
      <c r="K1400" s="46"/>
      <c r="L1400" s="46"/>
    </row>
    <row r="1401" spans="11:12" ht="30" customHeight="1" x14ac:dyDescent="0.25">
      <c r="K1401" s="46"/>
      <c r="L1401" s="46"/>
    </row>
    <row r="1402" spans="11:12" ht="30" customHeight="1" x14ac:dyDescent="0.25">
      <c r="K1402" s="46"/>
      <c r="L1402" s="46"/>
    </row>
    <row r="1403" spans="11:12" ht="30" customHeight="1" x14ac:dyDescent="0.25">
      <c r="K1403" s="46"/>
      <c r="L1403" s="46"/>
    </row>
    <row r="1404" spans="11:12" ht="30" customHeight="1" x14ac:dyDescent="0.25">
      <c r="K1404" s="46"/>
      <c r="L1404" s="46"/>
    </row>
    <row r="1405" spans="11:12" ht="30" customHeight="1" x14ac:dyDescent="0.25">
      <c r="K1405" s="46"/>
      <c r="L1405" s="46"/>
    </row>
    <row r="1406" spans="11:12" ht="30" customHeight="1" x14ac:dyDescent="0.25">
      <c r="K1406" s="46"/>
      <c r="L1406" s="46"/>
    </row>
    <row r="1407" spans="11:12" ht="30" customHeight="1" x14ac:dyDescent="0.25">
      <c r="K1407" s="46"/>
      <c r="L1407" s="46"/>
    </row>
    <row r="1408" spans="11:12" ht="30" customHeight="1" x14ac:dyDescent="0.25">
      <c r="K1408" s="46"/>
      <c r="L1408" s="46"/>
    </row>
    <row r="1409" spans="11:12" ht="30" customHeight="1" x14ac:dyDescent="0.25">
      <c r="K1409" s="46"/>
      <c r="L1409" s="46"/>
    </row>
    <row r="1410" spans="11:12" ht="30" customHeight="1" x14ac:dyDescent="0.25">
      <c r="K1410" s="46"/>
      <c r="L1410" s="46"/>
    </row>
    <row r="1411" spans="11:12" ht="30" customHeight="1" x14ac:dyDescent="0.25">
      <c r="K1411" s="46"/>
      <c r="L1411" s="46"/>
    </row>
    <row r="1412" spans="11:12" ht="30" customHeight="1" x14ac:dyDescent="0.25">
      <c r="K1412" s="46"/>
      <c r="L1412" s="46"/>
    </row>
    <row r="1413" spans="11:12" ht="30" customHeight="1" x14ac:dyDescent="0.25">
      <c r="K1413" s="46"/>
      <c r="L1413" s="46"/>
    </row>
    <row r="1414" spans="11:12" ht="30" customHeight="1" x14ac:dyDescent="0.25">
      <c r="K1414" s="46"/>
      <c r="L1414" s="46"/>
    </row>
    <row r="1415" spans="11:12" ht="30" customHeight="1" x14ac:dyDescent="0.25">
      <c r="K1415" s="46"/>
      <c r="L1415" s="46"/>
    </row>
    <row r="1416" spans="11:12" ht="30" customHeight="1" x14ac:dyDescent="0.25">
      <c r="K1416" s="46"/>
      <c r="L1416" s="46"/>
    </row>
    <row r="1417" spans="11:12" ht="30" customHeight="1" x14ac:dyDescent="0.25">
      <c r="K1417" s="46"/>
      <c r="L1417" s="46"/>
    </row>
    <row r="1418" spans="11:12" ht="30" customHeight="1" x14ac:dyDescent="0.25">
      <c r="K1418" s="46"/>
      <c r="L1418" s="46"/>
    </row>
    <row r="1419" spans="11:12" ht="30" customHeight="1" x14ac:dyDescent="0.25">
      <c r="K1419" s="46"/>
      <c r="L1419" s="46"/>
    </row>
    <row r="1420" spans="11:12" ht="30" customHeight="1" x14ac:dyDescent="0.25">
      <c r="K1420" s="46"/>
      <c r="L1420" s="46"/>
    </row>
    <row r="1421" spans="11:12" ht="30" customHeight="1" x14ac:dyDescent="0.25">
      <c r="K1421" s="46"/>
      <c r="L1421" s="46"/>
    </row>
    <row r="1422" spans="11:12" ht="30" customHeight="1" x14ac:dyDescent="0.25">
      <c r="K1422" s="46"/>
      <c r="L1422" s="46"/>
    </row>
    <row r="1423" spans="11:12" ht="30" customHeight="1" x14ac:dyDescent="0.25">
      <c r="K1423" s="46"/>
      <c r="L1423" s="46"/>
    </row>
    <row r="1424" spans="11:12" ht="30" customHeight="1" x14ac:dyDescent="0.25">
      <c r="K1424" s="46"/>
      <c r="L1424" s="46"/>
    </row>
    <row r="1425" spans="11:12" ht="30" customHeight="1" x14ac:dyDescent="0.25">
      <c r="K1425" s="46"/>
      <c r="L1425" s="46"/>
    </row>
    <row r="1426" spans="11:12" ht="30" customHeight="1" x14ac:dyDescent="0.25">
      <c r="K1426" s="46"/>
      <c r="L1426" s="46"/>
    </row>
    <row r="1427" spans="11:12" ht="30" customHeight="1" x14ac:dyDescent="0.25">
      <c r="K1427" s="46"/>
      <c r="L1427" s="46"/>
    </row>
    <row r="1428" spans="11:12" ht="30" customHeight="1" x14ac:dyDescent="0.25">
      <c r="K1428" s="46"/>
      <c r="L1428" s="46"/>
    </row>
    <row r="1429" spans="11:12" ht="30" customHeight="1" x14ac:dyDescent="0.25">
      <c r="K1429" s="46"/>
      <c r="L1429" s="46"/>
    </row>
    <row r="1430" spans="11:12" ht="30" customHeight="1" x14ac:dyDescent="0.25">
      <c r="K1430" s="46"/>
      <c r="L1430" s="46"/>
    </row>
    <row r="1431" spans="11:12" ht="30" customHeight="1" x14ac:dyDescent="0.25">
      <c r="K1431" s="46"/>
      <c r="L1431" s="46"/>
    </row>
    <row r="1432" spans="11:12" ht="30" customHeight="1" x14ac:dyDescent="0.25">
      <c r="K1432" s="46"/>
      <c r="L1432" s="46"/>
    </row>
    <row r="1433" spans="11:12" ht="30" customHeight="1" x14ac:dyDescent="0.25">
      <c r="K1433" s="46"/>
      <c r="L1433" s="46"/>
    </row>
    <row r="1434" spans="11:12" ht="30" customHeight="1" x14ac:dyDescent="0.25">
      <c r="K1434" s="46"/>
      <c r="L1434" s="46"/>
    </row>
    <row r="1435" spans="11:12" ht="30" customHeight="1" x14ac:dyDescent="0.25">
      <c r="K1435" s="46"/>
      <c r="L1435" s="46"/>
    </row>
    <row r="1436" spans="11:12" ht="30" customHeight="1" x14ac:dyDescent="0.25">
      <c r="K1436" s="46"/>
      <c r="L1436" s="46"/>
    </row>
    <row r="1437" spans="11:12" ht="30" customHeight="1" x14ac:dyDescent="0.25">
      <c r="K1437" s="46"/>
      <c r="L1437" s="46"/>
    </row>
    <row r="1438" spans="11:12" ht="30" customHeight="1" x14ac:dyDescent="0.25">
      <c r="K1438" s="46"/>
      <c r="L1438" s="46"/>
    </row>
    <row r="1439" spans="11:12" ht="30" customHeight="1" x14ac:dyDescent="0.25">
      <c r="K1439" s="46"/>
      <c r="L1439" s="46"/>
    </row>
    <row r="1440" spans="11:12" ht="30" customHeight="1" x14ac:dyDescent="0.25">
      <c r="K1440" s="46"/>
      <c r="L1440" s="46"/>
    </row>
    <row r="1441" spans="11:12" ht="30" customHeight="1" x14ac:dyDescent="0.25">
      <c r="K1441" s="46"/>
      <c r="L1441" s="46"/>
    </row>
    <row r="1442" spans="11:12" ht="30" customHeight="1" x14ac:dyDescent="0.25">
      <c r="K1442" s="46"/>
      <c r="L1442" s="46"/>
    </row>
    <row r="1443" spans="11:12" ht="30" customHeight="1" x14ac:dyDescent="0.25">
      <c r="K1443" s="46"/>
      <c r="L1443" s="46"/>
    </row>
    <row r="1444" spans="11:12" ht="30" customHeight="1" x14ac:dyDescent="0.25">
      <c r="K1444" s="46"/>
      <c r="L1444" s="46"/>
    </row>
    <row r="1445" spans="11:12" ht="30" customHeight="1" x14ac:dyDescent="0.25">
      <c r="K1445" s="46"/>
      <c r="L1445" s="46"/>
    </row>
    <row r="1446" spans="11:12" ht="30" customHeight="1" x14ac:dyDescent="0.25">
      <c r="K1446" s="46"/>
      <c r="L1446" s="46"/>
    </row>
    <row r="1447" spans="11:12" ht="30" customHeight="1" x14ac:dyDescent="0.25">
      <c r="K1447" s="46"/>
      <c r="L1447" s="46"/>
    </row>
    <row r="1448" spans="11:12" ht="30" customHeight="1" x14ac:dyDescent="0.25">
      <c r="K1448" s="46"/>
      <c r="L1448" s="46"/>
    </row>
    <row r="1449" spans="11:12" ht="30" customHeight="1" x14ac:dyDescent="0.25">
      <c r="K1449" s="46"/>
      <c r="L1449" s="46"/>
    </row>
    <row r="1450" spans="11:12" ht="30" customHeight="1" x14ac:dyDescent="0.25">
      <c r="K1450" s="46"/>
      <c r="L1450" s="46"/>
    </row>
    <row r="1451" spans="11:12" ht="30" customHeight="1" x14ac:dyDescent="0.25">
      <c r="K1451" s="46"/>
      <c r="L1451" s="46"/>
    </row>
    <row r="1452" spans="11:12" ht="30" customHeight="1" x14ac:dyDescent="0.25">
      <c r="K1452" s="46"/>
      <c r="L1452" s="46"/>
    </row>
    <row r="1453" spans="11:12" ht="30" customHeight="1" x14ac:dyDescent="0.25">
      <c r="K1453" s="46"/>
      <c r="L1453" s="46"/>
    </row>
    <row r="1454" spans="11:12" ht="30" customHeight="1" x14ac:dyDescent="0.25">
      <c r="K1454" s="46"/>
      <c r="L1454" s="46"/>
    </row>
    <row r="1455" spans="11:12" ht="30" customHeight="1" x14ac:dyDescent="0.25">
      <c r="K1455" s="46"/>
      <c r="L1455" s="46"/>
    </row>
    <row r="1456" spans="11:12" ht="30" customHeight="1" x14ac:dyDescent="0.25">
      <c r="K1456" s="46"/>
      <c r="L1456" s="46"/>
    </row>
    <row r="1457" spans="11:12" ht="30" customHeight="1" x14ac:dyDescent="0.25">
      <c r="K1457" s="46"/>
      <c r="L1457" s="46"/>
    </row>
    <row r="1458" spans="11:12" ht="30" customHeight="1" x14ac:dyDescent="0.25">
      <c r="K1458" s="46"/>
      <c r="L1458" s="46"/>
    </row>
    <row r="1459" spans="11:12" ht="30" customHeight="1" x14ac:dyDescent="0.25">
      <c r="K1459" s="46"/>
      <c r="L1459" s="46"/>
    </row>
    <row r="1460" spans="11:12" ht="30" customHeight="1" x14ac:dyDescent="0.25">
      <c r="K1460" s="46"/>
      <c r="L1460" s="46"/>
    </row>
    <row r="1461" spans="11:12" ht="30" customHeight="1" x14ac:dyDescent="0.25">
      <c r="K1461" s="46"/>
      <c r="L1461" s="46"/>
    </row>
    <row r="1462" spans="11:12" ht="30" customHeight="1" x14ac:dyDescent="0.25">
      <c r="K1462" s="46"/>
      <c r="L1462" s="46"/>
    </row>
    <row r="1463" spans="11:12" ht="30" customHeight="1" x14ac:dyDescent="0.25">
      <c r="K1463" s="46"/>
      <c r="L1463" s="46"/>
    </row>
    <row r="1464" spans="11:12" ht="30" customHeight="1" x14ac:dyDescent="0.25">
      <c r="K1464" s="46"/>
      <c r="L1464" s="46"/>
    </row>
    <row r="1465" spans="11:12" ht="30" customHeight="1" x14ac:dyDescent="0.25">
      <c r="K1465" s="46"/>
      <c r="L1465" s="46"/>
    </row>
    <row r="1466" spans="11:12" ht="30" customHeight="1" x14ac:dyDescent="0.25">
      <c r="K1466" s="46"/>
      <c r="L1466" s="46"/>
    </row>
    <row r="1467" spans="11:12" ht="30" customHeight="1" x14ac:dyDescent="0.25">
      <c r="K1467" s="46"/>
      <c r="L1467" s="46"/>
    </row>
    <row r="1468" spans="11:12" ht="30" customHeight="1" x14ac:dyDescent="0.25">
      <c r="K1468" s="46"/>
      <c r="L1468" s="46"/>
    </row>
    <row r="1469" spans="11:12" ht="30" customHeight="1" x14ac:dyDescent="0.25">
      <c r="K1469" s="46"/>
      <c r="L1469" s="46"/>
    </row>
    <row r="1470" spans="11:12" ht="30" customHeight="1" x14ac:dyDescent="0.25">
      <c r="K1470" s="46"/>
      <c r="L1470" s="46"/>
    </row>
    <row r="1471" spans="11:12" ht="30" customHeight="1" x14ac:dyDescent="0.25">
      <c r="K1471" s="46"/>
      <c r="L1471" s="46"/>
    </row>
    <row r="1472" spans="11:12" ht="30" customHeight="1" x14ac:dyDescent="0.25">
      <c r="K1472" s="46"/>
      <c r="L1472" s="46"/>
    </row>
    <row r="1473" spans="11:12" ht="30" customHeight="1" x14ac:dyDescent="0.25">
      <c r="K1473" s="46"/>
      <c r="L1473" s="46"/>
    </row>
    <row r="1474" spans="11:12" ht="30" customHeight="1" x14ac:dyDescent="0.25">
      <c r="K1474" s="46"/>
      <c r="L1474" s="46"/>
    </row>
    <row r="1475" spans="11:12" ht="30" customHeight="1" x14ac:dyDescent="0.25">
      <c r="K1475" s="46"/>
      <c r="L1475" s="46"/>
    </row>
    <row r="1476" spans="11:12" ht="30" customHeight="1" x14ac:dyDescent="0.25">
      <c r="K1476" s="46"/>
      <c r="L1476" s="46"/>
    </row>
    <row r="1477" spans="11:12" ht="30" customHeight="1" x14ac:dyDescent="0.25">
      <c r="K1477" s="46"/>
      <c r="L1477" s="46"/>
    </row>
    <row r="1478" spans="11:12" ht="30" customHeight="1" x14ac:dyDescent="0.25">
      <c r="K1478" s="46"/>
      <c r="L1478" s="46"/>
    </row>
    <row r="1479" spans="11:12" ht="30" customHeight="1" x14ac:dyDescent="0.25">
      <c r="K1479" s="46"/>
      <c r="L1479" s="46"/>
    </row>
    <row r="1480" spans="11:12" ht="30" customHeight="1" x14ac:dyDescent="0.25">
      <c r="K1480" s="46"/>
      <c r="L1480" s="46"/>
    </row>
    <row r="1481" spans="11:12" ht="30" customHeight="1" x14ac:dyDescent="0.25">
      <c r="K1481" s="46"/>
      <c r="L1481" s="46"/>
    </row>
    <row r="1482" spans="11:12" ht="30" customHeight="1" x14ac:dyDescent="0.25">
      <c r="K1482" s="46"/>
      <c r="L1482" s="46"/>
    </row>
    <row r="1483" spans="11:12" ht="30" customHeight="1" x14ac:dyDescent="0.25">
      <c r="K1483" s="46"/>
      <c r="L1483" s="46"/>
    </row>
    <row r="1484" spans="11:12" ht="30" customHeight="1" x14ac:dyDescent="0.25">
      <c r="K1484" s="46"/>
      <c r="L1484" s="46"/>
    </row>
    <row r="1485" spans="11:12" ht="30" customHeight="1" x14ac:dyDescent="0.25">
      <c r="K1485" s="46"/>
      <c r="L1485" s="46"/>
    </row>
    <row r="1486" spans="11:12" ht="30" customHeight="1" x14ac:dyDescent="0.25">
      <c r="K1486" s="46"/>
      <c r="L1486" s="46"/>
    </row>
    <row r="1487" spans="11:12" ht="30" customHeight="1" x14ac:dyDescent="0.25">
      <c r="K1487" s="46"/>
      <c r="L1487" s="46"/>
    </row>
    <row r="1488" spans="11:12" ht="30" customHeight="1" x14ac:dyDescent="0.25">
      <c r="K1488" s="46"/>
      <c r="L1488" s="46"/>
    </row>
    <row r="1489" spans="11:12" ht="30" customHeight="1" x14ac:dyDescent="0.25">
      <c r="K1489" s="46"/>
      <c r="L1489" s="46"/>
    </row>
    <row r="1490" spans="11:12" ht="30" customHeight="1" x14ac:dyDescent="0.25">
      <c r="K1490" s="46"/>
      <c r="L1490" s="46"/>
    </row>
    <row r="1491" spans="11:12" ht="30" customHeight="1" x14ac:dyDescent="0.25">
      <c r="K1491" s="46"/>
      <c r="L1491" s="46"/>
    </row>
    <row r="1492" spans="11:12" ht="30" customHeight="1" x14ac:dyDescent="0.25">
      <c r="K1492" s="46"/>
      <c r="L1492" s="46"/>
    </row>
    <row r="1493" spans="11:12" ht="30" customHeight="1" x14ac:dyDescent="0.25">
      <c r="K1493" s="46"/>
      <c r="L1493" s="46"/>
    </row>
    <row r="1494" spans="11:12" ht="30" customHeight="1" x14ac:dyDescent="0.25">
      <c r="K1494" s="46"/>
      <c r="L1494" s="46"/>
    </row>
    <row r="1495" spans="11:12" ht="30" customHeight="1" x14ac:dyDescent="0.25">
      <c r="K1495" s="46"/>
      <c r="L1495" s="46"/>
    </row>
    <row r="1496" spans="11:12" ht="30" customHeight="1" x14ac:dyDescent="0.25">
      <c r="K1496" s="46"/>
      <c r="L1496" s="46"/>
    </row>
    <row r="1497" spans="11:12" ht="30" customHeight="1" x14ac:dyDescent="0.25">
      <c r="K1497" s="46"/>
      <c r="L1497" s="46"/>
    </row>
    <row r="1498" spans="11:12" ht="30" customHeight="1" x14ac:dyDescent="0.25">
      <c r="K1498" s="46"/>
      <c r="L1498" s="46"/>
    </row>
    <row r="1499" spans="11:12" ht="30" customHeight="1" x14ac:dyDescent="0.25">
      <c r="K1499" s="46"/>
      <c r="L1499" s="46"/>
    </row>
    <row r="1500" spans="11:12" ht="30" customHeight="1" x14ac:dyDescent="0.25">
      <c r="K1500" s="46"/>
      <c r="L1500" s="46"/>
    </row>
    <row r="1501" spans="11:12" ht="30" customHeight="1" x14ac:dyDescent="0.25">
      <c r="K1501" s="46"/>
      <c r="L1501" s="46"/>
    </row>
    <row r="1502" spans="11:12" ht="30" customHeight="1" x14ac:dyDescent="0.25">
      <c r="K1502" s="46"/>
      <c r="L1502" s="46"/>
    </row>
    <row r="1503" spans="11:12" ht="30" customHeight="1" x14ac:dyDescent="0.25">
      <c r="K1503" s="46"/>
      <c r="L1503" s="46"/>
    </row>
    <row r="1504" spans="11:12" ht="30" customHeight="1" x14ac:dyDescent="0.25">
      <c r="K1504" s="46"/>
      <c r="L1504" s="46"/>
    </row>
    <row r="1505" spans="11:12" ht="30" customHeight="1" x14ac:dyDescent="0.25">
      <c r="K1505" s="46"/>
      <c r="L1505" s="46"/>
    </row>
    <row r="1506" spans="11:12" ht="30" customHeight="1" x14ac:dyDescent="0.25">
      <c r="K1506" s="46"/>
      <c r="L1506" s="46"/>
    </row>
    <row r="1507" spans="11:12" ht="30" customHeight="1" x14ac:dyDescent="0.25">
      <c r="K1507" s="46"/>
      <c r="L1507" s="46"/>
    </row>
    <row r="1508" spans="11:12" ht="30" customHeight="1" x14ac:dyDescent="0.25">
      <c r="K1508" s="46"/>
      <c r="L1508" s="46"/>
    </row>
    <row r="1509" spans="11:12" ht="30" customHeight="1" x14ac:dyDescent="0.25">
      <c r="K1509" s="46"/>
      <c r="L1509" s="46"/>
    </row>
    <row r="1510" spans="11:12" ht="30" customHeight="1" x14ac:dyDescent="0.25">
      <c r="K1510" s="46"/>
      <c r="L1510" s="46"/>
    </row>
    <row r="1511" spans="11:12" ht="30" customHeight="1" x14ac:dyDescent="0.25">
      <c r="K1511" s="46"/>
      <c r="L1511" s="46"/>
    </row>
    <row r="1512" spans="11:12" ht="30" customHeight="1" x14ac:dyDescent="0.25">
      <c r="K1512" s="46"/>
      <c r="L1512" s="46"/>
    </row>
    <row r="1513" spans="11:12" ht="30" customHeight="1" x14ac:dyDescent="0.25">
      <c r="K1513" s="46"/>
      <c r="L1513" s="46"/>
    </row>
    <row r="1514" spans="11:12" ht="30" customHeight="1" x14ac:dyDescent="0.25">
      <c r="K1514" s="46"/>
      <c r="L1514" s="46"/>
    </row>
    <row r="1515" spans="11:12" ht="30" customHeight="1" x14ac:dyDescent="0.25">
      <c r="K1515" s="46"/>
      <c r="L1515" s="46"/>
    </row>
    <row r="1516" spans="11:12" ht="30" customHeight="1" x14ac:dyDescent="0.25">
      <c r="K1516" s="46"/>
      <c r="L1516" s="46"/>
    </row>
    <row r="1517" spans="11:12" ht="30" customHeight="1" x14ac:dyDescent="0.25">
      <c r="K1517" s="46"/>
      <c r="L1517" s="46"/>
    </row>
    <row r="1518" spans="11:12" ht="30" customHeight="1" x14ac:dyDescent="0.25">
      <c r="K1518" s="46"/>
      <c r="L1518" s="46"/>
    </row>
    <row r="1519" spans="11:12" ht="30" customHeight="1" x14ac:dyDescent="0.25">
      <c r="K1519" s="46"/>
      <c r="L1519" s="46"/>
    </row>
    <row r="1520" spans="11:12" ht="30" customHeight="1" x14ac:dyDescent="0.25">
      <c r="K1520" s="46"/>
      <c r="L1520" s="46"/>
    </row>
    <row r="1521" spans="11:12" ht="30" customHeight="1" x14ac:dyDescent="0.25">
      <c r="K1521" s="46"/>
      <c r="L1521" s="46"/>
    </row>
    <row r="1522" spans="11:12" ht="30" customHeight="1" x14ac:dyDescent="0.25">
      <c r="K1522" s="46"/>
      <c r="L1522" s="46"/>
    </row>
    <row r="1523" spans="11:12" ht="30" customHeight="1" x14ac:dyDescent="0.25">
      <c r="K1523" s="46"/>
      <c r="L1523" s="46"/>
    </row>
    <row r="1524" spans="11:12" ht="30" customHeight="1" x14ac:dyDescent="0.25">
      <c r="K1524" s="46"/>
      <c r="L1524" s="46"/>
    </row>
    <row r="1525" spans="11:12" ht="30" customHeight="1" x14ac:dyDescent="0.25">
      <c r="K1525" s="46"/>
      <c r="L1525" s="46"/>
    </row>
    <row r="1526" spans="11:12" ht="30" customHeight="1" x14ac:dyDescent="0.25">
      <c r="K1526" s="46"/>
      <c r="L1526" s="46"/>
    </row>
    <row r="1527" spans="11:12" ht="30" customHeight="1" x14ac:dyDescent="0.25">
      <c r="K1527" s="46"/>
      <c r="L1527" s="46"/>
    </row>
    <row r="1528" spans="11:12" ht="30" customHeight="1" x14ac:dyDescent="0.25">
      <c r="K1528" s="46"/>
      <c r="L1528" s="46"/>
    </row>
    <row r="1529" spans="11:12" ht="30" customHeight="1" x14ac:dyDescent="0.25">
      <c r="K1529" s="46"/>
      <c r="L1529" s="46"/>
    </row>
    <row r="1530" spans="11:12" ht="30" customHeight="1" x14ac:dyDescent="0.25">
      <c r="K1530" s="46"/>
      <c r="L1530" s="46"/>
    </row>
    <row r="1531" spans="11:12" ht="30" customHeight="1" x14ac:dyDescent="0.25">
      <c r="K1531" s="46"/>
      <c r="L1531" s="46"/>
    </row>
    <row r="1532" spans="11:12" ht="30" customHeight="1" x14ac:dyDescent="0.25">
      <c r="K1532" s="46"/>
      <c r="L1532" s="46"/>
    </row>
    <row r="1533" spans="11:12" ht="30" customHeight="1" x14ac:dyDescent="0.25">
      <c r="K1533" s="46"/>
      <c r="L1533" s="46"/>
    </row>
    <row r="1534" spans="11:12" ht="30" customHeight="1" x14ac:dyDescent="0.25">
      <c r="K1534" s="46"/>
      <c r="L1534" s="46"/>
    </row>
    <row r="1535" spans="11:12" ht="30" customHeight="1" x14ac:dyDescent="0.25">
      <c r="K1535" s="46"/>
      <c r="L1535" s="46"/>
    </row>
    <row r="1536" spans="11:12" ht="30" customHeight="1" x14ac:dyDescent="0.25">
      <c r="K1536" s="46"/>
      <c r="L1536" s="46"/>
    </row>
    <row r="1537" spans="11:12" ht="30" customHeight="1" x14ac:dyDescent="0.25">
      <c r="K1537" s="46"/>
      <c r="L1537" s="46"/>
    </row>
    <row r="1538" spans="11:12" ht="30" customHeight="1" x14ac:dyDescent="0.25">
      <c r="K1538" s="46"/>
      <c r="L1538" s="46"/>
    </row>
    <row r="1539" spans="11:12" ht="30" customHeight="1" x14ac:dyDescent="0.25">
      <c r="K1539" s="46"/>
      <c r="L1539" s="46"/>
    </row>
    <row r="1540" spans="11:12" ht="30" customHeight="1" x14ac:dyDescent="0.25">
      <c r="K1540" s="46"/>
      <c r="L1540" s="46"/>
    </row>
    <row r="1541" spans="11:12" ht="30" customHeight="1" x14ac:dyDescent="0.25">
      <c r="K1541" s="46"/>
      <c r="L1541" s="46"/>
    </row>
    <row r="1542" spans="11:12" ht="30" customHeight="1" x14ac:dyDescent="0.25">
      <c r="K1542" s="46"/>
      <c r="L1542" s="46"/>
    </row>
    <row r="1543" spans="11:12" ht="30" customHeight="1" x14ac:dyDescent="0.25">
      <c r="K1543" s="46"/>
      <c r="L1543" s="46"/>
    </row>
    <row r="1544" spans="11:12" ht="30" customHeight="1" x14ac:dyDescent="0.25">
      <c r="K1544" s="46"/>
      <c r="L1544" s="46"/>
    </row>
    <row r="1545" spans="11:12" ht="30" customHeight="1" x14ac:dyDescent="0.25">
      <c r="K1545" s="46"/>
      <c r="L1545" s="46"/>
    </row>
    <row r="1546" spans="11:12" ht="30" customHeight="1" x14ac:dyDescent="0.25">
      <c r="K1546" s="46"/>
      <c r="L1546" s="46"/>
    </row>
    <row r="1547" spans="11:12" ht="30" customHeight="1" x14ac:dyDescent="0.25">
      <c r="K1547" s="46"/>
      <c r="L1547" s="46"/>
    </row>
    <row r="1548" spans="11:12" ht="30" customHeight="1" x14ac:dyDescent="0.25">
      <c r="K1548" s="46"/>
      <c r="L1548" s="46"/>
    </row>
    <row r="1549" spans="11:12" ht="30" customHeight="1" x14ac:dyDescent="0.25">
      <c r="K1549" s="46"/>
      <c r="L1549" s="46"/>
    </row>
    <row r="1550" spans="11:12" ht="30" customHeight="1" x14ac:dyDescent="0.25">
      <c r="K1550" s="46"/>
      <c r="L1550" s="46"/>
    </row>
    <row r="1551" spans="11:12" ht="30" customHeight="1" x14ac:dyDescent="0.25">
      <c r="K1551" s="46"/>
      <c r="L1551" s="46"/>
    </row>
    <row r="1552" spans="11:12" ht="30" customHeight="1" x14ac:dyDescent="0.25">
      <c r="K1552" s="46"/>
      <c r="L1552" s="46"/>
    </row>
    <row r="1553" spans="11:12" ht="30" customHeight="1" x14ac:dyDescent="0.25">
      <c r="K1553" s="46"/>
      <c r="L1553" s="46"/>
    </row>
    <row r="1554" spans="11:12" ht="30" customHeight="1" x14ac:dyDescent="0.25">
      <c r="K1554" s="46"/>
      <c r="L1554" s="46"/>
    </row>
    <row r="1555" spans="11:12" ht="30" customHeight="1" x14ac:dyDescent="0.25">
      <c r="K1555" s="46"/>
      <c r="L1555" s="46"/>
    </row>
    <row r="1556" spans="11:12" ht="30" customHeight="1" x14ac:dyDescent="0.25">
      <c r="K1556" s="46"/>
      <c r="L1556" s="46"/>
    </row>
    <row r="1557" spans="11:12" ht="30" customHeight="1" x14ac:dyDescent="0.25">
      <c r="K1557" s="46"/>
      <c r="L1557" s="46"/>
    </row>
    <row r="1558" spans="11:12" ht="30" customHeight="1" x14ac:dyDescent="0.25">
      <c r="K1558" s="46"/>
      <c r="L1558" s="46"/>
    </row>
    <row r="1559" spans="11:12" ht="30" customHeight="1" x14ac:dyDescent="0.25">
      <c r="K1559" s="46"/>
      <c r="L1559" s="46"/>
    </row>
    <row r="1560" spans="11:12" ht="30" customHeight="1" x14ac:dyDescent="0.25">
      <c r="K1560" s="46"/>
      <c r="L1560" s="46"/>
    </row>
    <row r="1561" spans="11:12" ht="30" customHeight="1" x14ac:dyDescent="0.25">
      <c r="K1561" s="46"/>
      <c r="L1561" s="46"/>
    </row>
    <row r="1562" spans="11:12" ht="30" customHeight="1" x14ac:dyDescent="0.25">
      <c r="K1562" s="46"/>
      <c r="L1562" s="46"/>
    </row>
    <row r="1563" spans="11:12" ht="30" customHeight="1" x14ac:dyDescent="0.25">
      <c r="K1563" s="46"/>
      <c r="L1563" s="46"/>
    </row>
    <row r="1564" spans="11:12" ht="30" customHeight="1" x14ac:dyDescent="0.25">
      <c r="K1564" s="46"/>
      <c r="L1564" s="46"/>
    </row>
    <row r="1565" spans="11:12" ht="30" customHeight="1" x14ac:dyDescent="0.25">
      <c r="K1565" s="46"/>
      <c r="L1565" s="46"/>
    </row>
    <row r="1566" spans="11:12" ht="30" customHeight="1" x14ac:dyDescent="0.25">
      <c r="K1566" s="46"/>
      <c r="L1566" s="46"/>
    </row>
    <row r="1567" spans="11:12" ht="30" customHeight="1" x14ac:dyDescent="0.25">
      <c r="K1567" s="46"/>
      <c r="L1567" s="46"/>
    </row>
    <row r="1568" spans="11:12" ht="30" customHeight="1" x14ac:dyDescent="0.25">
      <c r="K1568" s="46"/>
      <c r="L1568" s="46"/>
    </row>
    <row r="1569" spans="11:12" ht="30" customHeight="1" x14ac:dyDescent="0.25">
      <c r="K1569" s="46"/>
      <c r="L1569" s="46"/>
    </row>
    <row r="1570" spans="11:12" ht="30" customHeight="1" x14ac:dyDescent="0.25">
      <c r="K1570" s="46"/>
      <c r="L1570" s="46"/>
    </row>
    <row r="1571" spans="11:12" ht="30" customHeight="1" x14ac:dyDescent="0.25">
      <c r="K1571" s="46"/>
      <c r="L1571" s="46"/>
    </row>
    <row r="1572" spans="11:12" ht="30" customHeight="1" x14ac:dyDescent="0.25">
      <c r="K1572" s="46"/>
      <c r="L1572" s="46"/>
    </row>
    <row r="1573" spans="11:12" ht="30" customHeight="1" x14ac:dyDescent="0.25">
      <c r="K1573" s="46"/>
      <c r="L1573" s="46"/>
    </row>
    <row r="1574" spans="11:12" ht="30" customHeight="1" x14ac:dyDescent="0.25">
      <c r="K1574" s="46"/>
      <c r="L1574" s="46"/>
    </row>
    <row r="1575" spans="11:12" ht="30" customHeight="1" x14ac:dyDescent="0.25">
      <c r="K1575" s="46"/>
      <c r="L1575" s="46"/>
    </row>
    <row r="1576" spans="11:12" ht="30" customHeight="1" x14ac:dyDescent="0.25">
      <c r="K1576" s="46"/>
      <c r="L1576" s="46"/>
    </row>
    <row r="1577" spans="11:12" ht="30" customHeight="1" x14ac:dyDescent="0.25">
      <c r="K1577" s="46"/>
      <c r="L1577" s="46"/>
    </row>
    <row r="1578" spans="11:12" ht="30" customHeight="1" x14ac:dyDescent="0.25">
      <c r="K1578" s="46"/>
      <c r="L1578" s="46"/>
    </row>
    <row r="1579" spans="11:12" ht="30" customHeight="1" x14ac:dyDescent="0.25">
      <c r="K1579" s="46"/>
      <c r="L1579" s="46"/>
    </row>
    <row r="1580" spans="11:12" ht="30" customHeight="1" x14ac:dyDescent="0.25">
      <c r="K1580" s="46"/>
      <c r="L1580" s="46"/>
    </row>
    <row r="1581" spans="11:12" ht="30" customHeight="1" x14ac:dyDescent="0.25">
      <c r="K1581" s="46"/>
      <c r="L1581" s="46"/>
    </row>
    <row r="1582" spans="11:12" ht="30" customHeight="1" x14ac:dyDescent="0.25">
      <c r="K1582" s="46"/>
      <c r="L1582" s="46"/>
    </row>
    <row r="1583" spans="11:12" ht="30" customHeight="1" x14ac:dyDescent="0.25">
      <c r="K1583" s="46"/>
      <c r="L1583" s="46"/>
    </row>
    <row r="1584" spans="11:12" ht="30" customHeight="1" x14ac:dyDescent="0.25">
      <c r="K1584" s="46"/>
      <c r="L1584" s="46"/>
    </row>
    <row r="1585" spans="11:12" ht="30" customHeight="1" x14ac:dyDescent="0.25">
      <c r="K1585" s="46"/>
      <c r="L1585" s="46"/>
    </row>
    <row r="1586" spans="11:12" ht="30" customHeight="1" x14ac:dyDescent="0.25">
      <c r="K1586" s="46"/>
      <c r="L1586" s="46"/>
    </row>
    <row r="1587" spans="11:12" ht="30" customHeight="1" x14ac:dyDescent="0.25">
      <c r="K1587" s="46"/>
      <c r="L1587" s="46"/>
    </row>
    <row r="1588" spans="11:12" ht="30" customHeight="1" x14ac:dyDescent="0.25">
      <c r="K1588" s="46"/>
      <c r="L1588" s="46"/>
    </row>
    <row r="1589" spans="11:12" ht="30" customHeight="1" x14ac:dyDescent="0.25">
      <c r="K1589" s="46"/>
      <c r="L1589" s="46"/>
    </row>
    <row r="1590" spans="11:12" ht="30" customHeight="1" x14ac:dyDescent="0.25">
      <c r="K1590" s="46"/>
      <c r="L1590" s="46"/>
    </row>
    <row r="1591" spans="11:12" ht="30" customHeight="1" x14ac:dyDescent="0.25">
      <c r="K1591" s="46"/>
      <c r="L1591" s="46"/>
    </row>
    <row r="1592" spans="11:12" ht="30" customHeight="1" x14ac:dyDescent="0.25">
      <c r="K1592" s="46"/>
      <c r="L1592" s="46"/>
    </row>
    <row r="1593" spans="11:12" ht="30" customHeight="1" x14ac:dyDescent="0.25">
      <c r="K1593" s="46"/>
      <c r="L1593" s="46"/>
    </row>
    <row r="1594" spans="11:12" ht="30" customHeight="1" x14ac:dyDescent="0.25">
      <c r="K1594" s="46"/>
      <c r="L1594" s="46"/>
    </row>
    <row r="1595" spans="11:12" ht="30" customHeight="1" x14ac:dyDescent="0.25">
      <c r="K1595" s="46"/>
      <c r="L1595" s="46"/>
    </row>
    <row r="1596" spans="11:12" ht="30" customHeight="1" x14ac:dyDescent="0.25">
      <c r="K1596" s="46"/>
      <c r="L1596" s="46"/>
    </row>
    <row r="1597" spans="11:12" ht="30" customHeight="1" x14ac:dyDescent="0.25">
      <c r="K1597" s="46"/>
      <c r="L1597" s="46"/>
    </row>
    <row r="1598" spans="11:12" ht="30" customHeight="1" x14ac:dyDescent="0.25">
      <c r="K1598" s="46"/>
      <c r="L1598" s="46"/>
    </row>
    <row r="1599" spans="11:12" ht="30" customHeight="1" x14ac:dyDescent="0.25">
      <c r="K1599" s="46"/>
      <c r="L1599" s="46"/>
    </row>
    <row r="1600" spans="11:12" ht="30" customHeight="1" x14ac:dyDescent="0.25">
      <c r="K1600" s="46"/>
      <c r="L1600" s="46"/>
    </row>
    <row r="1601" spans="11:12" ht="30" customHeight="1" x14ac:dyDescent="0.25">
      <c r="K1601" s="46"/>
      <c r="L1601" s="46"/>
    </row>
    <row r="1602" spans="11:12" ht="30" customHeight="1" x14ac:dyDescent="0.25">
      <c r="K1602" s="46"/>
      <c r="L1602" s="46"/>
    </row>
    <row r="1603" spans="11:12" ht="30" customHeight="1" x14ac:dyDescent="0.25">
      <c r="K1603" s="46"/>
      <c r="L1603" s="46"/>
    </row>
    <row r="1604" spans="11:12" ht="30" customHeight="1" x14ac:dyDescent="0.25">
      <c r="K1604" s="46"/>
      <c r="L1604" s="46"/>
    </row>
    <row r="1605" spans="11:12" ht="30" customHeight="1" x14ac:dyDescent="0.25">
      <c r="K1605" s="46"/>
      <c r="L1605" s="46"/>
    </row>
    <row r="1606" spans="11:12" ht="30" customHeight="1" x14ac:dyDescent="0.25">
      <c r="K1606" s="46"/>
      <c r="L1606" s="46"/>
    </row>
    <row r="1607" spans="11:12" ht="30" customHeight="1" x14ac:dyDescent="0.25">
      <c r="K1607" s="46"/>
      <c r="L1607" s="46"/>
    </row>
    <row r="1608" spans="11:12" ht="30" customHeight="1" x14ac:dyDescent="0.25">
      <c r="K1608" s="46"/>
      <c r="L1608" s="46"/>
    </row>
    <row r="1609" spans="11:12" ht="30" customHeight="1" x14ac:dyDescent="0.25">
      <c r="K1609" s="46"/>
      <c r="L1609" s="46"/>
    </row>
    <row r="1610" spans="11:12" ht="30" customHeight="1" x14ac:dyDescent="0.25">
      <c r="K1610" s="46"/>
      <c r="L1610" s="46"/>
    </row>
    <row r="1611" spans="11:12" ht="30" customHeight="1" x14ac:dyDescent="0.25">
      <c r="K1611" s="46"/>
      <c r="L1611" s="46"/>
    </row>
    <row r="1612" spans="11:12" ht="30" customHeight="1" x14ac:dyDescent="0.25">
      <c r="K1612" s="46"/>
      <c r="L1612" s="46"/>
    </row>
    <row r="1613" spans="11:12" ht="30" customHeight="1" x14ac:dyDescent="0.25">
      <c r="K1613" s="46"/>
      <c r="L1613" s="46"/>
    </row>
    <row r="1614" spans="11:12" ht="30" customHeight="1" x14ac:dyDescent="0.25">
      <c r="K1614" s="46"/>
      <c r="L1614" s="46"/>
    </row>
    <row r="1615" spans="11:12" ht="30" customHeight="1" x14ac:dyDescent="0.25">
      <c r="K1615" s="46"/>
      <c r="L1615" s="46"/>
    </row>
    <row r="1616" spans="11:12" ht="30" customHeight="1" x14ac:dyDescent="0.25">
      <c r="K1616" s="46"/>
      <c r="L1616" s="46"/>
    </row>
    <row r="1617" spans="11:12" ht="30" customHeight="1" x14ac:dyDescent="0.25">
      <c r="K1617" s="46"/>
      <c r="L1617" s="46"/>
    </row>
    <row r="1618" spans="11:12" ht="30" customHeight="1" x14ac:dyDescent="0.25">
      <c r="K1618" s="46"/>
      <c r="L1618" s="46"/>
    </row>
    <row r="1619" spans="11:12" ht="30" customHeight="1" x14ac:dyDescent="0.25">
      <c r="K1619" s="46"/>
      <c r="L1619" s="46"/>
    </row>
    <row r="1620" spans="11:12" ht="30" customHeight="1" x14ac:dyDescent="0.25">
      <c r="K1620" s="46"/>
      <c r="L1620" s="46"/>
    </row>
    <row r="1621" spans="11:12" ht="30" customHeight="1" x14ac:dyDescent="0.25">
      <c r="K1621" s="46"/>
      <c r="L1621" s="46"/>
    </row>
    <row r="1622" spans="11:12" ht="30" customHeight="1" x14ac:dyDescent="0.25">
      <c r="K1622" s="46"/>
      <c r="L1622" s="46"/>
    </row>
    <row r="1623" spans="11:12" ht="30" customHeight="1" x14ac:dyDescent="0.25">
      <c r="K1623" s="46"/>
      <c r="L1623" s="46"/>
    </row>
    <row r="1624" spans="11:12" ht="30" customHeight="1" x14ac:dyDescent="0.25">
      <c r="K1624" s="46"/>
      <c r="L1624" s="46"/>
    </row>
    <row r="1625" spans="11:12" ht="30" customHeight="1" x14ac:dyDescent="0.25">
      <c r="K1625" s="46"/>
      <c r="L1625" s="46"/>
    </row>
    <row r="1626" spans="11:12" ht="30" customHeight="1" x14ac:dyDescent="0.25">
      <c r="K1626" s="46"/>
      <c r="L1626" s="46"/>
    </row>
    <row r="1627" spans="11:12" ht="30" customHeight="1" x14ac:dyDescent="0.25">
      <c r="K1627" s="46"/>
      <c r="L1627" s="46"/>
    </row>
    <row r="1628" spans="11:12" ht="30" customHeight="1" x14ac:dyDescent="0.25">
      <c r="K1628" s="46"/>
      <c r="L1628" s="46"/>
    </row>
    <row r="1629" spans="11:12" ht="30" customHeight="1" x14ac:dyDescent="0.25">
      <c r="K1629" s="46"/>
      <c r="L1629" s="46"/>
    </row>
    <row r="1630" spans="11:12" ht="30" customHeight="1" x14ac:dyDescent="0.25">
      <c r="K1630" s="46"/>
      <c r="L1630" s="46"/>
    </row>
    <row r="1631" spans="11:12" ht="30" customHeight="1" x14ac:dyDescent="0.25">
      <c r="K1631" s="46"/>
      <c r="L1631" s="46"/>
    </row>
    <row r="1632" spans="11:12" ht="30" customHeight="1" x14ac:dyDescent="0.25">
      <c r="K1632" s="46"/>
      <c r="L1632" s="46"/>
    </row>
    <row r="1633" spans="11:12" ht="30" customHeight="1" x14ac:dyDescent="0.25">
      <c r="K1633" s="46"/>
      <c r="L1633" s="46"/>
    </row>
    <row r="1634" spans="11:12" ht="30" customHeight="1" x14ac:dyDescent="0.25">
      <c r="K1634" s="46"/>
      <c r="L1634" s="46"/>
    </row>
    <row r="1635" spans="11:12" ht="30" customHeight="1" x14ac:dyDescent="0.25">
      <c r="K1635" s="46"/>
      <c r="L1635" s="46"/>
    </row>
    <row r="1636" spans="11:12" ht="30" customHeight="1" x14ac:dyDescent="0.25">
      <c r="K1636" s="46"/>
      <c r="L1636" s="46"/>
    </row>
    <row r="1637" spans="11:12" ht="30" customHeight="1" x14ac:dyDescent="0.25">
      <c r="K1637" s="46"/>
      <c r="L1637" s="46"/>
    </row>
    <row r="1638" spans="11:12" ht="30" customHeight="1" x14ac:dyDescent="0.25">
      <c r="K1638" s="46"/>
      <c r="L1638" s="46"/>
    </row>
    <row r="1639" spans="11:12" ht="30" customHeight="1" x14ac:dyDescent="0.25">
      <c r="K1639" s="46"/>
      <c r="L1639" s="46"/>
    </row>
    <row r="1640" spans="11:12" ht="30" customHeight="1" x14ac:dyDescent="0.25">
      <c r="K1640" s="46"/>
      <c r="L1640" s="46"/>
    </row>
    <row r="1641" spans="11:12" ht="30" customHeight="1" x14ac:dyDescent="0.25">
      <c r="K1641" s="46"/>
      <c r="L1641" s="46"/>
    </row>
    <row r="1642" spans="11:12" ht="30" customHeight="1" x14ac:dyDescent="0.25">
      <c r="K1642" s="46"/>
      <c r="L1642" s="46"/>
    </row>
    <row r="1643" spans="11:12" ht="30" customHeight="1" x14ac:dyDescent="0.25">
      <c r="K1643" s="46"/>
      <c r="L1643" s="46"/>
    </row>
    <row r="1644" spans="11:12" ht="30" customHeight="1" x14ac:dyDescent="0.25">
      <c r="K1644" s="46"/>
      <c r="L1644" s="46"/>
    </row>
    <row r="1645" spans="11:12" ht="30" customHeight="1" x14ac:dyDescent="0.25">
      <c r="K1645" s="46"/>
      <c r="L1645" s="46"/>
    </row>
    <row r="1646" spans="11:12" ht="30" customHeight="1" x14ac:dyDescent="0.25">
      <c r="K1646" s="46"/>
      <c r="L1646" s="46"/>
    </row>
    <row r="1647" spans="11:12" ht="30" customHeight="1" x14ac:dyDescent="0.25">
      <c r="K1647" s="46"/>
      <c r="L1647" s="46"/>
    </row>
    <row r="1648" spans="11:12" ht="30" customHeight="1" x14ac:dyDescent="0.25">
      <c r="K1648" s="46"/>
      <c r="L1648" s="46"/>
    </row>
    <row r="1649" spans="11:12" ht="30" customHeight="1" x14ac:dyDescent="0.25">
      <c r="K1649" s="46"/>
      <c r="L1649" s="46"/>
    </row>
    <row r="1650" spans="11:12" ht="30" customHeight="1" x14ac:dyDescent="0.25">
      <c r="K1650" s="46"/>
      <c r="L1650" s="46"/>
    </row>
    <row r="1651" spans="11:12" ht="30" customHeight="1" x14ac:dyDescent="0.25">
      <c r="K1651" s="46"/>
      <c r="L1651" s="46"/>
    </row>
    <row r="1652" spans="11:12" ht="30" customHeight="1" x14ac:dyDescent="0.25">
      <c r="K1652" s="46"/>
      <c r="L1652" s="46"/>
    </row>
    <row r="1653" spans="11:12" ht="30" customHeight="1" x14ac:dyDescent="0.25">
      <c r="K1653" s="46"/>
      <c r="L1653" s="46"/>
    </row>
    <row r="1654" spans="11:12" ht="30" customHeight="1" x14ac:dyDescent="0.25">
      <c r="K1654" s="46"/>
      <c r="L1654" s="46"/>
    </row>
    <row r="1655" spans="11:12" ht="30" customHeight="1" x14ac:dyDescent="0.25">
      <c r="K1655" s="46"/>
      <c r="L1655" s="46"/>
    </row>
    <row r="1656" spans="11:12" ht="30" customHeight="1" x14ac:dyDescent="0.25">
      <c r="K1656" s="46"/>
      <c r="L1656" s="46"/>
    </row>
    <row r="1657" spans="11:12" ht="30" customHeight="1" x14ac:dyDescent="0.25">
      <c r="K1657" s="46"/>
      <c r="L1657" s="46"/>
    </row>
    <row r="1658" spans="11:12" ht="30" customHeight="1" x14ac:dyDescent="0.25">
      <c r="K1658" s="46"/>
      <c r="L1658" s="46"/>
    </row>
    <row r="1659" spans="11:12" ht="30" customHeight="1" x14ac:dyDescent="0.25">
      <c r="K1659" s="46"/>
      <c r="L1659" s="46"/>
    </row>
    <row r="1660" spans="11:12" ht="30" customHeight="1" x14ac:dyDescent="0.25">
      <c r="K1660" s="46"/>
      <c r="L1660" s="46"/>
    </row>
    <row r="1661" spans="11:12" ht="30" customHeight="1" x14ac:dyDescent="0.25">
      <c r="K1661" s="46"/>
      <c r="L1661" s="46"/>
    </row>
    <row r="1662" spans="11:12" ht="30" customHeight="1" x14ac:dyDescent="0.25">
      <c r="K1662" s="46"/>
      <c r="L1662" s="46"/>
    </row>
    <row r="1663" spans="11:12" ht="30" customHeight="1" x14ac:dyDescent="0.25">
      <c r="K1663" s="46"/>
      <c r="L1663" s="46"/>
    </row>
    <row r="1664" spans="11:12" ht="30" customHeight="1" x14ac:dyDescent="0.25">
      <c r="K1664" s="46"/>
      <c r="L1664" s="46"/>
    </row>
    <row r="1665" spans="11:12" ht="30" customHeight="1" x14ac:dyDescent="0.25">
      <c r="K1665" s="46"/>
      <c r="L1665" s="46"/>
    </row>
    <row r="1666" spans="11:12" ht="30" customHeight="1" x14ac:dyDescent="0.25">
      <c r="K1666" s="46"/>
      <c r="L1666" s="46"/>
    </row>
    <row r="1667" spans="11:12" ht="30" customHeight="1" x14ac:dyDescent="0.25">
      <c r="K1667" s="46"/>
      <c r="L1667" s="46"/>
    </row>
    <row r="1668" spans="11:12" ht="30" customHeight="1" x14ac:dyDescent="0.25">
      <c r="K1668" s="46"/>
      <c r="L1668" s="46"/>
    </row>
    <row r="1669" spans="11:12" ht="30" customHeight="1" x14ac:dyDescent="0.25">
      <c r="K1669" s="46"/>
      <c r="L1669" s="46"/>
    </row>
    <row r="1670" spans="11:12" ht="30" customHeight="1" x14ac:dyDescent="0.25">
      <c r="K1670" s="46"/>
      <c r="L1670" s="46"/>
    </row>
    <row r="1671" spans="11:12" ht="30" customHeight="1" x14ac:dyDescent="0.25">
      <c r="K1671" s="46"/>
      <c r="L1671" s="46"/>
    </row>
    <row r="1672" spans="11:12" ht="30" customHeight="1" x14ac:dyDescent="0.25">
      <c r="K1672" s="46"/>
      <c r="L1672" s="46"/>
    </row>
    <row r="1673" spans="11:12" ht="30" customHeight="1" x14ac:dyDescent="0.25">
      <c r="K1673" s="46"/>
      <c r="L1673" s="46"/>
    </row>
    <row r="1674" spans="11:12" ht="30" customHeight="1" x14ac:dyDescent="0.25">
      <c r="K1674" s="46"/>
      <c r="L1674" s="46"/>
    </row>
    <row r="1675" spans="11:12" ht="30" customHeight="1" x14ac:dyDescent="0.25">
      <c r="K1675" s="46"/>
      <c r="L1675" s="46"/>
    </row>
    <row r="1676" spans="11:12" ht="30" customHeight="1" x14ac:dyDescent="0.25">
      <c r="K1676" s="46"/>
      <c r="L1676" s="46"/>
    </row>
    <row r="1677" spans="11:12" ht="30" customHeight="1" x14ac:dyDescent="0.25">
      <c r="K1677" s="46"/>
      <c r="L1677" s="46"/>
    </row>
    <row r="1678" spans="11:12" ht="30" customHeight="1" x14ac:dyDescent="0.25">
      <c r="K1678" s="46"/>
      <c r="L1678" s="46"/>
    </row>
    <row r="1679" spans="11:12" ht="30" customHeight="1" x14ac:dyDescent="0.25">
      <c r="K1679" s="46"/>
      <c r="L1679" s="46"/>
    </row>
    <row r="1680" spans="11:12" ht="30" customHeight="1" x14ac:dyDescent="0.25">
      <c r="K1680" s="46"/>
      <c r="L1680" s="46"/>
    </row>
    <row r="1681" spans="11:12" ht="30" customHeight="1" x14ac:dyDescent="0.25">
      <c r="K1681" s="46"/>
      <c r="L1681" s="46"/>
    </row>
    <row r="1682" spans="11:12" ht="30" customHeight="1" x14ac:dyDescent="0.25">
      <c r="K1682" s="46"/>
      <c r="L1682" s="46"/>
    </row>
    <row r="1683" spans="11:12" ht="30" customHeight="1" x14ac:dyDescent="0.25">
      <c r="K1683" s="46"/>
      <c r="L1683" s="46"/>
    </row>
    <row r="1684" spans="11:12" ht="30" customHeight="1" x14ac:dyDescent="0.25">
      <c r="K1684" s="46"/>
      <c r="L1684" s="46"/>
    </row>
    <row r="1685" spans="11:12" ht="30" customHeight="1" x14ac:dyDescent="0.25">
      <c r="K1685" s="46"/>
      <c r="L1685" s="46"/>
    </row>
    <row r="1686" spans="11:12" ht="30" customHeight="1" x14ac:dyDescent="0.25">
      <c r="K1686" s="46"/>
      <c r="L1686" s="46"/>
    </row>
    <row r="1687" spans="11:12" ht="30" customHeight="1" x14ac:dyDescent="0.25">
      <c r="K1687" s="46"/>
      <c r="L1687" s="46"/>
    </row>
    <row r="1688" spans="11:12" ht="30" customHeight="1" x14ac:dyDescent="0.25">
      <c r="K1688" s="46"/>
      <c r="L1688" s="46"/>
    </row>
    <row r="1689" spans="11:12" ht="30" customHeight="1" x14ac:dyDescent="0.25">
      <c r="K1689" s="46"/>
      <c r="L1689" s="46"/>
    </row>
    <row r="1690" spans="11:12" ht="30" customHeight="1" x14ac:dyDescent="0.25">
      <c r="K1690" s="46"/>
      <c r="L1690" s="46"/>
    </row>
    <row r="1691" spans="11:12" ht="30" customHeight="1" x14ac:dyDescent="0.25">
      <c r="K1691" s="46"/>
      <c r="L1691" s="46"/>
    </row>
    <row r="1692" spans="11:12" ht="30" customHeight="1" x14ac:dyDescent="0.25">
      <c r="K1692" s="46"/>
      <c r="L1692" s="46"/>
    </row>
    <row r="1693" spans="11:12" ht="30" customHeight="1" x14ac:dyDescent="0.25">
      <c r="K1693" s="46"/>
      <c r="L1693" s="46"/>
    </row>
    <row r="1694" spans="11:12" ht="30" customHeight="1" x14ac:dyDescent="0.25">
      <c r="K1694" s="46"/>
      <c r="L1694" s="46"/>
    </row>
    <row r="1695" spans="11:12" ht="30" customHeight="1" x14ac:dyDescent="0.25">
      <c r="K1695" s="46"/>
      <c r="L1695" s="46"/>
    </row>
    <row r="1696" spans="11:12" ht="30" customHeight="1" x14ac:dyDescent="0.25">
      <c r="K1696" s="46"/>
      <c r="L1696" s="46"/>
    </row>
    <row r="1697" spans="11:12" ht="30" customHeight="1" x14ac:dyDescent="0.25">
      <c r="K1697" s="46"/>
      <c r="L1697" s="46"/>
    </row>
    <row r="1698" spans="11:12" ht="30" customHeight="1" x14ac:dyDescent="0.25">
      <c r="K1698" s="46"/>
      <c r="L1698" s="46"/>
    </row>
    <row r="1699" spans="11:12" ht="30" customHeight="1" x14ac:dyDescent="0.25">
      <c r="K1699" s="46"/>
      <c r="L1699" s="46"/>
    </row>
    <row r="1700" spans="11:12" ht="30" customHeight="1" x14ac:dyDescent="0.25">
      <c r="K1700" s="46"/>
      <c r="L1700" s="46"/>
    </row>
    <row r="1701" spans="11:12" ht="30" customHeight="1" x14ac:dyDescent="0.25">
      <c r="K1701" s="46"/>
      <c r="L1701" s="46"/>
    </row>
    <row r="1702" spans="11:12" ht="30" customHeight="1" x14ac:dyDescent="0.25">
      <c r="K1702" s="46"/>
      <c r="L1702" s="46"/>
    </row>
    <row r="1703" spans="11:12" ht="30" customHeight="1" x14ac:dyDescent="0.25">
      <c r="K1703" s="46"/>
      <c r="L1703" s="46"/>
    </row>
    <row r="1704" spans="11:12" ht="30" customHeight="1" x14ac:dyDescent="0.25">
      <c r="K1704" s="46"/>
      <c r="L1704" s="46"/>
    </row>
    <row r="1705" spans="11:12" ht="30" customHeight="1" x14ac:dyDescent="0.25">
      <c r="K1705" s="46"/>
      <c r="L1705" s="46"/>
    </row>
    <row r="1706" spans="11:12" ht="30" customHeight="1" x14ac:dyDescent="0.25">
      <c r="K1706" s="46"/>
      <c r="L1706" s="46"/>
    </row>
    <row r="1707" spans="11:12" ht="30" customHeight="1" x14ac:dyDescent="0.25">
      <c r="K1707" s="46"/>
      <c r="L1707" s="46"/>
    </row>
    <row r="1708" spans="11:12" ht="30" customHeight="1" x14ac:dyDescent="0.25">
      <c r="K1708" s="46"/>
      <c r="L1708" s="46"/>
    </row>
    <row r="1709" spans="11:12" ht="30" customHeight="1" x14ac:dyDescent="0.25">
      <c r="K1709" s="46"/>
      <c r="L1709" s="46"/>
    </row>
    <row r="1710" spans="11:12" ht="30" customHeight="1" x14ac:dyDescent="0.25">
      <c r="K1710" s="46"/>
      <c r="L1710" s="46"/>
    </row>
    <row r="1711" spans="11:12" ht="30" customHeight="1" x14ac:dyDescent="0.25">
      <c r="K1711" s="46"/>
      <c r="L1711" s="46"/>
    </row>
    <row r="1712" spans="11:12" ht="30" customHeight="1" x14ac:dyDescent="0.25">
      <c r="K1712" s="46"/>
      <c r="L1712" s="46"/>
    </row>
    <row r="1713" spans="11:12" ht="30" customHeight="1" x14ac:dyDescent="0.25">
      <c r="K1713" s="46"/>
      <c r="L1713" s="46"/>
    </row>
    <row r="1714" spans="11:12" ht="30" customHeight="1" x14ac:dyDescent="0.25">
      <c r="K1714" s="46"/>
      <c r="L1714" s="46"/>
    </row>
    <row r="1715" spans="11:12" ht="30" customHeight="1" x14ac:dyDescent="0.25">
      <c r="K1715" s="46"/>
      <c r="L1715" s="46"/>
    </row>
    <row r="1716" spans="11:12" ht="30" customHeight="1" x14ac:dyDescent="0.25">
      <c r="K1716" s="46"/>
      <c r="L1716" s="46"/>
    </row>
    <row r="1717" spans="11:12" ht="30" customHeight="1" x14ac:dyDescent="0.25">
      <c r="K1717" s="46"/>
      <c r="L1717" s="46"/>
    </row>
    <row r="1718" spans="11:12" ht="30" customHeight="1" x14ac:dyDescent="0.25">
      <c r="K1718" s="46"/>
      <c r="L1718" s="46"/>
    </row>
    <row r="1719" spans="11:12" ht="30" customHeight="1" x14ac:dyDescent="0.25">
      <c r="K1719" s="46"/>
      <c r="L1719" s="46"/>
    </row>
    <row r="1720" spans="11:12" ht="30" customHeight="1" x14ac:dyDescent="0.25">
      <c r="K1720" s="46"/>
      <c r="L1720" s="46"/>
    </row>
    <row r="1721" spans="11:12" ht="30" customHeight="1" x14ac:dyDescent="0.25">
      <c r="K1721" s="46"/>
      <c r="L1721" s="46"/>
    </row>
    <row r="1722" spans="11:12" ht="30" customHeight="1" x14ac:dyDescent="0.25">
      <c r="K1722" s="46"/>
      <c r="L1722" s="46"/>
    </row>
    <row r="1723" spans="11:12" ht="30" customHeight="1" x14ac:dyDescent="0.25">
      <c r="K1723" s="46"/>
      <c r="L1723" s="46"/>
    </row>
    <row r="1724" spans="11:12" ht="30" customHeight="1" x14ac:dyDescent="0.25">
      <c r="K1724" s="46"/>
      <c r="L1724" s="46"/>
    </row>
    <row r="1725" spans="11:12" ht="30" customHeight="1" x14ac:dyDescent="0.25">
      <c r="K1725" s="46"/>
      <c r="L1725" s="46"/>
    </row>
    <row r="1726" spans="11:12" ht="30" customHeight="1" x14ac:dyDescent="0.25">
      <c r="K1726" s="46"/>
      <c r="L1726" s="46"/>
    </row>
    <row r="1727" spans="11:12" ht="30" customHeight="1" x14ac:dyDescent="0.25">
      <c r="K1727" s="46"/>
      <c r="L1727" s="46"/>
    </row>
    <row r="1728" spans="11:12" ht="30" customHeight="1" x14ac:dyDescent="0.25">
      <c r="K1728" s="46"/>
      <c r="L1728" s="46"/>
    </row>
    <row r="1729" spans="11:12" ht="30" customHeight="1" x14ac:dyDescent="0.25">
      <c r="K1729" s="46"/>
      <c r="L1729" s="46"/>
    </row>
    <row r="1730" spans="11:12" ht="30" customHeight="1" x14ac:dyDescent="0.25">
      <c r="K1730" s="46"/>
      <c r="L1730" s="46"/>
    </row>
    <row r="1731" spans="11:12" ht="30" customHeight="1" x14ac:dyDescent="0.25">
      <c r="K1731" s="46"/>
      <c r="L1731" s="46"/>
    </row>
    <row r="1732" spans="11:12" ht="30" customHeight="1" x14ac:dyDescent="0.25">
      <c r="K1732" s="46"/>
      <c r="L1732" s="46"/>
    </row>
    <row r="1733" spans="11:12" ht="30" customHeight="1" x14ac:dyDescent="0.25">
      <c r="K1733" s="46"/>
      <c r="L1733" s="46"/>
    </row>
    <row r="1734" spans="11:12" ht="30" customHeight="1" x14ac:dyDescent="0.25">
      <c r="K1734" s="46"/>
      <c r="L1734" s="46"/>
    </row>
    <row r="1735" spans="11:12" ht="30" customHeight="1" x14ac:dyDescent="0.25">
      <c r="K1735" s="46"/>
      <c r="L1735" s="46"/>
    </row>
    <row r="1736" spans="11:12" ht="30" customHeight="1" x14ac:dyDescent="0.25">
      <c r="K1736" s="46"/>
      <c r="L1736" s="46"/>
    </row>
    <row r="1737" spans="11:12" ht="30" customHeight="1" x14ac:dyDescent="0.25">
      <c r="K1737" s="46"/>
      <c r="L1737" s="46"/>
    </row>
    <row r="1738" spans="11:12" ht="30" customHeight="1" x14ac:dyDescent="0.25">
      <c r="K1738" s="46"/>
      <c r="L1738" s="46"/>
    </row>
    <row r="1739" spans="11:12" ht="30" customHeight="1" x14ac:dyDescent="0.25">
      <c r="K1739" s="46"/>
      <c r="L1739" s="46"/>
    </row>
    <row r="1740" spans="11:12" ht="30" customHeight="1" x14ac:dyDescent="0.25">
      <c r="K1740" s="46"/>
      <c r="L1740" s="46"/>
    </row>
    <row r="1741" spans="11:12" ht="30" customHeight="1" x14ac:dyDescent="0.25">
      <c r="K1741" s="46"/>
      <c r="L1741" s="46"/>
    </row>
    <row r="1742" spans="11:12" ht="30" customHeight="1" x14ac:dyDescent="0.25">
      <c r="K1742" s="46"/>
      <c r="L1742" s="46"/>
    </row>
    <row r="1743" spans="11:12" ht="30" customHeight="1" x14ac:dyDescent="0.25">
      <c r="K1743" s="46"/>
      <c r="L1743" s="46"/>
    </row>
    <row r="1744" spans="11:12" ht="30" customHeight="1" x14ac:dyDescent="0.25">
      <c r="K1744" s="46"/>
      <c r="L1744" s="46"/>
    </row>
    <row r="1745" spans="11:12" ht="30" customHeight="1" x14ac:dyDescent="0.25">
      <c r="K1745" s="46"/>
      <c r="L1745" s="46"/>
    </row>
    <row r="1746" spans="11:12" ht="30" customHeight="1" x14ac:dyDescent="0.25">
      <c r="K1746" s="46"/>
      <c r="L1746" s="46"/>
    </row>
    <row r="1747" spans="11:12" ht="30" customHeight="1" x14ac:dyDescent="0.25">
      <c r="K1747" s="46"/>
      <c r="L1747" s="46"/>
    </row>
    <row r="1748" spans="11:12" ht="30" customHeight="1" x14ac:dyDescent="0.25">
      <c r="K1748" s="46"/>
      <c r="L1748" s="46"/>
    </row>
    <row r="1749" spans="11:12" ht="30" customHeight="1" x14ac:dyDescent="0.25">
      <c r="K1749" s="46"/>
      <c r="L1749" s="46"/>
    </row>
    <row r="1750" spans="11:12" ht="30" customHeight="1" x14ac:dyDescent="0.25">
      <c r="K1750" s="46"/>
      <c r="L1750" s="46"/>
    </row>
    <row r="1751" spans="11:12" ht="30" customHeight="1" x14ac:dyDescent="0.25">
      <c r="K1751" s="46"/>
      <c r="L1751" s="46"/>
    </row>
    <row r="1752" spans="11:12" ht="30" customHeight="1" x14ac:dyDescent="0.25">
      <c r="K1752" s="46"/>
      <c r="L1752" s="46"/>
    </row>
    <row r="1753" spans="11:12" ht="30" customHeight="1" x14ac:dyDescent="0.25">
      <c r="K1753" s="46"/>
      <c r="L1753" s="46"/>
    </row>
    <row r="1754" spans="11:12" ht="30" customHeight="1" x14ac:dyDescent="0.25">
      <c r="K1754" s="46"/>
      <c r="L1754" s="46"/>
    </row>
    <row r="1755" spans="11:12" ht="30" customHeight="1" x14ac:dyDescent="0.25">
      <c r="K1755" s="46"/>
      <c r="L1755" s="46"/>
    </row>
    <row r="1756" spans="11:12" ht="30" customHeight="1" x14ac:dyDescent="0.25">
      <c r="K1756" s="46"/>
      <c r="L1756" s="46"/>
    </row>
    <row r="1757" spans="11:12" ht="30" customHeight="1" x14ac:dyDescent="0.25">
      <c r="K1757" s="46"/>
      <c r="L1757" s="46"/>
    </row>
    <row r="1758" spans="11:12" ht="30" customHeight="1" x14ac:dyDescent="0.25">
      <c r="K1758" s="46"/>
      <c r="L1758" s="46"/>
    </row>
    <row r="1759" spans="11:12" ht="30" customHeight="1" x14ac:dyDescent="0.25">
      <c r="K1759" s="46"/>
      <c r="L1759" s="46"/>
    </row>
    <row r="1760" spans="11:12" ht="30" customHeight="1" x14ac:dyDescent="0.25">
      <c r="K1760" s="46"/>
      <c r="L1760" s="46"/>
    </row>
    <row r="1761" spans="11:12" ht="30" customHeight="1" x14ac:dyDescent="0.25">
      <c r="K1761" s="46"/>
      <c r="L1761" s="46"/>
    </row>
    <row r="1762" spans="11:12" ht="30" customHeight="1" x14ac:dyDescent="0.25">
      <c r="K1762" s="46"/>
      <c r="L1762" s="46"/>
    </row>
    <row r="1763" spans="11:12" ht="30" customHeight="1" x14ac:dyDescent="0.25">
      <c r="K1763" s="46"/>
      <c r="L1763" s="46"/>
    </row>
    <row r="1764" spans="11:12" ht="30" customHeight="1" x14ac:dyDescent="0.25">
      <c r="K1764" s="46"/>
      <c r="L1764" s="46"/>
    </row>
    <row r="1765" spans="11:12" ht="30" customHeight="1" x14ac:dyDescent="0.25">
      <c r="K1765" s="46"/>
      <c r="L1765" s="46"/>
    </row>
    <row r="1766" spans="11:12" ht="30" customHeight="1" x14ac:dyDescent="0.25">
      <c r="K1766" s="46"/>
      <c r="L1766" s="46"/>
    </row>
    <row r="1767" spans="11:12" ht="30" customHeight="1" x14ac:dyDescent="0.25">
      <c r="K1767" s="46"/>
      <c r="L1767" s="46"/>
    </row>
    <row r="1768" spans="11:12" ht="30" customHeight="1" x14ac:dyDescent="0.25">
      <c r="K1768" s="46"/>
      <c r="L1768" s="46"/>
    </row>
    <row r="1769" spans="11:12" ht="30" customHeight="1" x14ac:dyDescent="0.25">
      <c r="K1769" s="46"/>
      <c r="L1769" s="46"/>
    </row>
    <row r="1770" spans="11:12" ht="30" customHeight="1" x14ac:dyDescent="0.25">
      <c r="K1770" s="46"/>
      <c r="L1770" s="46"/>
    </row>
    <row r="1771" spans="11:12" ht="30" customHeight="1" x14ac:dyDescent="0.25">
      <c r="K1771" s="46"/>
      <c r="L1771" s="46"/>
    </row>
    <row r="1772" spans="11:12" ht="30" customHeight="1" x14ac:dyDescent="0.25">
      <c r="K1772" s="46"/>
      <c r="L1772" s="46"/>
    </row>
    <row r="1773" spans="11:12" ht="30" customHeight="1" x14ac:dyDescent="0.25">
      <c r="K1773" s="46"/>
      <c r="L1773" s="46"/>
    </row>
    <row r="1774" spans="11:12" ht="30" customHeight="1" x14ac:dyDescent="0.25">
      <c r="K1774" s="46"/>
      <c r="L1774" s="46"/>
    </row>
    <row r="1775" spans="11:12" ht="30" customHeight="1" x14ac:dyDescent="0.25">
      <c r="K1775" s="46"/>
      <c r="L1775" s="46"/>
    </row>
    <row r="1776" spans="11:12" ht="30" customHeight="1" x14ac:dyDescent="0.25">
      <c r="K1776" s="46"/>
      <c r="L1776" s="46"/>
    </row>
    <row r="1777" spans="11:12" ht="30" customHeight="1" x14ac:dyDescent="0.25">
      <c r="K1777" s="46"/>
      <c r="L1777" s="46"/>
    </row>
    <row r="1778" spans="11:12" ht="30" customHeight="1" x14ac:dyDescent="0.25">
      <c r="K1778" s="46"/>
      <c r="L1778" s="46"/>
    </row>
    <row r="1779" spans="11:12" ht="30" customHeight="1" x14ac:dyDescent="0.25">
      <c r="K1779" s="46"/>
      <c r="L1779" s="46"/>
    </row>
    <row r="1780" spans="11:12" ht="30" customHeight="1" x14ac:dyDescent="0.25">
      <c r="K1780" s="46"/>
      <c r="L1780" s="46"/>
    </row>
    <row r="1781" spans="11:12" ht="30" customHeight="1" x14ac:dyDescent="0.25">
      <c r="K1781" s="46"/>
      <c r="L1781" s="46"/>
    </row>
    <row r="1782" spans="11:12" ht="30" customHeight="1" x14ac:dyDescent="0.25">
      <c r="K1782" s="46"/>
      <c r="L1782" s="46"/>
    </row>
    <row r="1783" spans="11:12" ht="30" customHeight="1" x14ac:dyDescent="0.25">
      <c r="K1783" s="46"/>
      <c r="L1783" s="46"/>
    </row>
    <row r="1784" spans="11:12" ht="30" customHeight="1" x14ac:dyDescent="0.25">
      <c r="K1784" s="46"/>
      <c r="L1784" s="46"/>
    </row>
    <row r="1785" spans="11:12" ht="30" customHeight="1" x14ac:dyDescent="0.25">
      <c r="K1785" s="46"/>
      <c r="L1785" s="46"/>
    </row>
    <row r="1786" spans="11:12" ht="30" customHeight="1" x14ac:dyDescent="0.25">
      <c r="K1786" s="46"/>
      <c r="L1786" s="46"/>
    </row>
    <row r="1787" spans="11:12" ht="30" customHeight="1" x14ac:dyDescent="0.25">
      <c r="K1787" s="46"/>
      <c r="L1787" s="46"/>
    </row>
    <row r="1788" spans="11:12" ht="30" customHeight="1" x14ac:dyDescent="0.25">
      <c r="K1788" s="46"/>
      <c r="L1788" s="46"/>
    </row>
    <row r="1789" spans="11:12" ht="30" customHeight="1" x14ac:dyDescent="0.25">
      <c r="K1789" s="46"/>
      <c r="L1789" s="46"/>
    </row>
    <row r="1790" spans="11:12" ht="30" customHeight="1" x14ac:dyDescent="0.25">
      <c r="K1790" s="46"/>
      <c r="L1790" s="46"/>
    </row>
    <row r="1791" spans="11:12" ht="30" customHeight="1" x14ac:dyDescent="0.25">
      <c r="K1791" s="46"/>
      <c r="L1791" s="46"/>
    </row>
    <row r="1792" spans="11:12" ht="30" customHeight="1" x14ac:dyDescent="0.25">
      <c r="K1792" s="46"/>
      <c r="L1792" s="46"/>
    </row>
    <row r="1793" spans="11:12" ht="30" customHeight="1" x14ac:dyDescent="0.25">
      <c r="K1793" s="46"/>
      <c r="L1793" s="46"/>
    </row>
    <row r="1794" spans="11:12" ht="30" customHeight="1" x14ac:dyDescent="0.25">
      <c r="K1794" s="46"/>
      <c r="L1794" s="46"/>
    </row>
    <row r="1795" spans="11:12" ht="30" customHeight="1" x14ac:dyDescent="0.25">
      <c r="K1795" s="46"/>
      <c r="L1795" s="46"/>
    </row>
    <row r="1796" spans="11:12" ht="30" customHeight="1" x14ac:dyDescent="0.25">
      <c r="K1796" s="46"/>
      <c r="L1796" s="46"/>
    </row>
    <row r="1797" spans="11:12" ht="30" customHeight="1" x14ac:dyDescent="0.25">
      <c r="K1797" s="46"/>
      <c r="L1797" s="46"/>
    </row>
    <row r="1798" spans="11:12" ht="30" customHeight="1" x14ac:dyDescent="0.25">
      <c r="K1798" s="46"/>
      <c r="L1798" s="46"/>
    </row>
    <row r="1799" spans="11:12" ht="30" customHeight="1" x14ac:dyDescent="0.25">
      <c r="K1799" s="46"/>
      <c r="L1799" s="46"/>
    </row>
    <row r="1800" spans="11:12" ht="30" customHeight="1" x14ac:dyDescent="0.25">
      <c r="K1800" s="46"/>
      <c r="L1800" s="46"/>
    </row>
    <row r="1801" spans="11:12" ht="30" customHeight="1" x14ac:dyDescent="0.25">
      <c r="K1801" s="46"/>
      <c r="L1801" s="46"/>
    </row>
    <row r="1802" spans="11:12" ht="30" customHeight="1" x14ac:dyDescent="0.25">
      <c r="K1802" s="46"/>
      <c r="L1802" s="46"/>
    </row>
    <row r="1803" spans="11:12" ht="30" customHeight="1" x14ac:dyDescent="0.25">
      <c r="K1803" s="46"/>
      <c r="L1803" s="46"/>
    </row>
    <row r="1804" spans="11:12" ht="30" customHeight="1" x14ac:dyDescent="0.25">
      <c r="K1804" s="46"/>
      <c r="L1804" s="46"/>
    </row>
    <row r="1805" spans="11:12" ht="30" customHeight="1" x14ac:dyDescent="0.25">
      <c r="K1805" s="46"/>
      <c r="L1805" s="46"/>
    </row>
    <row r="1806" spans="11:12" ht="30" customHeight="1" x14ac:dyDescent="0.25">
      <c r="K1806" s="46"/>
      <c r="L1806" s="46"/>
    </row>
    <row r="1807" spans="11:12" ht="30" customHeight="1" x14ac:dyDescent="0.25">
      <c r="K1807" s="46"/>
      <c r="L1807" s="46"/>
    </row>
    <row r="1808" spans="11:12" ht="30" customHeight="1" x14ac:dyDescent="0.25">
      <c r="K1808" s="46"/>
      <c r="L1808" s="46"/>
    </row>
    <row r="1809" spans="11:12" ht="30" customHeight="1" x14ac:dyDescent="0.25">
      <c r="K1809" s="46"/>
      <c r="L1809" s="46"/>
    </row>
    <row r="1810" spans="11:12" ht="30" customHeight="1" x14ac:dyDescent="0.25">
      <c r="K1810" s="46"/>
      <c r="L1810" s="46"/>
    </row>
    <row r="1811" spans="11:12" ht="30" customHeight="1" x14ac:dyDescent="0.25">
      <c r="K1811" s="46"/>
      <c r="L1811" s="46"/>
    </row>
    <row r="1812" spans="11:12" ht="30" customHeight="1" x14ac:dyDescent="0.25">
      <c r="K1812" s="46"/>
      <c r="L1812" s="46"/>
    </row>
    <row r="1813" spans="11:12" ht="30" customHeight="1" x14ac:dyDescent="0.25">
      <c r="K1813" s="46"/>
      <c r="L1813" s="46"/>
    </row>
    <row r="1814" spans="11:12" ht="30" customHeight="1" x14ac:dyDescent="0.25">
      <c r="K1814" s="46"/>
      <c r="L1814" s="46"/>
    </row>
    <row r="1815" spans="11:12" ht="30" customHeight="1" x14ac:dyDescent="0.25">
      <c r="K1815" s="46"/>
      <c r="L1815" s="46"/>
    </row>
    <row r="1816" spans="11:12" ht="30" customHeight="1" x14ac:dyDescent="0.25">
      <c r="K1816" s="46"/>
      <c r="L1816" s="46"/>
    </row>
    <row r="1817" spans="11:12" ht="30" customHeight="1" x14ac:dyDescent="0.25">
      <c r="K1817" s="46"/>
      <c r="L1817" s="46"/>
    </row>
    <row r="1818" spans="11:12" ht="30" customHeight="1" x14ac:dyDescent="0.25">
      <c r="K1818" s="46"/>
      <c r="L1818" s="46"/>
    </row>
    <row r="1819" spans="11:12" ht="30" customHeight="1" x14ac:dyDescent="0.25">
      <c r="K1819" s="46"/>
      <c r="L1819" s="46"/>
    </row>
    <row r="1820" spans="11:12" ht="30" customHeight="1" x14ac:dyDescent="0.25">
      <c r="K1820" s="46"/>
      <c r="L1820" s="46"/>
    </row>
    <row r="1821" spans="11:12" ht="30" customHeight="1" x14ac:dyDescent="0.25">
      <c r="K1821" s="46"/>
      <c r="L1821" s="46"/>
    </row>
    <row r="1822" spans="11:12" ht="30" customHeight="1" x14ac:dyDescent="0.25">
      <c r="K1822" s="46"/>
      <c r="L1822" s="46"/>
    </row>
    <row r="1823" spans="11:12" ht="30" customHeight="1" x14ac:dyDescent="0.25">
      <c r="K1823" s="46"/>
      <c r="L1823" s="46"/>
    </row>
    <row r="1824" spans="11:12" ht="30" customHeight="1" x14ac:dyDescent="0.25">
      <c r="K1824" s="46"/>
      <c r="L1824" s="46"/>
    </row>
    <row r="1825" spans="11:12" ht="30" customHeight="1" x14ac:dyDescent="0.25">
      <c r="K1825" s="46"/>
      <c r="L1825" s="46"/>
    </row>
    <row r="1826" spans="11:12" ht="30" customHeight="1" x14ac:dyDescent="0.25">
      <c r="K1826" s="46"/>
      <c r="L1826" s="46"/>
    </row>
    <row r="1827" spans="11:12" ht="30" customHeight="1" x14ac:dyDescent="0.25">
      <c r="K1827" s="46"/>
      <c r="L1827" s="46"/>
    </row>
    <row r="1828" spans="11:12" ht="30" customHeight="1" x14ac:dyDescent="0.25">
      <c r="K1828" s="46"/>
      <c r="L1828" s="46"/>
    </row>
    <row r="1829" spans="11:12" ht="30" customHeight="1" x14ac:dyDescent="0.25">
      <c r="K1829" s="46"/>
      <c r="L1829" s="46"/>
    </row>
    <row r="1830" spans="11:12" ht="30" customHeight="1" x14ac:dyDescent="0.25">
      <c r="K1830" s="46"/>
      <c r="L1830" s="46"/>
    </row>
    <row r="1831" spans="11:12" ht="30" customHeight="1" x14ac:dyDescent="0.25">
      <c r="K1831" s="46"/>
      <c r="L1831" s="46"/>
    </row>
    <row r="1832" spans="11:12" ht="30" customHeight="1" x14ac:dyDescent="0.25">
      <c r="K1832" s="46"/>
      <c r="L1832" s="46"/>
    </row>
    <row r="1833" spans="11:12" ht="30" customHeight="1" x14ac:dyDescent="0.25">
      <c r="K1833" s="46"/>
      <c r="L1833" s="46"/>
    </row>
    <row r="1834" spans="11:12" ht="30" customHeight="1" x14ac:dyDescent="0.25">
      <c r="K1834" s="46"/>
      <c r="L1834" s="46"/>
    </row>
    <row r="1835" spans="11:12" ht="30" customHeight="1" x14ac:dyDescent="0.25">
      <c r="K1835" s="46"/>
      <c r="L1835" s="46"/>
    </row>
    <row r="1836" spans="11:12" ht="30" customHeight="1" x14ac:dyDescent="0.25">
      <c r="K1836" s="46"/>
      <c r="L1836" s="46"/>
    </row>
    <row r="1837" spans="11:12" ht="30" customHeight="1" x14ac:dyDescent="0.25">
      <c r="K1837" s="46"/>
      <c r="L1837" s="46"/>
    </row>
    <row r="1838" spans="11:12" ht="30" customHeight="1" x14ac:dyDescent="0.25">
      <c r="K1838" s="46"/>
      <c r="L1838" s="46"/>
    </row>
    <row r="1839" spans="11:12" ht="30" customHeight="1" x14ac:dyDescent="0.25">
      <c r="K1839" s="46"/>
      <c r="L1839" s="46"/>
    </row>
    <row r="1840" spans="11:12" ht="30" customHeight="1" x14ac:dyDescent="0.25">
      <c r="K1840" s="46"/>
      <c r="L1840" s="46"/>
    </row>
    <row r="1841" spans="11:12" ht="30" customHeight="1" x14ac:dyDescent="0.25">
      <c r="K1841" s="46"/>
      <c r="L1841" s="46"/>
    </row>
    <row r="1842" spans="11:12" ht="30" customHeight="1" x14ac:dyDescent="0.25">
      <c r="K1842" s="46"/>
      <c r="L1842" s="46"/>
    </row>
    <row r="1843" spans="11:12" ht="30" customHeight="1" x14ac:dyDescent="0.25">
      <c r="K1843" s="46"/>
      <c r="L1843" s="46"/>
    </row>
    <row r="1844" spans="11:12" ht="30" customHeight="1" x14ac:dyDescent="0.25">
      <c r="K1844" s="46"/>
      <c r="L1844" s="46"/>
    </row>
    <row r="1845" spans="11:12" ht="30" customHeight="1" x14ac:dyDescent="0.25">
      <c r="K1845" s="46"/>
      <c r="L1845" s="46"/>
    </row>
    <row r="1846" spans="11:12" ht="30" customHeight="1" x14ac:dyDescent="0.25">
      <c r="K1846" s="46"/>
      <c r="L1846" s="46"/>
    </row>
    <row r="1847" spans="11:12" ht="30" customHeight="1" x14ac:dyDescent="0.25">
      <c r="K1847" s="46"/>
      <c r="L1847" s="46"/>
    </row>
    <row r="1848" spans="11:12" ht="30" customHeight="1" x14ac:dyDescent="0.25">
      <c r="K1848" s="46"/>
      <c r="L1848" s="46"/>
    </row>
    <row r="1849" spans="11:12" ht="30" customHeight="1" x14ac:dyDescent="0.25">
      <c r="K1849" s="46"/>
      <c r="L1849" s="46"/>
    </row>
    <row r="1850" spans="11:12" ht="30" customHeight="1" x14ac:dyDescent="0.25">
      <c r="K1850" s="46"/>
      <c r="L1850" s="46"/>
    </row>
    <row r="1851" spans="11:12" ht="30" customHeight="1" x14ac:dyDescent="0.25">
      <c r="K1851" s="46"/>
      <c r="L1851" s="46"/>
    </row>
    <row r="1852" spans="11:12" ht="30" customHeight="1" x14ac:dyDescent="0.25">
      <c r="K1852" s="46"/>
      <c r="L1852" s="46"/>
    </row>
    <row r="1853" spans="11:12" ht="30" customHeight="1" x14ac:dyDescent="0.25">
      <c r="K1853" s="46"/>
      <c r="L1853" s="46"/>
    </row>
    <row r="1854" spans="11:12" ht="30" customHeight="1" x14ac:dyDescent="0.25">
      <c r="K1854" s="46"/>
      <c r="L1854" s="46"/>
    </row>
    <row r="1855" spans="11:12" ht="30" customHeight="1" x14ac:dyDescent="0.25">
      <c r="K1855" s="46"/>
      <c r="L1855" s="46"/>
    </row>
    <row r="1856" spans="11:12" ht="30" customHeight="1" x14ac:dyDescent="0.25">
      <c r="K1856" s="46"/>
      <c r="L1856" s="46"/>
    </row>
    <row r="1857" spans="11:12" ht="30" customHeight="1" x14ac:dyDescent="0.25">
      <c r="K1857" s="46"/>
      <c r="L1857" s="46"/>
    </row>
    <row r="1858" spans="11:12" ht="30" customHeight="1" x14ac:dyDescent="0.25">
      <c r="K1858" s="46"/>
      <c r="L1858" s="46"/>
    </row>
    <row r="1859" spans="11:12" ht="30" customHeight="1" x14ac:dyDescent="0.25">
      <c r="K1859" s="46"/>
      <c r="L1859" s="46"/>
    </row>
    <row r="1860" spans="11:12" ht="30" customHeight="1" x14ac:dyDescent="0.25">
      <c r="K1860" s="46"/>
      <c r="L1860" s="46"/>
    </row>
    <row r="1861" spans="11:12" ht="30" customHeight="1" x14ac:dyDescent="0.25">
      <c r="K1861" s="46"/>
      <c r="L1861" s="46"/>
    </row>
    <row r="1862" spans="11:12" ht="30" customHeight="1" x14ac:dyDescent="0.25">
      <c r="K1862" s="46"/>
      <c r="L1862" s="46"/>
    </row>
    <row r="1863" spans="11:12" ht="30" customHeight="1" x14ac:dyDescent="0.25">
      <c r="K1863" s="46"/>
      <c r="L1863" s="46"/>
    </row>
    <row r="1864" spans="11:12" ht="30" customHeight="1" x14ac:dyDescent="0.25">
      <c r="K1864" s="46"/>
      <c r="L1864" s="46"/>
    </row>
    <row r="1865" spans="11:12" ht="30" customHeight="1" x14ac:dyDescent="0.25">
      <c r="K1865" s="46"/>
      <c r="L1865" s="46"/>
    </row>
    <row r="1866" spans="11:12" ht="30" customHeight="1" x14ac:dyDescent="0.25">
      <c r="K1866" s="46"/>
      <c r="L1866" s="46"/>
    </row>
    <row r="1867" spans="11:12" ht="30" customHeight="1" x14ac:dyDescent="0.25">
      <c r="K1867" s="46"/>
      <c r="L1867" s="46"/>
    </row>
    <row r="1868" spans="11:12" ht="30" customHeight="1" x14ac:dyDescent="0.25">
      <c r="K1868" s="46"/>
      <c r="L1868" s="46"/>
    </row>
    <row r="1869" spans="11:12" ht="30" customHeight="1" x14ac:dyDescent="0.25">
      <c r="K1869" s="46"/>
      <c r="L1869" s="46"/>
    </row>
    <row r="1870" spans="11:12" ht="30" customHeight="1" x14ac:dyDescent="0.25">
      <c r="K1870" s="46"/>
      <c r="L1870" s="46"/>
    </row>
    <row r="1871" spans="11:12" ht="30" customHeight="1" x14ac:dyDescent="0.25">
      <c r="K1871" s="46"/>
      <c r="L1871" s="46"/>
    </row>
    <row r="1872" spans="11:12" ht="30" customHeight="1" x14ac:dyDescent="0.25">
      <c r="K1872" s="46"/>
      <c r="L1872" s="46"/>
    </row>
    <row r="1873" spans="11:12" ht="30" customHeight="1" x14ac:dyDescent="0.25">
      <c r="K1873" s="46"/>
      <c r="L1873" s="46"/>
    </row>
    <row r="1874" spans="11:12" ht="30" customHeight="1" x14ac:dyDescent="0.25">
      <c r="K1874" s="46"/>
      <c r="L1874" s="46"/>
    </row>
    <row r="1875" spans="11:12" ht="30" customHeight="1" x14ac:dyDescent="0.25">
      <c r="K1875" s="46"/>
      <c r="L1875" s="46"/>
    </row>
    <row r="1876" spans="11:12" ht="30" customHeight="1" x14ac:dyDescent="0.25">
      <c r="K1876" s="46"/>
      <c r="L1876" s="46"/>
    </row>
    <row r="1877" spans="11:12" ht="30" customHeight="1" x14ac:dyDescent="0.25">
      <c r="K1877" s="46"/>
      <c r="L1877" s="46"/>
    </row>
    <row r="1878" spans="11:12" ht="30" customHeight="1" x14ac:dyDescent="0.25">
      <c r="K1878" s="46"/>
      <c r="L1878" s="46"/>
    </row>
    <row r="1879" spans="11:12" ht="30" customHeight="1" x14ac:dyDescent="0.25">
      <c r="K1879" s="46"/>
      <c r="L1879" s="46"/>
    </row>
    <row r="1880" spans="11:12" ht="30" customHeight="1" x14ac:dyDescent="0.25">
      <c r="K1880" s="46"/>
      <c r="L1880" s="46"/>
    </row>
    <row r="1881" spans="11:12" ht="30" customHeight="1" x14ac:dyDescent="0.25">
      <c r="K1881" s="46"/>
      <c r="L1881" s="46"/>
    </row>
    <row r="1882" spans="11:12" ht="30" customHeight="1" x14ac:dyDescent="0.25">
      <c r="K1882" s="46"/>
      <c r="L1882" s="46"/>
    </row>
    <row r="1883" spans="11:12" ht="30" customHeight="1" x14ac:dyDescent="0.25">
      <c r="K1883" s="46"/>
      <c r="L1883" s="46"/>
    </row>
    <row r="1884" spans="11:12" ht="30" customHeight="1" x14ac:dyDescent="0.25">
      <c r="K1884" s="46"/>
      <c r="L1884" s="46"/>
    </row>
    <row r="1885" spans="11:12" ht="30" customHeight="1" x14ac:dyDescent="0.25">
      <c r="K1885" s="46"/>
      <c r="L1885" s="46"/>
    </row>
    <row r="1886" spans="11:12" ht="30" customHeight="1" x14ac:dyDescent="0.25">
      <c r="K1886" s="46"/>
      <c r="L1886" s="46"/>
    </row>
    <row r="1887" spans="11:12" ht="30" customHeight="1" x14ac:dyDescent="0.25">
      <c r="K1887" s="46"/>
      <c r="L1887" s="46"/>
    </row>
    <row r="1888" spans="11:12" ht="30" customHeight="1" x14ac:dyDescent="0.25">
      <c r="K1888" s="46"/>
      <c r="L1888" s="46"/>
    </row>
    <row r="1889" spans="11:12" ht="30" customHeight="1" x14ac:dyDescent="0.25">
      <c r="K1889" s="46"/>
      <c r="L1889" s="46"/>
    </row>
    <row r="1890" spans="11:12" ht="30" customHeight="1" x14ac:dyDescent="0.25">
      <c r="K1890" s="46"/>
      <c r="L1890" s="46"/>
    </row>
    <row r="1891" spans="11:12" ht="30" customHeight="1" x14ac:dyDescent="0.25">
      <c r="K1891" s="46"/>
      <c r="L1891" s="46"/>
    </row>
    <row r="1892" spans="11:12" ht="30" customHeight="1" x14ac:dyDescent="0.25">
      <c r="K1892" s="46"/>
      <c r="L1892" s="46"/>
    </row>
    <row r="1893" spans="11:12" ht="30" customHeight="1" x14ac:dyDescent="0.25">
      <c r="K1893" s="46"/>
      <c r="L1893" s="46"/>
    </row>
    <row r="1894" spans="11:12" ht="30" customHeight="1" x14ac:dyDescent="0.25">
      <c r="K1894" s="46"/>
      <c r="L1894" s="46"/>
    </row>
    <row r="1895" spans="11:12" ht="30" customHeight="1" x14ac:dyDescent="0.25">
      <c r="K1895" s="46"/>
      <c r="L1895" s="46"/>
    </row>
    <row r="1896" spans="11:12" ht="30" customHeight="1" x14ac:dyDescent="0.25">
      <c r="K1896" s="46"/>
      <c r="L1896" s="46"/>
    </row>
    <row r="1897" spans="11:12" ht="30" customHeight="1" x14ac:dyDescent="0.25">
      <c r="K1897" s="46"/>
      <c r="L1897" s="46"/>
    </row>
    <row r="1898" spans="11:12" ht="30" customHeight="1" x14ac:dyDescent="0.25">
      <c r="K1898" s="46"/>
      <c r="L1898" s="46"/>
    </row>
    <row r="1899" spans="11:12" ht="30" customHeight="1" x14ac:dyDescent="0.25">
      <c r="K1899" s="46"/>
      <c r="L1899" s="46"/>
    </row>
    <row r="1900" spans="11:12" ht="30" customHeight="1" x14ac:dyDescent="0.25">
      <c r="K1900" s="46"/>
      <c r="L1900" s="46"/>
    </row>
    <row r="1901" spans="11:12" ht="30" customHeight="1" x14ac:dyDescent="0.25">
      <c r="K1901" s="46"/>
      <c r="L1901" s="46"/>
    </row>
    <row r="1902" spans="11:12" ht="30" customHeight="1" x14ac:dyDescent="0.25">
      <c r="K1902" s="46"/>
      <c r="L1902" s="46"/>
    </row>
    <row r="1903" spans="11:12" ht="30" customHeight="1" x14ac:dyDescent="0.25">
      <c r="K1903" s="46"/>
      <c r="L1903" s="46"/>
    </row>
    <row r="1904" spans="11:12" ht="30" customHeight="1" x14ac:dyDescent="0.25">
      <c r="K1904" s="46"/>
      <c r="L1904" s="46"/>
    </row>
    <row r="1905" spans="11:12" ht="30" customHeight="1" x14ac:dyDescent="0.25">
      <c r="K1905" s="46"/>
      <c r="L1905" s="46"/>
    </row>
    <row r="1906" spans="11:12" ht="30" customHeight="1" x14ac:dyDescent="0.25">
      <c r="K1906" s="46"/>
      <c r="L1906" s="46"/>
    </row>
    <row r="1907" spans="11:12" ht="30" customHeight="1" x14ac:dyDescent="0.25">
      <c r="K1907" s="46"/>
      <c r="L1907" s="46"/>
    </row>
    <row r="1908" spans="11:12" ht="30" customHeight="1" x14ac:dyDescent="0.25">
      <c r="K1908" s="46"/>
      <c r="L1908" s="46"/>
    </row>
    <row r="1909" spans="11:12" ht="30" customHeight="1" x14ac:dyDescent="0.25">
      <c r="K1909" s="46"/>
      <c r="L1909" s="46"/>
    </row>
    <row r="1910" spans="11:12" ht="30" customHeight="1" x14ac:dyDescent="0.25">
      <c r="K1910" s="46"/>
      <c r="L1910" s="46"/>
    </row>
    <row r="1911" spans="11:12" ht="30" customHeight="1" x14ac:dyDescent="0.25">
      <c r="K1911" s="46"/>
      <c r="L1911" s="46"/>
    </row>
    <row r="1912" spans="11:12" ht="30" customHeight="1" x14ac:dyDescent="0.25">
      <c r="K1912" s="46"/>
      <c r="L1912" s="46"/>
    </row>
    <row r="1913" spans="11:12" ht="30" customHeight="1" x14ac:dyDescent="0.25">
      <c r="K1913" s="46"/>
      <c r="L1913" s="46"/>
    </row>
    <row r="1914" spans="11:12" ht="30" customHeight="1" x14ac:dyDescent="0.25">
      <c r="K1914" s="46"/>
      <c r="L1914" s="46"/>
    </row>
    <row r="1915" spans="11:12" ht="30" customHeight="1" x14ac:dyDescent="0.25">
      <c r="K1915" s="46"/>
      <c r="L1915" s="46"/>
    </row>
    <row r="1916" spans="11:12" ht="30" customHeight="1" x14ac:dyDescent="0.25">
      <c r="K1916" s="46"/>
      <c r="L1916" s="46"/>
    </row>
    <row r="1917" spans="11:12" ht="30" customHeight="1" x14ac:dyDescent="0.25">
      <c r="K1917" s="46"/>
      <c r="L1917" s="46"/>
    </row>
    <row r="1918" spans="11:12" ht="30" customHeight="1" x14ac:dyDescent="0.25">
      <c r="K1918" s="46"/>
      <c r="L1918" s="46"/>
    </row>
    <row r="1919" spans="11:12" ht="30" customHeight="1" x14ac:dyDescent="0.25">
      <c r="K1919" s="46"/>
      <c r="L1919" s="46"/>
    </row>
    <row r="1920" spans="11:12" ht="30" customHeight="1" x14ac:dyDescent="0.25">
      <c r="K1920" s="46"/>
      <c r="L1920" s="46"/>
    </row>
    <row r="1921" spans="11:12" ht="30" customHeight="1" x14ac:dyDescent="0.25">
      <c r="K1921" s="46"/>
      <c r="L1921" s="46"/>
    </row>
    <row r="1922" spans="11:12" ht="30" customHeight="1" x14ac:dyDescent="0.25">
      <c r="K1922" s="46"/>
      <c r="L1922" s="46"/>
    </row>
    <row r="1923" spans="11:12" ht="30" customHeight="1" x14ac:dyDescent="0.25">
      <c r="K1923" s="46"/>
      <c r="L1923" s="46"/>
    </row>
    <row r="1924" spans="11:12" ht="30" customHeight="1" x14ac:dyDescent="0.25">
      <c r="K1924" s="46"/>
      <c r="L1924" s="46"/>
    </row>
    <row r="1925" spans="11:12" ht="30" customHeight="1" x14ac:dyDescent="0.25">
      <c r="K1925" s="46"/>
      <c r="L1925" s="46"/>
    </row>
    <row r="1926" spans="11:12" ht="30" customHeight="1" x14ac:dyDescent="0.25">
      <c r="K1926" s="46"/>
      <c r="L1926" s="46"/>
    </row>
    <row r="1927" spans="11:12" ht="30" customHeight="1" x14ac:dyDescent="0.25">
      <c r="K1927" s="46"/>
      <c r="L1927" s="46"/>
    </row>
    <row r="1928" spans="11:12" ht="30" customHeight="1" x14ac:dyDescent="0.25">
      <c r="K1928" s="46"/>
      <c r="L1928" s="46"/>
    </row>
    <row r="1929" spans="11:12" ht="30" customHeight="1" x14ac:dyDescent="0.25">
      <c r="K1929" s="46"/>
      <c r="L1929" s="46"/>
    </row>
    <row r="1930" spans="11:12" ht="30" customHeight="1" x14ac:dyDescent="0.25">
      <c r="K1930" s="46"/>
      <c r="L1930" s="46"/>
    </row>
    <row r="1931" spans="11:12" ht="30" customHeight="1" x14ac:dyDescent="0.25">
      <c r="K1931" s="46"/>
      <c r="L1931" s="46"/>
    </row>
    <row r="1932" spans="11:12" ht="30" customHeight="1" x14ac:dyDescent="0.25">
      <c r="K1932" s="46"/>
      <c r="L1932" s="46"/>
    </row>
    <row r="1933" spans="11:12" ht="30" customHeight="1" x14ac:dyDescent="0.25">
      <c r="K1933" s="46"/>
      <c r="L1933" s="46"/>
    </row>
    <row r="1934" spans="11:12" ht="30" customHeight="1" x14ac:dyDescent="0.25">
      <c r="K1934" s="46"/>
      <c r="L1934" s="46"/>
    </row>
    <row r="1935" spans="11:12" ht="30" customHeight="1" x14ac:dyDescent="0.25">
      <c r="K1935" s="46"/>
      <c r="L1935" s="46"/>
    </row>
    <row r="1936" spans="11:12" ht="30" customHeight="1" x14ac:dyDescent="0.25">
      <c r="K1936" s="46"/>
      <c r="L1936" s="46"/>
    </row>
    <row r="1937" spans="11:12" ht="30" customHeight="1" x14ac:dyDescent="0.25">
      <c r="K1937" s="46"/>
      <c r="L1937" s="46"/>
    </row>
    <row r="1938" spans="11:12" ht="30" customHeight="1" x14ac:dyDescent="0.25">
      <c r="K1938" s="46"/>
      <c r="L1938" s="46"/>
    </row>
    <row r="1939" spans="11:12" ht="30" customHeight="1" x14ac:dyDescent="0.25">
      <c r="K1939" s="46"/>
      <c r="L1939" s="46"/>
    </row>
    <row r="1940" spans="11:12" ht="30" customHeight="1" x14ac:dyDescent="0.25">
      <c r="K1940" s="46"/>
      <c r="L1940" s="46"/>
    </row>
    <row r="1941" spans="11:12" ht="30" customHeight="1" x14ac:dyDescent="0.25">
      <c r="K1941" s="46"/>
      <c r="L1941" s="46"/>
    </row>
    <row r="1942" spans="11:12" ht="30" customHeight="1" x14ac:dyDescent="0.25">
      <c r="K1942" s="46"/>
      <c r="L1942" s="46"/>
    </row>
    <row r="1943" spans="11:12" ht="30" customHeight="1" x14ac:dyDescent="0.25">
      <c r="K1943" s="46"/>
      <c r="L1943" s="46"/>
    </row>
    <row r="1944" spans="11:12" ht="30" customHeight="1" x14ac:dyDescent="0.25">
      <c r="K1944" s="46"/>
      <c r="L1944" s="46"/>
    </row>
    <row r="1945" spans="11:12" ht="30" customHeight="1" x14ac:dyDescent="0.25">
      <c r="K1945" s="46"/>
      <c r="L1945" s="46"/>
    </row>
    <row r="1946" spans="11:12" ht="30" customHeight="1" x14ac:dyDescent="0.25">
      <c r="K1946" s="46"/>
      <c r="L1946" s="46"/>
    </row>
    <row r="1947" spans="11:12" ht="30" customHeight="1" x14ac:dyDescent="0.25">
      <c r="K1947" s="46"/>
      <c r="L1947" s="46"/>
    </row>
    <row r="1948" spans="11:12" ht="30" customHeight="1" x14ac:dyDescent="0.25">
      <c r="K1948" s="46"/>
      <c r="L1948" s="46"/>
    </row>
    <row r="1949" spans="11:12" ht="30" customHeight="1" x14ac:dyDescent="0.25">
      <c r="K1949" s="46"/>
      <c r="L1949" s="46"/>
    </row>
    <row r="1950" spans="11:12" ht="30" customHeight="1" x14ac:dyDescent="0.25">
      <c r="K1950" s="46"/>
      <c r="L1950" s="46"/>
    </row>
    <row r="1951" spans="11:12" ht="30" customHeight="1" x14ac:dyDescent="0.25">
      <c r="K1951" s="46"/>
      <c r="L1951" s="46"/>
    </row>
    <row r="1952" spans="11:12" ht="30" customHeight="1" x14ac:dyDescent="0.25">
      <c r="K1952" s="46"/>
      <c r="L1952" s="46"/>
    </row>
    <row r="1953" spans="11:12" ht="30" customHeight="1" x14ac:dyDescent="0.25">
      <c r="K1953" s="46"/>
      <c r="L1953" s="46"/>
    </row>
    <row r="1954" spans="11:12" ht="30" customHeight="1" x14ac:dyDescent="0.25">
      <c r="K1954" s="46"/>
      <c r="L1954" s="46"/>
    </row>
    <row r="1955" spans="11:12" ht="30" customHeight="1" x14ac:dyDescent="0.25">
      <c r="K1955" s="46"/>
      <c r="L1955" s="46"/>
    </row>
    <row r="1956" spans="11:12" ht="30" customHeight="1" x14ac:dyDescent="0.25">
      <c r="K1956" s="46"/>
      <c r="L1956" s="46"/>
    </row>
    <row r="1957" spans="11:12" ht="30" customHeight="1" x14ac:dyDescent="0.25">
      <c r="K1957" s="46"/>
      <c r="L1957" s="46"/>
    </row>
    <row r="1958" spans="11:12" ht="30" customHeight="1" x14ac:dyDescent="0.25">
      <c r="K1958" s="46"/>
      <c r="L1958" s="46"/>
    </row>
    <row r="1959" spans="11:12" ht="30" customHeight="1" x14ac:dyDescent="0.25">
      <c r="K1959" s="46"/>
      <c r="L1959" s="46"/>
    </row>
    <row r="1960" spans="11:12" ht="30" customHeight="1" x14ac:dyDescent="0.25">
      <c r="K1960" s="46"/>
      <c r="L1960" s="46"/>
    </row>
    <row r="1961" spans="11:12" ht="30" customHeight="1" x14ac:dyDescent="0.25">
      <c r="K1961" s="46"/>
      <c r="L1961" s="46"/>
    </row>
    <row r="1962" spans="11:12" ht="30" customHeight="1" x14ac:dyDescent="0.25">
      <c r="K1962" s="46"/>
      <c r="L1962" s="46"/>
    </row>
    <row r="1963" spans="11:12" ht="30" customHeight="1" x14ac:dyDescent="0.25">
      <c r="K1963" s="46"/>
      <c r="L1963" s="46"/>
    </row>
    <row r="1964" spans="11:12" ht="30" customHeight="1" x14ac:dyDescent="0.25">
      <c r="K1964" s="46"/>
      <c r="L1964" s="46"/>
    </row>
    <row r="1965" spans="11:12" ht="30" customHeight="1" x14ac:dyDescent="0.25">
      <c r="K1965" s="46"/>
      <c r="L1965" s="46"/>
    </row>
    <row r="1966" spans="11:12" ht="30" customHeight="1" x14ac:dyDescent="0.25">
      <c r="K1966" s="46"/>
      <c r="L1966" s="46"/>
    </row>
    <row r="1967" spans="11:12" ht="30" customHeight="1" x14ac:dyDescent="0.25">
      <c r="K1967" s="46"/>
      <c r="L1967" s="46"/>
    </row>
    <row r="1968" spans="11:12" ht="30" customHeight="1" x14ac:dyDescent="0.25">
      <c r="K1968" s="46"/>
      <c r="L1968" s="46"/>
    </row>
    <row r="1969" spans="11:12" ht="30" customHeight="1" x14ac:dyDescent="0.25">
      <c r="K1969" s="46"/>
      <c r="L1969" s="46"/>
    </row>
    <row r="1970" spans="11:12" ht="30" customHeight="1" x14ac:dyDescent="0.25">
      <c r="K1970" s="46"/>
      <c r="L1970" s="46"/>
    </row>
    <row r="1971" spans="11:12" ht="30" customHeight="1" x14ac:dyDescent="0.25">
      <c r="K1971" s="46"/>
      <c r="L1971" s="46"/>
    </row>
    <row r="1972" spans="11:12" ht="30" customHeight="1" x14ac:dyDescent="0.25">
      <c r="K1972" s="46"/>
      <c r="L1972" s="46"/>
    </row>
    <row r="1973" spans="11:12" ht="30" customHeight="1" x14ac:dyDescent="0.25">
      <c r="K1973" s="46"/>
      <c r="L1973" s="46"/>
    </row>
    <row r="1974" spans="11:12" ht="30" customHeight="1" x14ac:dyDescent="0.25">
      <c r="K1974" s="46"/>
      <c r="L1974" s="46"/>
    </row>
    <row r="1975" spans="11:12" ht="30" customHeight="1" x14ac:dyDescent="0.25">
      <c r="K1975" s="46"/>
      <c r="L1975" s="46"/>
    </row>
    <row r="1976" spans="11:12" ht="30" customHeight="1" x14ac:dyDescent="0.25">
      <c r="K1976" s="46"/>
      <c r="L1976" s="46"/>
    </row>
    <row r="1977" spans="11:12" ht="30" customHeight="1" x14ac:dyDescent="0.25">
      <c r="K1977" s="46"/>
      <c r="L1977" s="46"/>
    </row>
    <row r="1978" spans="11:12" ht="30" customHeight="1" x14ac:dyDescent="0.25">
      <c r="K1978" s="46"/>
      <c r="L1978" s="46"/>
    </row>
    <row r="1979" spans="11:12" ht="30" customHeight="1" x14ac:dyDescent="0.25">
      <c r="K1979" s="46"/>
      <c r="L1979" s="46"/>
    </row>
    <row r="1980" spans="11:12" ht="30" customHeight="1" x14ac:dyDescent="0.25">
      <c r="K1980" s="46"/>
      <c r="L1980" s="46"/>
    </row>
    <row r="1981" spans="11:12" ht="30" customHeight="1" x14ac:dyDescent="0.25">
      <c r="K1981" s="46"/>
      <c r="L1981" s="46"/>
    </row>
    <row r="1982" spans="11:12" ht="30" customHeight="1" x14ac:dyDescent="0.25">
      <c r="K1982" s="46"/>
      <c r="L1982" s="46"/>
    </row>
    <row r="1983" spans="11:12" ht="30" customHeight="1" x14ac:dyDescent="0.25">
      <c r="K1983" s="46"/>
      <c r="L1983" s="46"/>
    </row>
    <row r="1984" spans="11:12" ht="30" customHeight="1" x14ac:dyDescent="0.25">
      <c r="K1984" s="46"/>
      <c r="L1984" s="46"/>
    </row>
    <row r="1985" spans="11:12" ht="30" customHeight="1" x14ac:dyDescent="0.25">
      <c r="K1985" s="46"/>
      <c r="L1985" s="46"/>
    </row>
    <row r="1986" spans="11:12" ht="30" customHeight="1" x14ac:dyDescent="0.25">
      <c r="K1986" s="46"/>
      <c r="L1986" s="46"/>
    </row>
    <row r="1987" spans="11:12" ht="30" customHeight="1" x14ac:dyDescent="0.25">
      <c r="K1987" s="46"/>
      <c r="L1987" s="46"/>
    </row>
    <row r="1988" spans="11:12" ht="30" customHeight="1" x14ac:dyDescent="0.25">
      <c r="K1988" s="46"/>
      <c r="L1988" s="46"/>
    </row>
    <row r="1989" spans="11:12" ht="30" customHeight="1" x14ac:dyDescent="0.25">
      <c r="K1989" s="46"/>
      <c r="L1989" s="46"/>
    </row>
    <row r="1990" spans="11:12" ht="30" customHeight="1" x14ac:dyDescent="0.25">
      <c r="K1990" s="46"/>
      <c r="L1990" s="46"/>
    </row>
    <row r="1991" spans="11:12" ht="30" customHeight="1" x14ac:dyDescent="0.25">
      <c r="K1991" s="46"/>
      <c r="L1991" s="46"/>
    </row>
    <row r="1992" spans="11:12" ht="30" customHeight="1" x14ac:dyDescent="0.25">
      <c r="K1992" s="46"/>
      <c r="L1992" s="46"/>
    </row>
    <row r="1993" spans="11:12" ht="30" customHeight="1" x14ac:dyDescent="0.25">
      <c r="K1993" s="46"/>
      <c r="L1993" s="46"/>
    </row>
    <row r="1994" spans="11:12" ht="30" customHeight="1" x14ac:dyDescent="0.25">
      <c r="K1994" s="46"/>
      <c r="L1994" s="46"/>
    </row>
    <row r="1995" spans="11:12" ht="30" customHeight="1" x14ac:dyDescent="0.25">
      <c r="K1995" s="46"/>
      <c r="L1995" s="46"/>
    </row>
    <row r="1996" spans="11:12" ht="30" customHeight="1" x14ac:dyDescent="0.25">
      <c r="K1996" s="46"/>
      <c r="L1996" s="46"/>
    </row>
    <row r="1997" spans="11:12" ht="30" customHeight="1" x14ac:dyDescent="0.25">
      <c r="K1997" s="46"/>
      <c r="L1997" s="46"/>
    </row>
    <row r="1998" spans="11:12" ht="30" customHeight="1" x14ac:dyDescent="0.25">
      <c r="K1998" s="46"/>
      <c r="L1998" s="46"/>
    </row>
    <row r="1999" spans="11:12" ht="30" customHeight="1" x14ac:dyDescent="0.25">
      <c r="K1999" s="46"/>
      <c r="L1999" s="46"/>
    </row>
    <row r="2000" spans="11:12" ht="30" customHeight="1" x14ac:dyDescent="0.25">
      <c r="K2000" s="46"/>
      <c r="L2000" s="46"/>
    </row>
    <row r="2001" spans="11:12" ht="30" customHeight="1" x14ac:dyDescent="0.25">
      <c r="K2001" s="46"/>
      <c r="L2001" s="46"/>
    </row>
    <row r="2002" spans="11:12" ht="30" customHeight="1" x14ac:dyDescent="0.25">
      <c r="K2002" s="46"/>
      <c r="L2002" s="46"/>
    </row>
    <row r="2003" spans="11:12" ht="30" customHeight="1" x14ac:dyDescent="0.25">
      <c r="K2003" s="46"/>
      <c r="L2003" s="46"/>
    </row>
    <row r="2004" spans="11:12" ht="30" customHeight="1" x14ac:dyDescent="0.25">
      <c r="K2004" s="46"/>
      <c r="L2004" s="46"/>
    </row>
    <row r="2005" spans="11:12" ht="30" customHeight="1" x14ac:dyDescent="0.25">
      <c r="K2005" s="46"/>
      <c r="L2005" s="46"/>
    </row>
    <row r="2006" spans="11:12" ht="30" customHeight="1" x14ac:dyDescent="0.25">
      <c r="K2006" s="46"/>
      <c r="L2006" s="46"/>
    </row>
    <row r="2007" spans="11:12" ht="30" customHeight="1" x14ac:dyDescent="0.25">
      <c r="K2007" s="46"/>
      <c r="L2007" s="46"/>
    </row>
    <row r="2008" spans="11:12" ht="30" customHeight="1" x14ac:dyDescent="0.25">
      <c r="K2008" s="46"/>
      <c r="L2008" s="46"/>
    </row>
    <row r="2009" spans="11:12" ht="30" customHeight="1" x14ac:dyDescent="0.25">
      <c r="K2009" s="46"/>
      <c r="L2009" s="46"/>
    </row>
    <row r="2010" spans="11:12" ht="30" customHeight="1" x14ac:dyDescent="0.25">
      <c r="K2010" s="46"/>
      <c r="L2010" s="46"/>
    </row>
    <row r="2011" spans="11:12" ht="30" customHeight="1" x14ac:dyDescent="0.25">
      <c r="K2011" s="46"/>
      <c r="L2011" s="46"/>
    </row>
    <row r="2012" spans="11:12" ht="30" customHeight="1" x14ac:dyDescent="0.25">
      <c r="K2012" s="46"/>
      <c r="L2012" s="46"/>
    </row>
    <row r="2013" spans="11:12" ht="30" customHeight="1" x14ac:dyDescent="0.25">
      <c r="K2013" s="46"/>
      <c r="L2013" s="46"/>
    </row>
    <row r="2014" spans="11:12" ht="30" customHeight="1" x14ac:dyDescent="0.25">
      <c r="K2014" s="46"/>
      <c r="L2014" s="46"/>
    </row>
    <row r="2015" spans="11:12" ht="30" customHeight="1" x14ac:dyDescent="0.25">
      <c r="K2015" s="46"/>
      <c r="L2015" s="46"/>
    </row>
    <row r="2016" spans="11:12" ht="30" customHeight="1" x14ac:dyDescent="0.25">
      <c r="K2016" s="46"/>
      <c r="L2016" s="46"/>
    </row>
    <row r="2017" spans="11:12" ht="30" customHeight="1" x14ac:dyDescent="0.25">
      <c r="K2017" s="46"/>
      <c r="L2017" s="46"/>
    </row>
    <row r="2018" spans="11:12" ht="30" customHeight="1" x14ac:dyDescent="0.25">
      <c r="K2018" s="46"/>
      <c r="L2018" s="46"/>
    </row>
    <row r="2019" spans="11:12" ht="30" customHeight="1" x14ac:dyDescent="0.25">
      <c r="K2019" s="46"/>
      <c r="L2019" s="46"/>
    </row>
    <row r="2020" spans="11:12" ht="30" customHeight="1" x14ac:dyDescent="0.25">
      <c r="K2020" s="46"/>
      <c r="L2020" s="46"/>
    </row>
    <row r="2021" spans="11:12" ht="30" customHeight="1" x14ac:dyDescent="0.25">
      <c r="K2021" s="46"/>
      <c r="L2021" s="46"/>
    </row>
    <row r="2022" spans="11:12" ht="30" customHeight="1" x14ac:dyDescent="0.25">
      <c r="K2022" s="46"/>
      <c r="L2022" s="46"/>
    </row>
    <row r="2023" spans="11:12" ht="30" customHeight="1" x14ac:dyDescent="0.25">
      <c r="K2023" s="46"/>
      <c r="L2023" s="46"/>
    </row>
    <row r="2024" spans="11:12" ht="30" customHeight="1" x14ac:dyDescent="0.25">
      <c r="K2024" s="46"/>
      <c r="L2024" s="46"/>
    </row>
    <row r="2025" spans="11:12" ht="30" customHeight="1" x14ac:dyDescent="0.25">
      <c r="K2025" s="46"/>
      <c r="L2025" s="46"/>
    </row>
    <row r="2026" spans="11:12" ht="30" customHeight="1" x14ac:dyDescent="0.25">
      <c r="K2026" s="46"/>
      <c r="L2026" s="46"/>
    </row>
    <row r="2027" spans="11:12" ht="30" customHeight="1" x14ac:dyDescent="0.25">
      <c r="K2027" s="46"/>
      <c r="L2027" s="46"/>
    </row>
    <row r="2028" spans="11:12" ht="30" customHeight="1" x14ac:dyDescent="0.25">
      <c r="K2028" s="46"/>
      <c r="L2028" s="46"/>
    </row>
    <row r="2029" spans="11:12" ht="30" customHeight="1" x14ac:dyDescent="0.25">
      <c r="K2029" s="46"/>
      <c r="L2029" s="46"/>
    </row>
    <row r="2030" spans="11:12" ht="30" customHeight="1" x14ac:dyDescent="0.25">
      <c r="K2030" s="46"/>
      <c r="L2030" s="46"/>
    </row>
    <row r="2031" spans="11:12" ht="30" customHeight="1" x14ac:dyDescent="0.25">
      <c r="K2031" s="46"/>
      <c r="L2031" s="46"/>
    </row>
    <row r="2032" spans="11:12" ht="30" customHeight="1" x14ac:dyDescent="0.25">
      <c r="K2032" s="46"/>
      <c r="L2032" s="46"/>
    </row>
    <row r="2033" spans="11:12" ht="30" customHeight="1" x14ac:dyDescent="0.25">
      <c r="K2033" s="46"/>
      <c r="L2033" s="46"/>
    </row>
    <row r="2034" spans="11:12" ht="30" customHeight="1" x14ac:dyDescent="0.25">
      <c r="K2034" s="46"/>
      <c r="L2034" s="46"/>
    </row>
    <row r="2035" spans="11:12" ht="30" customHeight="1" x14ac:dyDescent="0.25">
      <c r="K2035" s="46"/>
      <c r="L2035" s="46"/>
    </row>
    <row r="2036" spans="11:12" ht="30" customHeight="1" x14ac:dyDescent="0.25">
      <c r="K2036" s="46"/>
      <c r="L2036" s="46"/>
    </row>
    <row r="2037" spans="11:12" ht="30" customHeight="1" x14ac:dyDescent="0.25">
      <c r="K2037" s="46"/>
      <c r="L2037" s="46"/>
    </row>
    <row r="2038" spans="11:12" ht="30" customHeight="1" x14ac:dyDescent="0.25">
      <c r="K2038" s="46"/>
      <c r="L2038" s="46"/>
    </row>
    <row r="2039" spans="11:12" ht="30" customHeight="1" x14ac:dyDescent="0.25">
      <c r="K2039" s="46"/>
      <c r="L2039" s="46"/>
    </row>
    <row r="2040" spans="11:12" ht="30" customHeight="1" x14ac:dyDescent="0.25">
      <c r="K2040" s="46"/>
      <c r="L2040" s="46"/>
    </row>
    <row r="2041" spans="11:12" ht="30" customHeight="1" x14ac:dyDescent="0.25">
      <c r="K2041" s="46"/>
      <c r="L2041" s="46"/>
    </row>
    <row r="2042" spans="11:12" ht="30" customHeight="1" x14ac:dyDescent="0.25">
      <c r="K2042" s="46"/>
      <c r="L2042" s="46"/>
    </row>
    <row r="2043" spans="11:12" ht="30" customHeight="1" x14ac:dyDescent="0.25">
      <c r="K2043" s="46"/>
      <c r="L2043" s="46"/>
    </row>
    <row r="2044" spans="11:12" ht="30" customHeight="1" x14ac:dyDescent="0.25">
      <c r="K2044" s="46"/>
      <c r="L2044" s="46"/>
    </row>
    <row r="2045" spans="11:12" ht="30" customHeight="1" x14ac:dyDescent="0.25">
      <c r="K2045" s="46"/>
      <c r="L2045" s="46"/>
    </row>
    <row r="2046" spans="11:12" ht="30" customHeight="1" x14ac:dyDescent="0.25">
      <c r="K2046" s="46"/>
      <c r="L2046" s="46"/>
    </row>
    <row r="2047" spans="11:12" ht="30" customHeight="1" x14ac:dyDescent="0.25">
      <c r="K2047" s="46"/>
      <c r="L2047" s="46"/>
    </row>
    <row r="2048" spans="11:12" ht="30" customHeight="1" x14ac:dyDescent="0.25">
      <c r="K2048" s="46"/>
      <c r="L2048" s="46"/>
    </row>
    <row r="2049" spans="11:12" ht="30" customHeight="1" x14ac:dyDescent="0.25">
      <c r="K2049" s="46"/>
      <c r="L2049" s="46"/>
    </row>
    <row r="2050" spans="11:12" ht="30" customHeight="1" x14ac:dyDescent="0.25">
      <c r="K2050" s="46"/>
      <c r="L2050" s="46"/>
    </row>
    <row r="2051" spans="11:12" ht="30" customHeight="1" x14ac:dyDescent="0.25">
      <c r="K2051" s="46"/>
      <c r="L2051" s="46"/>
    </row>
    <row r="2052" spans="11:12" ht="30" customHeight="1" x14ac:dyDescent="0.25">
      <c r="K2052" s="46"/>
      <c r="L2052" s="46"/>
    </row>
    <row r="2053" spans="11:12" ht="30" customHeight="1" x14ac:dyDescent="0.25">
      <c r="K2053" s="46"/>
      <c r="L2053" s="46"/>
    </row>
    <row r="2054" spans="11:12" ht="30" customHeight="1" x14ac:dyDescent="0.25">
      <c r="K2054" s="46"/>
      <c r="L2054" s="46"/>
    </row>
    <row r="2055" spans="11:12" ht="30" customHeight="1" x14ac:dyDescent="0.25">
      <c r="K2055" s="46"/>
      <c r="L2055" s="46"/>
    </row>
    <row r="2056" spans="11:12" ht="30" customHeight="1" x14ac:dyDescent="0.25">
      <c r="K2056" s="46"/>
      <c r="L2056" s="46"/>
    </row>
    <row r="2057" spans="11:12" ht="30" customHeight="1" x14ac:dyDescent="0.25">
      <c r="K2057" s="46"/>
      <c r="L2057" s="46"/>
    </row>
    <row r="2058" spans="11:12" ht="30" customHeight="1" x14ac:dyDescent="0.25">
      <c r="K2058" s="46"/>
      <c r="L2058" s="46"/>
    </row>
    <row r="2059" spans="11:12" ht="30" customHeight="1" x14ac:dyDescent="0.25">
      <c r="K2059" s="46"/>
      <c r="L2059" s="46"/>
    </row>
    <row r="2060" spans="11:12" ht="30" customHeight="1" x14ac:dyDescent="0.25">
      <c r="K2060" s="46"/>
      <c r="L2060" s="46"/>
    </row>
    <row r="2061" spans="11:12" ht="30" customHeight="1" x14ac:dyDescent="0.25">
      <c r="K2061" s="46"/>
      <c r="L2061" s="46"/>
    </row>
    <row r="2062" spans="11:12" ht="30" customHeight="1" x14ac:dyDescent="0.25">
      <c r="K2062" s="46"/>
      <c r="L2062" s="46"/>
    </row>
    <row r="2063" spans="11:12" ht="30" customHeight="1" x14ac:dyDescent="0.25">
      <c r="K2063" s="46"/>
      <c r="L2063" s="46"/>
    </row>
    <row r="2064" spans="11:12" ht="30" customHeight="1" x14ac:dyDescent="0.25">
      <c r="K2064" s="46"/>
      <c r="L2064" s="46"/>
    </row>
    <row r="2065" spans="11:12" ht="30" customHeight="1" x14ac:dyDescent="0.25">
      <c r="K2065" s="46"/>
      <c r="L2065" s="46"/>
    </row>
    <row r="2066" spans="11:12" ht="30" customHeight="1" x14ac:dyDescent="0.25">
      <c r="K2066" s="46"/>
      <c r="L2066" s="46"/>
    </row>
    <row r="2067" spans="11:12" ht="30" customHeight="1" x14ac:dyDescent="0.25">
      <c r="K2067" s="46"/>
      <c r="L2067" s="46"/>
    </row>
    <row r="2068" spans="11:12" ht="30" customHeight="1" x14ac:dyDescent="0.25">
      <c r="K2068" s="46"/>
      <c r="L2068" s="46"/>
    </row>
    <row r="2069" spans="11:12" ht="30" customHeight="1" x14ac:dyDescent="0.25">
      <c r="K2069" s="46"/>
      <c r="L2069" s="46"/>
    </row>
    <row r="2070" spans="11:12" ht="30" customHeight="1" x14ac:dyDescent="0.25">
      <c r="K2070" s="46"/>
      <c r="L2070" s="46"/>
    </row>
    <row r="2071" spans="11:12" ht="30" customHeight="1" x14ac:dyDescent="0.25">
      <c r="K2071" s="46"/>
      <c r="L2071" s="46"/>
    </row>
    <row r="2072" spans="11:12" ht="30" customHeight="1" x14ac:dyDescent="0.25">
      <c r="K2072" s="46"/>
      <c r="L2072" s="46"/>
    </row>
    <row r="2073" spans="11:12" ht="30" customHeight="1" x14ac:dyDescent="0.25">
      <c r="K2073" s="46"/>
      <c r="L2073" s="46"/>
    </row>
    <row r="2074" spans="11:12" ht="30" customHeight="1" x14ac:dyDescent="0.25">
      <c r="K2074" s="46"/>
      <c r="L2074" s="46"/>
    </row>
    <row r="2075" spans="11:12" ht="30" customHeight="1" x14ac:dyDescent="0.25">
      <c r="K2075" s="46"/>
      <c r="L2075" s="46"/>
    </row>
    <row r="2076" spans="11:12" ht="30" customHeight="1" x14ac:dyDescent="0.25">
      <c r="K2076" s="46"/>
      <c r="L2076" s="46"/>
    </row>
    <row r="2077" spans="11:12" ht="30" customHeight="1" x14ac:dyDescent="0.25">
      <c r="K2077" s="46"/>
      <c r="L2077" s="46"/>
    </row>
    <row r="2078" spans="11:12" ht="30" customHeight="1" x14ac:dyDescent="0.25">
      <c r="K2078" s="46"/>
      <c r="L2078" s="46"/>
    </row>
    <row r="2079" spans="11:12" ht="30" customHeight="1" x14ac:dyDescent="0.25">
      <c r="K2079" s="46"/>
      <c r="L2079" s="46"/>
    </row>
    <row r="2080" spans="11:12" ht="30" customHeight="1" x14ac:dyDescent="0.25">
      <c r="K2080" s="46"/>
      <c r="L2080" s="46"/>
    </row>
    <row r="2081" spans="11:12" ht="30" customHeight="1" x14ac:dyDescent="0.25">
      <c r="K2081" s="46"/>
      <c r="L2081" s="46"/>
    </row>
    <row r="2082" spans="11:12" ht="30" customHeight="1" x14ac:dyDescent="0.25">
      <c r="K2082" s="46"/>
      <c r="L2082" s="46"/>
    </row>
    <row r="2083" spans="11:12" ht="30" customHeight="1" x14ac:dyDescent="0.25">
      <c r="K2083" s="46"/>
      <c r="L2083" s="46"/>
    </row>
    <row r="2084" spans="11:12" ht="30" customHeight="1" x14ac:dyDescent="0.25">
      <c r="K2084" s="46"/>
      <c r="L2084" s="46"/>
    </row>
    <row r="2085" spans="11:12" ht="30" customHeight="1" x14ac:dyDescent="0.25">
      <c r="K2085" s="46"/>
      <c r="L2085" s="46"/>
    </row>
    <row r="2086" spans="11:12" ht="30" customHeight="1" x14ac:dyDescent="0.25">
      <c r="K2086" s="46"/>
      <c r="L2086" s="46"/>
    </row>
    <row r="2087" spans="11:12" ht="30" customHeight="1" x14ac:dyDescent="0.25">
      <c r="K2087" s="46"/>
      <c r="L2087" s="46"/>
    </row>
    <row r="2088" spans="11:12" ht="30" customHeight="1" x14ac:dyDescent="0.25">
      <c r="K2088" s="46"/>
      <c r="L2088" s="46"/>
    </row>
    <row r="2089" spans="11:12" ht="30" customHeight="1" x14ac:dyDescent="0.25">
      <c r="K2089" s="46"/>
      <c r="L2089" s="46"/>
    </row>
    <row r="2090" spans="11:12" ht="30" customHeight="1" x14ac:dyDescent="0.25">
      <c r="K2090" s="46"/>
      <c r="L2090" s="46"/>
    </row>
    <row r="2091" spans="11:12" ht="30" customHeight="1" x14ac:dyDescent="0.25">
      <c r="K2091" s="46"/>
      <c r="L2091" s="46"/>
    </row>
    <row r="2092" spans="11:12" ht="30" customHeight="1" x14ac:dyDescent="0.25">
      <c r="K2092" s="46"/>
      <c r="L2092" s="46"/>
    </row>
    <row r="2093" spans="11:12" ht="30" customHeight="1" x14ac:dyDescent="0.25">
      <c r="K2093" s="46"/>
      <c r="L2093" s="46"/>
    </row>
    <row r="2094" spans="11:12" ht="30" customHeight="1" x14ac:dyDescent="0.25">
      <c r="K2094" s="46"/>
      <c r="L2094" s="46"/>
    </row>
    <row r="2095" spans="11:12" ht="30" customHeight="1" x14ac:dyDescent="0.25">
      <c r="K2095" s="46"/>
      <c r="L2095" s="46"/>
    </row>
    <row r="2096" spans="11:12" ht="30" customHeight="1" x14ac:dyDescent="0.25">
      <c r="K2096" s="46"/>
      <c r="L2096" s="46"/>
    </row>
    <row r="2097" spans="11:12" ht="30" customHeight="1" x14ac:dyDescent="0.25">
      <c r="K2097" s="46"/>
      <c r="L2097" s="46"/>
    </row>
    <row r="2098" spans="11:12" ht="30" customHeight="1" x14ac:dyDescent="0.25">
      <c r="K2098" s="46"/>
      <c r="L2098" s="46"/>
    </row>
    <row r="2099" spans="11:12" ht="30" customHeight="1" x14ac:dyDescent="0.25">
      <c r="K2099" s="46"/>
      <c r="L2099" s="46"/>
    </row>
    <row r="2100" spans="11:12" ht="30" customHeight="1" x14ac:dyDescent="0.25">
      <c r="K2100" s="46"/>
      <c r="L2100" s="46"/>
    </row>
    <row r="2101" spans="11:12" ht="30" customHeight="1" x14ac:dyDescent="0.25">
      <c r="K2101" s="46"/>
      <c r="L2101" s="46"/>
    </row>
    <row r="2102" spans="11:12" ht="30" customHeight="1" x14ac:dyDescent="0.25">
      <c r="K2102" s="46"/>
      <c r="L2102" s="46"/>
    </row>
    <row r="2103" spans="11:12" ht="30" customHeight="1" x14ac:dyDescent="0.25">
      <c r="K2103" s="46"/>
      <c r="L2103" s="46"/>
    </row>
    <row r="2104" spans="11:12" ht="30" customHeight="1" x14ac:dyDescent="0.25">
      <c r="K2104" s="46"/>
      <c r="L2104" s="46"/>
    </row>
    <row r="2105" spans="11:12" ht="30" customHeight="1" x14ac:dyDescent="0.25">
      <c r="K2105" s="46"/>
      <c r="L2105" s="46"/>
    </row>
    <row r="2106" spans="11:12" ht="30" customHeight="1" x14ac:dyDescent="0.25">
      <c r="K2106" s="46"/>
      <c r="L2106" s="46"/>
    </row>
    <row r="2107" spans="11:12" ht="30" customHeight="1" x14ac:dyDescent="0.25">
      <c r="K2107" s="46"/>
      <c r="L2107" s="46"/>
    </row>
    <row r="2108" spans="11:12" ht="30" customHeight="1" x14ac:dyDescent="0.25">
      <c r="K2108" s="46"/>
      <c r="L2108" s="46"/>
    </row>
    <row r="2109" spans="11:12" ht="30" customHeight="1" x14ac:dyDescent="0.25">
      <c r="K2109" s="46"/>
      <c r="L2109" s="46"/>
    </row>
    <row r="2110" spans="11:12" ht="30" customHeight="1" x14ac:dyDescent="0.25">
      <c r="K2110" s="46"/>
      <c r="L2110" s="46"/>
    </row>
    <row r="2111" spans="11:12" ht="30" customHeight="1" x14ac:dyDescent="0.25">
      <c r="K2111" s="46"/>
      <c r="L2111" s="46"/>
    </row>
    <row r="2112" spans="11:12" ht="30" customHeight="1" x14ac:dyDescent="0.25">
      <c r="K2112" s="46"/>
      <c r="L2112" s="46"/>
    </row>
    <row r="2113" spans="11:12" ht="30" customHeight="1" x14ac:dyDescent="0.25">
      <c r="K2113" s="46"/>
      <c r="L2113" s="46"/>
    </row>
    <row r="2114" spans="11:12" ht="30" customHeight="1" x14ac:dyDescent="0.25">
      <c r="K2114" s="46"/>
      <c r="L2114" s="46"/>
    </row>
    <row r="2115" spans="11:12" ht="30" customHeight="1" x14ac:dyDescent="0.25">
      <c r="K2115" s="46"/>
      <c r="L2115" s="46"/>
    </row>
    <row r="2116" spans="11:12" ht="30" customHeight="1" x14ac:dyDescent="0.25">
      <c r="K2116" s="46"/>
      <c r="L2116" s="46"/>
    </row>
    <row r="2117" spans="11:12" ht="30" customHeight="1" x14ac:dyDescent="0.25">
      <c r="K2117" s="46"/>
      <c r="L2117" s="46"/>
    </row>
    <row r="2118" spans="11:12" ht="30" customHeight="1" x14ac:dyDescent="0.25">
      <c r="K2118" s="46"/>
      <c r="L2118" s="46"/>
    </row>
    <row r="2119" spans="11:12" ht="30" customHeight="1" x14ac:dyDescent="0.25">
      <c r="K2119" s="46"/>
      <c r="L2119" s="46"/>
    </row>
    <row r="2120" spans="11:12" ht="30" customHeight="1" x14ac:dyDescent="0.25">
      <c r="K2120" s="46"/>
      <c r="L2120" s="46"/>
    </row>
    <row r="2121" spans="11:12" ht="30" customHeight="1" x14ac:dyDescent="0.25">
      <c r="K2121" s="46"/>
      <c r="L2121" s="46"/>
    </row>
    <row r="2122" spans="11:12" ht="30" customHeight="1" x14ac:dyDescent="0.25">
      <c r="K2122" s="46"/>
      <c r="L2122" s="46"/>
    </row>
    <row r="2123" spans="11:12" ht="30" customHeight="1" x14ac:dyDescent="0.25">
      <c r="K2123" s="46"/>
      <c r="L2123" s="46"/>
    </row>
    <row r="2124" spans="11:12" ht="30" customHeight="1" x14ac:dyDescent="0.25">
      <c r="K2124" s="46"/>
      <c r="L2124" s="46"/>
    </row>
    <row r="2125" spans="11:12" ht="30" customHeight="1" x14ac:dyDescent="0.25">
      <c r="K2125" s="46"/>
      <c r="L2125" s="46"/>
    </row>
    <row r="2126" spans="11:12" ht="30" customHeight="1" x14ac:dyDescent="0.25">
      <c r="K2126" s="46"/>
      <c r="L2126" s="46"/>
    </row>
    <row r="2127" spans="11:12" ht="30" customHeight="1" x14ac:dyDescent="0.25">
      <c r="K2127" s="46"/>
      <c r="L2127" s="46"/>
    </row>
    <row r="2128" spans="11:12" ht="30" customHeight="1" x14ac:dyDescent="0.25">
      <c r="K2128" s="46"/>
      <c r="L2128" s="46"/>
    </row>
    <row r="2129" spans="11:12" ht="30" customHeight="1" x14ac:dyDescent="0.25">
      <c r="K2129" s="46"/>
      <c r="L2129" s="46"/>
    </row>
    <row r="2130" spans="11:12" ht="30" customHeight="1" x14ac:dyDescent="0.25">
      <c r="K2130" s="46"/>
      <c r="L2130" s="46"/>
    </row>
    <row r="2131" spans="11:12" ht="30" customHeight="1" x14ac:dyDescent="0.25">
      <c r="K2131" s="46"/>
      <c r="L2131" s="46"/>
    </row>
    <row r="2132" spans="11:12" ht="30" customHeight="1" x14ac:dyDescent="0.25">
      <c r="K2132" s="46"/>
      <c r="L2132" s="46"/>
    </row>
    <row r="2133" spans="11:12" ht="30" customHeight="1" x14ac:dyDescent="0.25">
      <c r="K2133" s="46"/>
      <c r="L2133" s="46"/>
    </row>
    <row r="2134" spans="11:12" ht="30" customHeight="1" x14ac:dyDescent="0.25">
      <c r="K2134" s="46"/>
      <c r="L2134" s="46"/>
    </row>
    <row r="2135" spans="11:12" ht="30" customHeight="1" x14ac:dyDescent="0.25">
      <c r="K2135" s="46"/>
      <c r="L2135" s="46"/>
    </row>
    <row r="2136" spans="11:12" ht="30" customHeight="1" x14ac:dyDescent="0.25">
      <c r="K2136" s="46"/>
      <c r="L2136" s="46"/>
    </row>
    <row r="2137" spans="11:12" ht="30" customHeight="1" x14ac:dyDescent="0.25">
      <c r="K2137" s="46"/>
      <c r="L2137" s="46"/>
    </row>
    <row r="2138" spans="11:12" ht="30" customHeight="1" x14ac:dyDescent="0.25">
      <c r="K2138" s="46"/>
      <c r="L2138" s="46"/>
    </row>
    <row r="2139" spans="11:12" ht="30" customHeight="1" x14ac:dyDescent="0.25">
      <c r="K2139" s="46"/>
      <c r="L2139" s="46"/>
    </row>
    <row r="2140" spans="11:12" ht="30" customHeight="1" x14ac:dyDescent="0.25">
      <c r="K2140" s="46"/>
      <c r="L2140" s="46"/>
    </row>
    <row r="2141" spans="11:12" ht="30" customHeight="1" x14ac:dyDescent="0.25">
      <c r="K2141" s="46"/>
      <c r="L2141" s="46"/>
    </row>
    <row r="2142" spans="11:12" ht="30" customHeight="1" x14ac:dyDescent="0.25">
      <c r="K2142" s="46"/>
      <c r="L2142" s="46"/>
    </row>
    <row r="2143" spans="11:12" ht="30" customHeight="1" x14ac:dyDescent="0.25">
      <c r="K2143" s="46"/>
      <c r="L2143" s="46"/>
    </row>
    <row r="2144" spans="11:12" ht="30" customHeight="1" x14ac:dyDescent="0.25">
      <c r="K2144" s="46"/>
      <c r="L2144" s="46"/>
    </row>
    <row r="2145" spans="11:12" ht="30" customHeight="1" x14ac:dyDescent="0.25">
      <c r="K2145" s="46"/>
      <c r="L2145" s="46"/>
    </row>
    <row r="2146" spans="11:12" ht="30" customHeight="1" x14ac:dyDescent="0.25">
      <c r="K2146" s="46"/>
      <c r="L2146" s="46"/>
    </row>
    <row r="2147" spans="11:12" ht="30" customHeight="1" x14ac:dyDescent="0.25">
      <c r="K2147" s="46"/>
      <c r="L2147" s="46"/>
    </row>
    <row r="2148" spans="11:12" ht="30" customHeight="1" x14ac:dyDescent="0.25">
      <c r="K2148" s="46"/>
      <c r="L2148" s="46"/>
    </row>
    <row r="2149" spans="11:12" ht="30" customHeight="1" x14ac:dyDescent="0.25">
      <c r="K2149" s="46"/>
      <c r="L2149" s="46"/>
    </row>
    <row r="2150" spans="11:12" ht="30" customHeight="1" x14ac:dyDescent="0.25">
      <c r="K2150" s="46"/>
      <c r="L2150" s="46"/>
    </row>
    <row r="2151" spans="11:12" ht="30" customHeight="1" x14ac:dyDescent="0.25">
      <c r="K2151" s="46"/>
      <c r="L2151" s="46"/>
    </row>
    <row r="2152" spans="11:12" ht="30" customHeight="1" x14ac:dyDescent="0.25">
      <c r="K2152" s="46"/>
      <c r="L2152" s="46"/>
    </row>
    <row r="2153" spans="11:12" ht="30" customHeight="1" x14ac:dyDescent="0.25">
      <c r="K2153" s="46"/>
      <c r="L2153" s="46"/>
    </row>
    <row r="2154" spans="11:12" ht="30" customHeight="1" x14ac:dyDescent="0.25">
      <c r="K2154" s="46"/>
      <c r="L2154" s="46"/>
    </row>
    <row r="2155" spans="11:12" ht="30" customHeight="1" x14ac:dyDescent="0.25">
      <c r="K2155" s="46"/>
      <c r="L2155" s="46"/>
    </row>
    <row r="2156" spans="11:12" ht="30" customHeight="1" x14ac:dyDescent="0.25">
      <c r="K2156" s="46"/>
      <c r="L2156" s="46"/>
    </row>
    <row r="2157" spans="11:12" ht="30" customHeight="1" x14ac:dyDescent="0.25">
      <c r="K2157" s="46"/>
      <c r="L2157" s="46"/>
    </row>
    <row r="2158" spans="11:12" ht="30" customHeight="1" x14ac:dyDescent="0.25">
      <c r="K2158" s="46"/>
      <c r="L2158" s="46"/>
    </row>
    <row r="2159" spans="11:12" ht="30" customHeight="1" x14ac:dyDescent="0.25">
      <c r="K2159" s="46"/>
      <c r="L2159" s="46"/>
    </row>
    <row r="2160" spans="11:12" ht="30" customHeight="1" x14ac:dyDescent="0.25">
      <c r="K2160" s="46"/>
      <c r="L2160" s="46"/>
    </row>
    <row r="2161" spans="11:12" ht="30" customHeight="1" x14ac:dyDescent="0.25">
      <c r="K2161" s="46"/>
      <c r="L2161" s="46"/>
    </row>
    <row r="2162" spans="11:12" ht="30" customHeight="1" x14ac:dyDescent="0.25">
      <c r="K2162" s="46"/>
      <c r="L2162" s="46"/>
    </row>
    <row r="2163" spans="11:12" ht="30" customHeight="1" x14ac:dyDescent="0.25">
      <c r="K2163" s="46"/>
      <c r="L2163" s="46"/>
    </row>
    <row r="2164" spans="11:12" ht="30" customHeight="1" x14ac:dyDescent="0.25">
      <c r="K2164" s="46"/>
      <c r="L2164" s="46"/>
    </row>
    <row r="2165" spans="11:12" ht="30" customHeight="1" x14ac:dyDescent="0.25">
      <c r="K2165" s="46"/>
      <c r="L2165" s="46"/>
    </row>
    <row r="2166" spans="11:12" ht="30" customHeight="1" x14ac:dyDescent="0.25">
      <c r="K2166" s="46"/>
      <c r="L2166" s="46"/>
    </row>
    <row r="2167" spans="11:12" ht="30" customHeight="1" x14ac:dyDescent="0.25">
      <c r="K2167" s="46"/>
      <c r="L2167" s="46"/>
    </row>
    <row r="2168" spans="11:12" ht="30" customHeight="1" x14ac:dyDescent="0.25">
      <c r="K2168" s="46"/>
      <c r="L2168" s="46"/>
    </row>
    <row r="2169" spans="11:12" ht="30" customHeight="1" x14ac:dyDescent="0.25">
      <c r="K2169" s="46"/>
      <c r="L2169" s="46"/>
    </row>
    <row r="2170" spans="11:12" ht="30" customHeight="1" x14ac:dyDescent="0.25">
      <c r="K2170" s="46"/>
      <c r="L2170" s="46"/>
    </row>
    <row r="2171" spans="11:12" ht="30" customHeight="1" x14ac:dyDescent="0.25">
      <c r="K2171" s="46"/>
      <c r="L2171" s="46"/>
    </row>
    <row r="2172" spans="11:12" ht="30" customHeight="1" x14ac:dyDescent="0.25">
      <c r="K2172" s="46"/>
      <c r="L2172" s="46"/>
    </row>
    <row r="2173" spans="11:12" ht="30" customHeight="1" x14ac:dyDescent="0.25">
      <c r="K2173" s="46"/>
      <c r="L2173" s="46"/>
    </row>
    <row r="2174" spans="11:12" ht="30" customHeight="1" x14ac:dyDescent="0.25">
      <c r="K2174" s="46"/>
      <c r="L2174" s="46"/>
    </row>
    <row r="2175" spans="11:12" ht="30" customHeight="1" x14ac:dyDescent="0.25">
      <c r="K2175" s="46"/>
      <c r="L2175" s="46"/>
    </row>
    <row r="2176" spans="11:12" ht="30" customHeight="1" x14ac:dyDescent="0.25">
      <c r="K2176" s="46"/>
      <c r="L2176" s="46"/>
    </row>
    <row r="2177" spans="11:12" ht="30" customHeight="1" x14ac:dyDescent="0.25">
      <c r="K2177" s="46"/>
      <c r="L2177" s="46"/>
    </row>
    <row r="2178" spans="11:12" ht="30" customHeight="1" x14ac:dyDescent="0.25">
      <c r="K2178" s="46"/>
      <c r="L2178" s="46"/>
    </row>
    <row r="2179" spans="11:12" ht="30" customHeight="1" x14ac:dyDescent="0.25">
      <c r="K2179" s="46"/>
      <c r="L2179" s="46"/>
    </row>
    <row r="2180" spans="11:12" ht="30" customHeight="1" x14ac:dyDescent="0.25">
      <c r="K2180" s="46"/>
      <c r="L2180" s="46"/>
    </row>
    <row r="2181" spans="11:12" ht="30" customHeight="1" x14ac:dyDescent="0.25">
      <c r="K2181" s="46"/>
      <c r="L2181" s="46"/>
    </row>
    <row r="2182" spans="11:12" ht="30" customHeight="1" x14ac:dyDescent="0.25">
      <c r="K2182" s="46"/>
      <c r="L2182" s="46"/>
    </row>
    <row r="2183" spans="11:12" ht="30" customHeight="1" x14ac:dyDescent="0.25">
      <c r="K2183" s="46"/>
      <c r="L2183" s="46"/>
    </row>
    <row r="2184" spans="11:12" ht="30" customHeight="1" x14ac:dyDescent="0.25">
      <c r="K2184" s="46"/>
      <c r="L2184" s="46"/>
    </row>
    <row r="2185" spans="11:12" ht="30" customHeight="1" x14ac:dyDescent="0.25">
      <c r="K2185" s="46"/>
      <c r="L2185" s="46"/>
    </row>
    <row r="2186" spans="11:12" ht="30" customHeight="1" x14ac:dyDescent="0.25">
      <c r="K2186" s="46"/>
      <c r="L2186" s="46"/>
    </row>
    <row r="2187" spans="11:12" ht="30" customHeight="1" x14ac:dyDescent="0.25">
      <c r="K2187" s="46"/>
      <c r="L2187" s="46"/>
    </row>
    <row r="2188" spans="11:12" ht="30" customHeight="1" x14ac:dyDescent="0.25">
      <c r="K2188" s="46"/>
      <c r="L2188" s="46"/>
    </row>
    <row r="2189" spans="11:12" ht="30" customHeight="1" x14ac:dyDescent="0.25">
      <c r="K2189" s="46"/>
      <c r="L2189" s="46"/>
    </row>
    <row r="2190" spans="11:12" ht="30" customHeight="1" x14ac:dyDescent="0.25">
      <c r="K2190" s="46"/>
      <c r="L2190" s="46"/>
    </row>
    <row r="2191" spans="11:12" ht="30" customHeight="1" x14ac:dyDescent="0.25">
      <c r="K2191" s="46"/>
      <c r="L2191" s="46"/>
    </row>
    <row r="2192" spans="11:12" ht="30" customHeight="1" x14ac:dyDescent="0.25">
      <c r="K2192" s="46"/>
      <c r="L2192" s="46"/>
    </row>
    <row r="2193" spans="11:12" ht="30" customHeight="1" x14ac:dyDescent="0.25">
      <c r="K2193" s="46"/>
      <c r="L2193" s="46"/>
    </row>
    <row r="2194" spans="11:12" ht="30" customHeight="1" x14ac:dyDescent="0.25">
      <c r="K2194" s="46"/>
      <c r="L2194" s="46"/>
    </row>
    <row r="2195" spans="11:12" ht="30" customHeight="1" x14ac:dyDescent="0.25">
      <c r="K2195" s="46"/>
      <c r="L2195" s="46"/>
    </row>
    <row r="2196" spans="11:12" ht="30" customHeight="1" x14ac:dyDescent="0.25">
      <c r="K2196" s="46"/>
      <c r="L2196" s="46"/>
    </row>
    <row r="2197" spans="11:12" ht="30" customHeight="1" x14ac:dyDescent="0.25">
      <c r="K2197" s="46"/>
      <c r="L2197" s="46"/>
    </row>
    <row r="2198" spans="11:12" ht="30" customHeight="1" x14ac:dyDescent="0.25">
      <c r="K2198" s="46"/>
      <c r="L2198" s="46"/>
    </row>
    <row r="2199" spans="11:12" ht="30" customHeight="1" x14ac:dyDescent="0.25">
      <c r="K2199" s="46"/>
      <c r="L2199" s="46"/>
    </row>
    <row r="2200" spans="11:12" ht="30" customHeight="1" x14ac:dyDescent="0.25">
      <c r="K2200" s="46"/>
      <c r="L2200" s="46"/>
    </row>
    <row r="2201" spans="11:12" ht="30" customHeight="1" x14ac:dyDescent="0.25">
      <c r="K2201" s="46"/>
      <c r="L2201" s="46"/>
    </row>
    <row r="2202" spans="11:12" ht="30" customHeight="1" x14ac:dyDescent="0.25">
      <c r="K2202" s="46"/>
      <c r="L2202" s="46"/>
    </row>
    <row r="2203" spans="11:12" ht="30" customHeight="1" x14ac:dyDescent="0.25">
      <c r="K2203" s="46"/>
      <c r="L2203" s="46"/>
    </row>
    <row r="2204" spans="11:12" ht="30" customHeight="1" x14ac:dyDescent="0.25">
      <c r="K2204" s="46"/>
      <c r="L2204" s="46"/>
    </row>
    <row r="2205" spans="11:12" ht="30" customHeight="1" x14ac:dyDescent="0.25">
      <c r="K2205" s="46"/>
      <c r="L2205" s="46"/>
    </row>
    <row r="2206" spans="11:12" ht="30" customHeight="1" x14ac:dyDescent="0.25">
      <c r="K2206" s="46"/>
      <c r="L2206" s="46"/>
    </row>
    <row r="2207" spans="11:12" ht="30" customHeight="1" x14ac:dyDescent="0.25">
      <c r="K2207" s="46"/>
      <c r="L2207" s="46"/>
    </row>
    <row r="2208" spans="11:12" ht="30" customHeight="1" x14ac:dyDescent="0.25">
      <c r="K2208" s="46"/>
      <c r="L2208" s="46"/>
    </row>
    <row r="2209" spans="11:12" ht="30" customHeight="1" x14ac:dyDescent="0.25">
      <c r="K2209" s="46"/>
      <c r="L2209" s="46"/>
    </row>
    <row r="2210" spans="11:12" ht="30" customHeight="1" x14ac:dyDescent="0.25">
      <c r="K2210" s="46"/>
      <c r="L2210" s="46"/>
    </row>
    <row r="2211" spans="11:12" ht="30" customHeight="1" x14ac:dyDescent="0.25">
      <c r="K2211" s="46"/>
      <c r="L2211" s="46"/>
    </row>
    <row r="2212" spans="11:12" ht="30" customHeight="1" x14ac:dyDescent="0.25">
      <c r="K2212" s="46"/>
      <c r="L2212" s="46"/>
    </row>
    <row r="2213" spans="11:12" ht="30" customHeight="1" x14ac:dyDescent="0.25">
      <c r="K2213" s="46"/>
      <c r="L2213" s="46"/>
    </row>
    <row r="2214" spans="11:12" ht="30" customHeight="1" x14ac:dyDescent="0.25">
      <c r="K2214" s="46"/>
      <c r="L2214" s="46"/>
    </row>
    <row r="2215" spans="11:12" ht="30" customHeight="1" x14ac:dyDescent="0.25">
      <c r="K2215" s="46"/>
      <c r="L2215" s="46"/>
    </row>
    <row r="2216" spans="11:12" ht="30" customHeight="1" x14ac:dyDescent="0.25">
      <c r="K2216" s="46"/>
      <c r="L2216" s="46"/>
    </row>
    <row r="2217" spans="11:12" ht="30" customHeight="1" x14ac:dyDescent="0.25">
      <c r="K2217" s="46"/>
      <c r="L2217" s="46"/>
    </row>
    <row r="2218" spans="11:12" ht="30" customHeight="1" x14ac:dyDescent="0.25">
      <c r="K2218" s="46"/>
      <c r="L2218" s="46"/>
    </row>
    <row r="2219" spans="11:12" ht="30" customHeight="1" x14ac:dyDescent="0.25">
      <c r="K2219" s="46"/>
      <c r="L2219" s="46"/>
    </row>
    <row r="2220" spans="11:12" ht="30" customHeight="1" x14ac:dyDescent="0.25">
      <c r="K2220" s="46"/>
      <c r="L2220" s="46"/>
    </row>
    <row r="2221" spans="11:12" ht="30" customHeight="1" x14ac:dyDescent="0.25">
      <c r="K2221" s="46"/>
      <c r="L2221" s="46"/>
    </row>
    <row r="2222" spans="11:12" ht="30" customHeight="1" x14ac:dyDescent="0.25">
      <c r="K2222" s="46"/>
      <c r="L2222" s="46"/>
    </row>
    <row r="2223" spans="11:12" ht="30" customHeight="1" x14ac:dyDescent="0.25">
      <c r="K2223" s="46"/>
      <c r="L2223" s="46"/>
    </row>
    <row r="2224" spans="11:12" ht="30" customHeight="1" x14ac:dyDescent="0.25">
      <c r="K2224" s="46"/>
      <c r="L2224" s="46"/>
    </row>
    <row r="2225" spans="11:12" ht="30" customHeight="1" x14ac:dyDescent="0.25">
      <c r="K2225" s="46"/>
      <c r="L2225" s="46"/>
    </row>
    <row r="2226" spans="11:12" ht="30" customHeight="1" x14ac:dyDescent="0.25">
      <c r="K2226" s="46"/>
      <c r="L2226" s="46"/>
    </row>
    <row r="2227" spans="11:12" ht="30" customHeight="1" x14ac:dyDescent="0.25">
      <c r="K2227" s="46"/>
      <c r="L2227" s="46"/>
    </row>
    <row r="2228" spans="11:12" ht="30" customHeight="1" x14ac:dyDescent="0.25">
      <c r="K2228" s="46"/>
      <c r="L2228" s="46"/>
    </row>
    <row r="2229" spans="11:12" ht="30" customHeight="1" x14ac:dyDescent="0.25">
      <c r="K2229" s="46"/>
      <c r="L2229" s="46"/>
    </row>
    <row r="2230" spans="11:12" ht="30" customHeight="1" x14ac:dyDescent="0.25">
      <c r="K2230" s="46"/>
      <c r="L2230" s="46"/>
    </row>
    <row r="2231" spans="11:12" ht="30" customHeight="1" x14ac:dyDescent="0.25">
      <c r="K2231" s="46"/>
      <c r="L2231" s="46"/>
    </row>
    <row r="2232" spans="11:12" ht="30" customHeight="1" x14ac:dyDescent="0.25">
      <c r="K2232" s="46"/>
      <c r="L2232" s="46"/>
    </row>
    <row r="2233" spans="11:12" ht="30" customHeight="1" x14ac:dyDescent="0.25">
      <c r="K2233" s="46"/>
      <c r="L2233" s="46"/>
    </row>
    <row r="2234" spans="11:12" ht="30" customHeight="1" x14ac:dyDescent="0.25">
      <c r="K2234" s="46"/>
      <c r="L2234" s="46"/>
    </row>
    <row r="2235" spans="11:12" ht="30" customHeight="1" x14ac:dyDescent="0.25">
      <c r="K2235" s="46"/>
      <c r="L2235" s="46"/>
    </row>
    <row r="2236" spans="11:12" ht="30" customHeight="1" x14ac:dyDescent="0.25">
      <c r="K2236" s="46"/>
      <c r="L2236" s="46"/>
    </row>
    <row r="2237" spans="11:12" ht="30" customHeight="1" x14ac:dyDescent="0.25">
      <c r="K2237" s="46"/>
      <c r="L2237" s="46"/>
    </row>
    <row r="2238" spans="11:12" ht="30" customHeight="1" x14ac:dyDescent="0.25">
      <c r="K2238" s="46"/>
      <c r="L2238" s="46"/>
    </row>
    <row r="2239" spans="11:12" ht="30" customHeight="1" x14ac:dyDescent="0.25">
      <c r="K2239" s="46"/>
      <c r="L2239" s="46"/>
    </row>
    <row r="2240" spans="11:12" ht="30" customHeight="1" x14ac:dyDescent="0.25">
      <c r="K2240" s="46"/>
      <c r="L2240" s="46"/>
    </row>
    <row r="2241" spans="11:12" ht="30" customHeight="1" x14ac:dyDescent="0.25">
      <c r="K2241" s="46"/>
      <c r="L2241" s="46"/>
    </row>
    <row r="2242" spans="11:12" ht="30" customHeight="1" x14ac:dyDescent="0.25">
      <c r="K2242" s="46"/>
      <c r="L2242" s="46"/>
    </row>
    <row r="2243" spans="11:12" ht="30" customHeight="1" x14ac:dyDescent="0.25">
      <c r="K2243" s="46"/>
      <c r="L2243" s="46"/>
    </row>
    <row r="2244" spans="11:12" ht="30" customHeight="1" x14ac:dyDescent="0.25">
      <c r="K2244" s="46"/>
      <c r="L2244" s="46"/>
    </row>
    <row r="2245" spans="11:12" ht="30" customHeight="1" x14ac:dyDescent="0.25">
      <c r="K2245" s="46"/>
      <c r="L2245" s="46"/>
    </row>
    <row r="2246" spans="11:12" ht="30" customHeight="1" x14ac:dyDescent="0.25">
      <c r="K2246" s="46"/>
      <c r="L2246" s="46"/>
    </row>
    <row r="2247" spans="11:12" ht="30" customHeight="1" x14ac:dyDescent="0.25">
      <c r="K2247" s="46"/>
      <c r="L2247" s="46"/>
    </row>
    <row r="2248" spans="11:12" ht="30" customHeight="1" x14ac:dyDescent="0.25">
      <c r="K2248" s="46"/>
      <c r="L2248" s="46"/>
    </row>
    <row r="2249" spans="11:12" ht="30" customHeight="1" x14ac:dyDescent="0.25">
      <c r="K2249" s="46"/>
      <c r="L2249" s="46"/>
    </row>
    <row r="2250" spans="11:12" ht="30" customHeight="1" x14ac:dyDescent="0.25">
      <c r="K2250" s="46"/>
      <c r="L2250" s="46"/>
    </row>
    <row r="2251" spans="11:12" ht="30" customHeight="1" x14ac:dyDescent="0.25">
      <c r="K2251" s="46"/>
      <c r="L2251" s="46"/>
    </row>
    <row r="2252" spans="11:12" ht="30" customHeight="1" x14ac:dyDescent="0.25">
      <c r="K2252" s="46"/>
      <c r="L2252" s="46"/>
    </row>
    <row r="2253" spans="11:12" ht="30" customHeight="1" x14ac:dyDescent="0.25">
      <c r="K2253" s="46"/>
      <c r="L2253" s="46"/>
    </row>
    <row r="2254" spans="11:12" ht="30" customHeight="1" x14ac:dyDescent="0.25">
      <c r="K2254" s="46"/>
      <c r="L2254" s="46"/>
    </row>
    <row r="2255" spans="11:12" ht="30" customHeight="1" x14ac:dyDescent="0.25">
      <c r="K2255" s="46"/>
      <c r="L2255" s="46"/>
    </row>
    <row r="2256" spans="11:12" ht="30" customHeight="1" x14ac:dyDescent="0.25">
      <c r="K2256" s="46"/>
      <c r="L2256" s="46"/>
    </row>
    <row r="2257" spans="11:12" ht="30" customHeight="1" x14ac:dyDescent="0.25">
      <c r="K2257" s="46"/>
      <c r="L2257" s="46"/>
    </row>
    <row r="2258" spans="11:12" ht="30" customHeight="1" x14ac:dyDescent="0.25">
      <c r="K2258" s="46"/>
      <c r="L2258" s="46"/>
    </row>
    <row r="2259" spans="11:12" ht="30" customHeight="1" x14ac:dyDescent="0.25">
      <c r="K2259" s="46"/>
      <c r="L2259" s="46"/>
    </row>
    <row r="2260" spans="11:12" ht="30" customHeight="1" x14ac:dyDescent="0.25">
      <c r="K2260" s="46"/>
      <c r="L2260" s="46"/>
    </row>
    <row r="2261" spans="11:12" ht="30" customHeight="1" x14ac:dyDescent="0.25">
      <c r="K2261" s="46"/>
      <c r="L2261" s="46"/>
    </row>
    <row r="2262" spans="11:12" ht="30" customHeight="1" x14ac:dyDescent="0.25">
      <c r="K2262" s="46"/>
      <c r="L2262" s="46"/>
    </row>
    <row r="2263" spans="11:12" ht="30" customHeight="1" x14ac:dyDescent="0.25">
      <c r="K2263" s="46"/>
      <c r="L2263" s="46"/>
    </row>
    <row r="2264" spans="11:12" ht="30" customHeight="1" x14ac:dyDescent="0.25">
      <c r="K2264" s="46"/>
      <c r="L2264" s="46"/>
    </row>
    <row r="2265" spans="11:12" ht="30" customHeight="1" x14ac:dyDescent="0.25">
      <c r="K2265" s="46"/>
      <c r="L2265" s="46"/>
    </row>
    <row r="2266" spans="11:12" ht="30" customHeight="1" x14ac:dyDescent="0.25">
      <c r="K2266" s="46"/>
      <c r="L2266" s="46"/>
    </row>
    <row r="2267" spans="11:12" ht="30" customHeight="1" x14ac:dyDescent="0.25">
      <c r="K2267" s="46"/>
      <c r="L2267" s="46"/>
    </row>
    <row r="2268" spans="11:12" ht="30" customHeight="1" x14ac:dyDescent="0.25">
      <c r="K2268" s="46"/>
      <c r="L2268" s="46"/>
    </row>
    <row r="2269" spans="11:12" ht="30" customHeight="1" x14ac:dyDescent="0.25">
      <c r="K2269" s="46"/>
      <c r="L2269" s="46"/>
    </row>
    <row r="2270" spans="11:12" ht="30" customHeight="1" x14ac:dyDescent="0.25">
      <c r="K2270" s="46"/>
      <c r="L2270" s="46"/>
    </row>
    <row r="2271" spans="11:12" ht="30" customHeight="1" x14ac:dyDescent="0.25">
      <c r="K2271" s="46"/>
      <c r="L2271" s="46"/>
    </row>
    <row r="2272" spans="11:12" ht="30" customHeight="1" x14ac:dyDescent="0.25">
      <c r="K2272" s="46"/>
      <c r="L2272" s="46"/>
    </row>
    <row r="2273" spans="11:12" ht="30" customHeight="1" x14ac:dyDescent="0.25">
      <c r="K2273" s="46"/>
      <c r="L2273" s="46"/>
    </row>
    <row r="2274" spans="11:12" ht="30" customHeight="1" x14ac:dyDescent="0.25">
      <c r="K2274" s="46"/>
      <c r="L2274" s="46"/>
    </row>
    <row r="2275" spans="11:12" ht="30" customHeight="1" x14ac:dyDescent="0.25">
      <c r="K2275" s="46"/>
      <c r="L2275" s="46"/>
    </row>
    <row r="2276" spans="11:12" ht="30" customHeight="1" x14ac:dyDescent="0.25">
      <c r="K2276" s="46"/>
      <c r="L2276" s="46"/>
    </row>
    <row r="2277" spans="11:12" ht="30" customHeight="1" x14ac:dyDescent="0.25">
      <c r="K2277" s="46"/>
      <c r="L2277" s="46"/>
    </row>
    <row r="2278" spans="11:12" ht="30" customHeight="1" x14ac:dyDescent="0.25">
      <c r="K2278" s="46"/>
      <c r="L2278" s="46"/>
    </row>
    <row r="2279" spans="11:12" ht="30" customHeight="1" x14ac:dyDescent="0.25">
      <c r="K2279" s="46"/>
      <c r="L2279" s="46"/>
    </row>
    <row r="2280" spans="11:12" ht="30" customHeight="1" x14ac:dyDescent="0.25">
      <c r="K2280" s="46"/>
      <c r="L2280" s="46"/>
    </row>
    <row r="2281" spans="11:12" ht="30" customHeight="1" x14ac:dyDescent="0.25">
      <c r="K2281" s="46"/>
      <c r="L2281" s="46"/>
    </row>
    <row r="2282" spans="11:12" ht="30" customHeight="1" x14ac:dyDescent="0.25">
      <c r="K2282" s="46"/>
      <c r="L2282" s="46"/>
    </row>
    <row r="2283" spans="11:12" ht="30" customHeight="1" x14ac:dyDescent="0.25">
      <c r="K2283" s="46"/>
      <c r="L2283" s="46"/>
    </row>
    <row r="2284" spans="11:12" ht="30" customHeight="1" x14ac:dyDescent="0.25">
      <c r="K2284" s="46"/>
      <c r="L2284" s="46"/>
    </row>
    <row r="2285" spans="11:12" ht="30" customHeight="1" x14ac:dyDescent="0.25">
      <c r="K2285" s="46"/>
      <c r="L2285" s="46"/>
    </row>
    <row r="2286" spans="11:12" ht="30" customHeight="1" x14ac:dyDescent="0.25">
      <c r="K2286" s="46"/>
      <c r="L2286" s="46"/>
    </row>
    <row r="2287" spans="11:12" ht="30" customHeight="1" x14ac:dyDescent="0.25">
      <c r="K2287" s="46"/>
      <c r="L2287" s="46"/>
    </row>
    <row r="2288" spans="11:12" ht="30" customHeight="1" x14ac:dyDescent="0.25">
      <c r="K2288" s="46"/>
      <c r="L2288" s="46"/>
    </row>
    <row r="2289" spans="11:12" ht="30" customHeight="1" x14ac:dyDescent="0.25">
      <c r="K2289" s="46"/>
      <c r="L2289" s="46"/>
    </row>
    <row r="2290" spans="11:12" ht="30" customHeight="1" x14ac:dyDescent="0.25">
      <c r="K2290" s="46"/>
      <c r="L2290" s="46"/>
    </row>
    <row r="2291" spans="11:12" ht="30" customHeight="1" x14ac:dyDescent="0.25">
      <c r="K2291" s="46"/>
      <c r="L2291" s="46"/>
    </row>
    <row r="2292" spans="11:12" ht="30" customHeight="1" x14ac:dyDescent="0.25">
      <c r="K2292" s="46"/>
      <c r="L2292" s="46"/>
    </row>
    <row r="2293" spans="11:12" ht="30" customHeight="1" x14ac:dyDescent="0.25">
      <c r="K2293" s="46"/>
      <c r="L2293" s="46"/>
    </row>
    <row r="2294" spans="11:12" ht="30" customHeight="1" x14ac:dyDescent="0.25">
      <c r="K2294" s="46"/>
      <c r="L2294" s="46"/>
    </row>
    <row r="2295" spans="11:12" ht="30" customHeight="1" x14ac:dyDescent="0.25">
      <c r="K2295" s="46"/>
      <c r="L2295" s="46"/>
    </row>
    <row r="2296" spans="11:12" ht="30" customHeight="1" x14ac:dyDescent="0.25">
      <c r="K2296" s="46"/>
      <c r="L2296" s="46"/>
    </row>
    <row r="2297" spans="11:12" ht="30" customHeight="1" x14ac:dyDescent="0.25">
      <c r="K2297" s="46"/>
      <c r="L2297" s="46"/>
    </row>
    <row r="2298" spans="11:12" ht="30" customHeight="1" x14ac:dyDescent="0.25">
      <c r="K2298" s="46"/>
      <c r="L2298" s="46"/>
    </row>
    <row r="2299" spans="11:12" ht="30" customHeight="1" x14ac:dyDescent="0.25">
      <c r="K2299" s="46"/>
      <c r="L2299" s="46"/>
    </row>
    <row r="2300" spans="11:12" ht="30" customHeight="1" x14ac:dyDescent="0.25">
      <c r="K2300" s="46"/>
      <c r="L2300" s="46"/>
    </row>
    <row r="2301" spans="11:12" ht="30" customHeight="1" x14ac:dyDescent="0.25">
      <c r="K2301" s="46"/>
      <c r="L2301" s="46"/>
    </row>
    <row r="2302" spans="11:12" ht="30" customHeight="1" x14ac:dyDescent="0.25">
      <c r="K2302" s="46"/>
      <c r="L2302" s="46"/>
    </row>
    <row r="2303" spans="11:12" ht="30" customHeight="1" x14ac:dyDescent="0.25">
      <c r="K2303" s="46"/>
      <c r="L2303" s="46"/>
    </row>
    <row r="2304" spans="11:12" ht="30" customHeight="1" x14ac:dyDescent="0.25">
      <c r="K2304" s="46"/>
      <c r="L2304" s="46"/>
    </row>
    <row r="2305" spans="11:12" ht="30" customHeight="1" x14ac:dyDescent="0.25">
      <c r="K2305" s="46"/>
      <c r="L2305" s="46"/>
    </row>
    <row r="2306" spans="11:12" ht="30" customHeight="1" x14ac:dyDescent="0.25">
      <c r="K2306" s="46"/>
      <c r="L2306" s="46"/>
    </row>
    <row r="2307" spans="11:12" ht="30" customHeight="1" x14ac:dyDescent="0.25">
      <c r="K2307" s="46"/>
      <c r="L2307" s="46"/>
    </row>
    <row r="2308" spans="11:12" ht="30" customHeight="1" x14ac:dyDescent="0.25">
      <c r="K2308" s="46"/>
      <c r="L2308" s="46"/>
    </row>
    <row r="2309" spans="11:12" ht="30" customHeight="1" x14ac:dyDescent="0.25">
      <c r="K2309" s="46"/>
      <c r="L2309" s="46"/>
    </row>
    <row r="2310" spans="11:12" ht="30" customHeight="1" x14ac:dyDescent="0.25">
      <c r="K2310" s="46"/>
      <c r="L2310" s="46"/>
    </row>
    <row r="2311" spans="11:12" ht="30" customHeight="1" x14ac:dyDescent="0.25">
      <c r="K2311" s="46"/>
      <c r="L2311" s="46"/>
    </row>
    <row r="2312" spans="11:12" ht="30" customHeight="1" x14ac:dyDescent="0.25">
      <c r="K2312" s="46"/>
      <c r="L2312" s="46"/>
    </row>
    <row r="2313" spans="11:12" ht="30" customHeight="1" x14ac:dyDescent="0.25">
      <c r="K2313" s="46"/>
      <c r="L2313" s="46"/>
    </row>
    <row r="2314" spans="11:12" ht="30" customHeight="1" x14ac:dyDescent="0.25">
      <c r="K2314" s="46"/>
      <c r="L2314" s="46"/>
    </row>
    <row r="2315" spans="11:12" ht="30" customHeight="1" x14ac:dyDescent="0.25">
      <c r="K2315" s="46"/>
      <c r="L2315" s="46"/>
    </row>
    <row r="2316" spans="11:12" ht="30" customHeight="1" x14ac:dyDescent="0.25">
      <c r="K2316" s="46"/>
      <c r="L2316" s="46"/>
    </row>
    <row r="2317" spans="11:12" ht="30" customHeight="1" x14ac:dyDescent="0.25">
      <c r="K2317" s="46"/>
      <c r="L2317" s="46"/>
    </row>
    <row r="2318" spans="11:12" ht="30" customHeight="1" x14ac:dyDescent="0.25">
      <c r="K2318" s="46"/>
      <c r="L2318" s="46"/>
    </row>
    <row r="2319" spans="11:12" ht="30" customHeight="1" x14ac:dyDescent="0.25">
      <c r="K2319" s="46"/>
      <c r="L2319" s="46"/>
    </row>
    <row r="2320" spans="11:12" ht="30" customHeight="1" x14ac:dyDescent="0.25">
      <c r="K2320" s="46"/>
      <c r="L2320" s="46"/>
    </row>
    <row r="2321" spans="11:12" ht="30" customHeight="1" x14ac:dyDescent="0.25">
      <c r="K2321" s="46"/>
      <c r="L2321" s="46"/>
    </row>
    <row r="2322" spans="11:12" ht="30" customHeight="1" x14ac:dyDescent="0.25">
      <c r="K2322" s="46"/>
      <c r="L2322" s="46"/>
    </row>
    <row r="2323" spans="11:12" ht="30" customHeight="1" x14ac:dyDescent="0.25">
      <c r="K2323" s="46"/>
      <c r="L2323" s="46"/>
    </row>
    <row r="2324" spans="11:12" ht="30" customHeight="1" x14ac:dyDescent="0.25">
      <c r="K2324" s="46"/>
      <c r="L2324" s="46"/>
    </row>
    <row r="2325" spans="11:12" ht="30" customHeight="1" x14ac:dyDescent="0.25">
      <c r="K2325" s="46"/>
      <c r="L2325" s="46"/>
    </row>
    <row r="2326" spans="11:12" ht="30" customHeight="1" x14ac:dyDescent="0.25">
      <c r="K2326" s="46"/>
      <c r="L2326" s="46"/>
    </row>
    <row r="2327" spans="11:12" ht="30" customHeight="1" x14ac:dyDescent="0.25">
      <c r="K2327" s="46"/>
      <c r="L2327" s="46"/>
    </row>
    <row r="2328" spans="11:12" ht="30" customHeight="1" x14ac:dyDescent="0.25">
      <c r="K2328" s="46"/>
      <c r="L2328" s="46"/>
    </row>
    <row r="2329" spans="11:12" ht="30" customHeight="1" x14ac:dyDescent="0.25">
      <c r="K2329" s="46"/>
      <c r="L2329" s="46"/>
    </row>
    <row r="2330" spans="11:12" ht="30" customHeight="1" x14ac:dyDescent="0.25">
      <c r="K2330" s="46"/>
      <c r="L2330" s="46"/>
    </row>
    <row r="2331" spans="11:12" ht="30" customHeight="1" x14ac:dyDescent="0.25">
      <c r="K2331" s="46"/>
      <c r="L2331" s="46"/>
    </row>
    <row r="2332" spans="11:12" ht="30" customHeight="1" x14ac:dyDescent="0.25">
      <c r="K2332" s="46"/>
      <c r="L2332" s="46"/>
    </row>
    <row r="2333" spans="11:12" ht="30" customHeight="1" x14ac:dyDescent="0.25">
      <c r="K2333" s="46"/>
      <c r="L2333" s="46"/>
    </row>
    <row r="2334" spans="11:12" ht="30" customHeight="1" x14ac:dyDescent="0.25">
      <c r="K2334" s="46"/>
      <c r="L2334" s="46"/>
    </row>
    <row r="2335" spans="11:12" ht="30" customHeight="1" x14ac:dyDescent="0.25">
      <c r="K2335" s="46"/>
      <c r="L2335" s="46"/>
    </row>
    <row r="2336" spans="11:12" ht="30" customHeight="1" x14ac:dyDescent="0.25">
      <c r="K2336" s="46"/>
      <c r="L2336" s="46"/>
    </row>
    <row r="2337" spans="11:12" ht="30" customHeight="1" x14ac:dyDescent="0.25">
      <c r="K2337" s="46"/>
      <c r="L2337" s="46"/>
    </row>
    <row r="2338" spans="11:12" ht="30" customHeight="1" x14ac:dyDescent="0.25">
      <c r="K2338" s="46"/>
      <c r="L2338" s="46"/>
    </row>
    <row r="2339" spans="11:12" ht="30" customHeight="1" x14ac:dyDescent="0.25">
      <c r="K2339" s="46"/>
      <c r="L2339" s="46"/>
    </row>
    <row r="2340" spans="11:12" ht="30" customHeight="1" x14ac:dyDescent="0.25">
      <c r="K2340" s="46"/>
      <c r="L2340" s="46"/>
    </row>
    <row r="2341" spans="11:12" ht="30" customHeight="1" x14ac:dyDescent="0.25">
      <c r="K2341" s="46"/>
      <c r="L2341" s="46"/>
    </row>
    <row r="2342" spans="11:12" ht="30" customHeight="1" x14ac:dyDescent="0.25">
      <c r="K2342" s="46"/>
      <c r="L2342" s="46"/>
    </row>
    <row r="2343" spans="11:12" ht="30" customHeight="1" x14ac:dyDescent="0.25">
      <c r="K2343" s="46"/>
      <c r="L2343" s="46"/>
    </row>
    <row r="2344" spans="11:12" ht="30" customHeight="1" x14ac:dyDescent="0.25">
      <c r="K2344" s="46"/>
      <c r="L2344" s="46"/>
    </row>
    <row r="2345" spans="11:12" ht="30" customHeight="1" x14ac:dyDescent="0.25">
      <c r="K2345" s="46"/>
      <c r="L2345" s="46"/>
    </row>
    <row r="2346" spans="11:12" ht="30" customHeight="1" x14ac:dyDescent="0.25">
      <c r="K2346" s="46"/>
      <c r="L2346" s="46"/>
    </row>
    <row r="2347" spans="11:12" ht="30" customHeight="1" x14ac:dyDescent="0.25">
      <c r="K2347" s="46"/>
      <c r="L2347" s="46"/>
    </row>
    <row r="2348" spans="11:12" ht="30" customHeight="1" x14ac:dyDescent="0.25">
      <c r="K2348" s="46"/>
      <c r="L2348" s="46"/>
    </row>
    <row r="2349" spans="11:12" ht="30" customHeight="1" x14ac:dyDescent="0.25">
      <c r="K2349" s="46"/>
      <c r="L2349" s="46"/>
    </row>
    <row r="2350" spans="11:12" ht="30" customHeight="1" x14ac:dyDescent="0.25">
      <c r="K2350" s="46"/>
      <c r="L2350" s="46"/>
    </row>
    <row r="2351" spans="11:12" ht="30" customHeight="1" x14ac:dyDescent="0.25">
      <c r="K2351" s="46"/>
      <c r="L2351" s="46"/>
    </row>
    <row r="2352" spans="11:12" ht="30" customHeight="1" x14ac:dyDescent="0.25">
      <c r="K2352" s="46"/>
      <c r="L2352" s="46"/>
    </row>
    <row r="2353" spans="11:12" ht="30" customHeight="1" x14ac:dyDescent="0.25">
      <c r="K2353" s="46"/>
      <c r="L2353" s="46"/>
    </row>
    <row r="2354" spans="11:12" ht="30" customHeight="1" x14ac:dyDescent="0.25">
      <c r="K2354" s="46"/>
      <c r="L2354" s="46"/>
    </row>
    <row r="2355" spans="11:12" ht="30" customHeight="1" x14ac:dyDescent="0.25">
      <c r="K2355" s="46"/>
      <c r="L2355" s="46"/>
    </row>
    <row r="2356" spans="11:12" ht="30" customHeight="1" x14ac:dyDescent="0.25">
      <c r="K2356" s="46"/>
      <c r="L2356" s="46"/>
    </row>
    <row r="2357" spans="11:12" ht="30" customHeight="1" x14ac:dyDescent="0.25">
      <c r="K2357" s="46"/>
      <c r="L2357" s="46"/>
    </row>
    <row r="2358" spans="11:12" ht="30" customHeight="1" x14ac:dyDescent="0.25">
      <c r="K2358" s="46"/>
      <c r="L2358" s="46"/>
    </row>
    <row r="2359" spans="11:12" ht="30" customHeight="1" x14ac:dyDescent="0.25">
      <c r="K2359" s="46"/>
      <c r="L2359" s="46"/>
    </row>
    <row r="2360" spans="11:12" ht="30" customHeight="1" x14ac:dyDescent="0.25">
      <c r="K2360" s="46"/>
      <c r="L2360" s="46"/>
    </row>
    <row r="2361" spans="11:12" ht="30" customHeight="1" x14ac:dyDescent="0.25">
      <c r="K2361" s="46"/>
      <c r="L2361" s="46"/>
    </row>
    <row r="2362" spans="11:12" ht="30" customHeight="1" x14ac:dyDescent="0.25">
      <c r="K2362" s="46"/>
      <c r="L2362" s="46"/>
    </row>
    <row r="2363" spans="11:12" ht="30" customHeight="1" x14ac:dyDescent="0.25">
      <c r="K2363" s="46"/>
      <c r="L2363" s="46"/>
    </row>
    <row r="2364" spans="11:12" ht="30" customHeight="1" x14ac:dyDescent="0.25">
      <c r="K2364" s="46"/>
      <c r="L2364" s="46"/>
    </row>
    <row r="2365" spans="11:12" ht="30" customHeight="1" x14ac:dyDescent="0.25">
      <c r="K2365" s="46"/>
      <c r="L2365" s="46"/>
    </row>
    <row r="2366" spans="11:12" ht="30" customHeight="1" x14ac:dyDescent="0.25">
      <c r="K2366" s="46"/>
      <c r="L2366" s="46"/>
    </row>
    <row r="2367" spans="11:12" ht="30" customHeight="1" x14ac:dyDescent="0.25">
      <c r="K2367" s="46"/>
      <c r="L2367" s="46"/>
    </row>
    <row r="2368" spans="11:12" ht="30" customHeight="1" x14ac:dyDescent="0.25">
      <c r="K2368" s="46"/>
      <c r="L2368" s="46"/>
    </row>
    <row r="2369" spans="11:12" ht="30" customHeight="1" x14ac:dyDescent="0.25">
      <c r="K2369" s="46"/>
      <c r="L2369" s="46"/>
    </row>
    <row r="2370" spans="11:12" ht="30" customHeight="1" x14ac:dyDescent="0.25">
      <c r="K2370" s="46"/>
      <c r="L2370" s="46"/>
    </row>
    <row r="2371" spans="11:12" ht="30" customHeight="1" x14ac:dyDescent="0.25">
      <c r="K2371" s="46"/>
      <c r="L2371" s="46"/>
    </row>
    <row r="2372" spans="11:12" ht="30" customHeight="1" x14ac:dyDescent="0.25">
      <c r="K2372" s="46"/>
      <c r="L2372" s="46"/>
    </row>
    <row r="2373" spans="11:12" ht="30" customHeight="1" x14ac:dyDescent="0.25">
      <c r="K2373" s="46"/>
      <c r="L2373" s="46"/>
    </row>
    <row r="2374" spans="11:12" ht="30" customHeight="1" x14ac:dyDescent="0.25">
      <c r="K2374" s="46"/>
      <c r="L2374" s="46"/>
    </row>
    <row r="2375" spans="11:12" ht="30" customHeight="1" x14ac:dyDescent="0.25">
      <c r="K2375" s="46"/>
      <c r="L2375" s="46"/>
    </row>
    <row r="2376" spans="11:12" ht="30" customHeight="1" x14ac:dyDescent="0.25">
      <c r="K2376" s="46"/>
      <c r="L2376" s="46"/>
    </row>
    <row r="2377" spans="11:12" ht="30" customHeight="1" x14ac:dyDescent="0.25">
      <c r="K2377" s="46"/>
      <c r="L2377" s="46"/>
    </row>
    <row r="2378" spans="11:12" ht="30" customHeight="1" x14ac:dyDescent="0.25">
      <c r="K2378" s="46"/>
      <c r="L2378" s="46"/>
    </row>
    <row r="2379" spans="11:12" ht="30" customHeight="1" x14ac:dyDescent="0.25">
      <c r="K2379" s="46"/>
      <c r="L2379" s="46"/>
    </row>
    <row r="2380" spans="11:12" ht="30" customHeight="1" x14ac:dyDescent="0.25">
      <c r="K2380" s="46"/>
      <c r="L2380" s="46"/>
    </row>
    <row r="2381" spans="11:12" ht="30" customHeight="1" x14ac:dyDescent="0.25">
      <c r="K2381" s="46"/>
      <c r="L2381" s="46"/>
    </row>
    <row r="2382" spans="11:12" ht="30" customHeight="1" x14ac:dyDescent="0.25">
      <c r="K2382" s="46"/>
      <c r="L2382" s="46"/>
    </row>
    <row r="2383" spans="11:12" ht="30" customHeight="1" x14ac:dyDescent="0.25">
      <c r="K2383" s="46"/>
      <c r="L2383" s="46"/>
    </row>
    <row r="2384" spans="11:12" ht="30" customHeight="1" x14ac:dyDescent="0.25">
      <c r="K2384" s="46"/>
      <c r="L2384" s="46"/>
    </row>
    <row r="2385" spans="11:12" ht="30" customHeight="1" x14ac:dyDescent="0.25">
      <c r="K2385" s="46"/>
      <c r="L2385" s="46"/>
    </row>
    <row r="2386" spans="11:12" ht="30" customHeight="1" x14ac:dyDescent="0.25">
      <c r="K2386" s="46"/>
      <c r="L2386" s="46"/>
    </row>
    <row r="2387" spans="11:12" ht="30" customHeight="1" x14ac:dyDescent="0.25">
      <c r="K2387" s="46"/>
      <c r="L2387" s="46"/>
    </row>
    <row r="2388" spans="11:12" ht="30" customHeight="1" x14ac:dyDescent="0.25">
      <c r="K2388" s="46"/>
      <c r="L2388" s="46"/>
    </row>
    <row r="2389" spans="11:12" ht="30" customHeight="1" x14ac:dyDescent="0.25">
      <c r="K2389" s="46"/>
      <c r="L2389" s="46"/>
    </row>
    <row r="2390" spans="11:12" ht="30" customHeight="1" x14ac:dyDescent="0.25">
      <c r="K2390" s="46"/>
      <c r="L2390" s="46"/>
    </row>
    <row r="2391" spans="11:12" ht="30" customHeight="1" x14ac:dyDescent="0.25">
      <c r="K2391" s="46"/>
      <c r="L2391" s="46"/>
    </row>
    <row r="2392" spans="11:12" ht="30" customHeight="1" x14ac:dyDescent="0.25">
      <c r="K2392" s="46"/>
      <c r="L2392" s="46"/>
    </row>
    <row r="2393" spans="11:12" ht="30" customHeight="1" x14ac:dyDescent="0.25">
      <c r="K2393" s="46"/>
      <c r="L2393" s="46"/>
    </row>
    <row r="2394" spans="11:12" ht="30" customHeight="1" x14ac:dyDescent="0.25">
      <c r="K2394" s="46"/>
      <c r="L2394" s="46"/>
    </row>
    <row r="2395" spans="11:12" ht="30" customHeight="1" x14ac:dyDescent="0.25">
      <c r="K2395" s="46"/>
      <c r="L2395" s="46"/>
    </row>
    <row r="2396" spans="11:12" ht="30" customHeight="1" x14ac:dyDescent="0.25">
      <c r="K2396" s="46"/>
      <c r="L2396" s="46"/>
    </row>
    <row r="2397" spans="11:12" ht="30" customHeight="1" x14ac:dyDescent="0.25">
      <c r="K2397" s="46"/>
      <c r="L2397" s="46"/>
    </row>
    <row r="2398" spans="11:12" ht="30" customHeight="1" x14ac:dyDescent="0.25">
      <c r="K2398" s="46"/>
      <c r="L2398" s="46"/>
    </row>
    <row r="2399" spans="11:12" ht="30" customHeight="1" x14ac:dyDescent="0.25">
      <c r="K2399" s="46"/>
      <c r="L2399" s="46"/>
    </row>
    <row r="2400" spans="11:12" ht="30" customHeight="1" x14ac:dyDescent="0.25">
      <c r="K2400" s="46"/>
      <c r="L2400" s="46"/>
    </row>
    <row r="2401" spans="11:12" ht="30" customHeight="1" x14ac:dyDescent="0.25">
      <c r="K2401" s="46"/>
      <c r="L2401" s="46"/>
    </row>
    <row r="2402" spans="11:12" ht="30" customHeight="1" x14ac:dyDescent="0.25">
      <c r="K2402" s="46"/>
      <c r="L2402" s="46"/>
    </row>
    <row r="2403" spans="11:12" ht="30" customHeight="1" x14ac:dyDescent="0.25">
      <c r="K2403" s="46"/>
      <c r="L2403" s="46"/>
    </row>
    <row r="2404" spans="11:12" ht="30" customHeight="1" x14ac:dyDescent="0.25">
      <c r="K2404" s="46"/>
      <c r="L2404" s="46"/>
    </row>
    <row r="2405" spans="11:12" ht="30" customHeight="1" x14ac:dyDescent="0.25">
      <c r="K2405" s="46"/>
      <c r="L2405" s="46"/>
    </row>
    <row r="2406" spans="11:12" ht="30" customHeight="1" x14ac:dyDescent="0.25">
      <c r="K2406" s="46"/>
      <c r="L2406" s="46"/>
    </row>
    <row r="2407" spans="11:12" ht="30" customHeight="1" x14ac:dyDescent="0.25">
      <c r="K2407" s="46"/>
      <c r="L2407" s="46"/>
    </row>
    <row r="2408" spans="11:12" ht="30" customHeight="1" x14ac:dyDescent="0.25">
      <c r="K2408" s="46"/>
      <c r="L2408" s="46"/>
    </row>
    <row r="2409" spans="11:12" ht="30" customHeight="1" x14ac:dyDescent="0.25">
      <c r="K2409" s="46"/>
      <c r="L2409" s="46"/>
    </row>
    <row r="2410" spans="11:12" ht="30" customHeight="1" x14ac:dyDescent="0.25">
      <c r="K2410" s="46"/>
      <c r="L2410" s="46"/>
    </row>
    <row r="2411" spans="11:12" ht="30" customHeight="1" x14ac:dyDescent="0.25">
      <c r="K2411" s="46"/>
      <c r="L2411" s="46"/>
    </row>
    <row r="2412" spans="11:12" ht="30" customHeight="1" x14ac:dyDescent="0.25">
      <c r="K2412" s="46"/>
      <c r="L2412" s="46"/>
    </row>
    <row r="2413" spans="11:12" ht="30" customHeight="1" x14ac:dyDescent="0.25">
      <c r="K2413" s="46"/>
      <c r="L2413" s="46"/>
    </row>
    <row r="2414" spans="11:12" ht="30" customHeight="1" x14ac:dyDescent="0.25">
      <c r="K2414" s="46"/>
      <c r="L2414" s="46"/>
    </row>
    <row r="2415" spans="11:12" ht="30" customHeight="1" x14ac:dyDescent="0.25">
      <c r="K2415" s="46"/>
      <c r="L2415" s="46"/>
    </row>
    <row r="2416" spans="11:12" ht="30" customHeight="1" x14ac:dyDescent="0.25">
      <c r="K2416" s="46"/>
      <c r="L2416" s="46"/>
    </row>
    <row r="2417" spans="11:12" ht="30" customHeight="1" x14ac:dyDescent="0.25">
      <c r="K2417" s="46"/>
      <c r="L2417" s="46"/>
    </row>
    <row r="2418" spans="11:12" ht="30" customHeight="1" x14ac:dyDescent="0.25">
      <c r="K2418" s="46"/>
      <c r="L2418" s="46"/>
    </row>
    <row r="2419" spans="11:12" ht="30" customHeight="1" x14ac:dyDescent="0.25">
      <c r="K2419" s="46"/>
      <c r="L2419" s="46"/>
    </row>
    <row r="2420" spans="11:12" ht="30" customHeight="1" x14ac:dyDescent="0.25">
      <c r="K2420" s="46"/>
      <c r="L2420" s="46"/>
    </row>
    <row r="2421" spans="11:12" ht="30" customHeight="1" x14ac:dyDescent="0.25">
      <c r="K2421" s="46"/>
      <c r="L2421" s="46"/>
    </row>
    <row r="2422" spans="11:12" ht="30" customHeight="1" x14ac:dyDescent="0.25">
      <c r="K2422" s="46"/>
      <c r="L2422" s="46"/>
    </row>
    <row r="2423" spans="11:12" ht="30" customHeight="1" x14ac:dyDescent="0.25">
      <c r="K2423" s="46"/>
      <c r="L2423" s="46"/>
    </row>
    <row r="2424" spans="11:12" ht="30" customHeight="1" x14ac:dyDescent="0.25">
      <c r="K2424" s="46"/>
      <c r="L2424" s="46"/>
    </row>
    <row r="2425" spans="11:12" ht="30" customHeight="1" x14ac:dyDescent="0.25">
      <c r="K2425" s="46"/>
      <c r="L2425" s="46"/>
    </row>
    <row r="2426" spans="11:12" ht="30" customHeight="1" x14ac:dyDescent="0.25">
      <c r="K2426" s="46"/>
      <c r="L2426" s="46"/>
    </row>
    <row r="2427" spans="11:12" ht="30" customHeight="1" x14ac:dyDescent="0.25">
      <c r="K2427" s="46"/>
      <c r="L2427" s="46"/>
    </row>
    <row r="2428" spans="11:12" ht="30" customHeight="1" x14ac:dyDescent="0.25">
      <c r="K2428" s="46"/>
      <c r="L2428" s="46"/>
    </row>
    <row r="2429" spans="11:12" ht="30" customHeight="1" x14ac:dyDescent="0.25">
      <c r="K2429" s="46"/>
      <c r="L2429" s="46"/>
    </row>
    <row r="2430" spans="11:12" ht="30" customHeight="1" x14ac:dyDescent="0.25">
      <c r="K2430" s="46"/>
      <c r="L2430" s="46"/>
    </row>
    <row r="2431" spans="11:12" ht="30" customHeight="1" x14ac:dyDescent="0.25">
      <c r="K2431" s="46"/>
      <c r="L2431" s="46"/>
    </row>
    <row r="2432" spans="11:12" ht="30" customHeight="1" x14ac:dyDescent="0.25">
      <c r="K2432" s="46"/>
      <c r="L2432" s="46"/>
    </row>
    <row r="2433" spans="11:12" ht="30" customHeight="1" x14ac:dyDescent="0.25">
      <c r="K2433" s="46"/>
      <c r="L2433" s="46"/>
    </row>
    <row r="2434" spans="11:12" ht="30" customHeight="1" x14ac:dyDescent="0.25">
      <c r="K2434" s="46"/>
      <c r="L2434" s="46"/>
    </row>
    <row r="2435" spans="11:12" ht="30" customHeight="1" x14ac:dyDescent="0.25">
      <c r="K2435" s="46"/>
      <c r="L2435" s="46"/>
    </row>
    <row r="2436" spans="11:12" ht="30" customHeight="1" x14ac:dyDescent="0.25">
      <c r="K2436" s="46"/>
      <c r="L2436" s="46"/>
    </row>
    <row r="2437" spans="11:12" ht="30" customHeight="1" x14ac:dyDescent="0.25">
      <c r="K2437" s="46"/>
      <c r="L2437" s="46"/>
    </row>
    <row r="2438" spans="11:12" ht="30" customHeight="1" x14ac:dyDescent="0.25">
      <c r="K2438" s="46"/>
      <c r="L2438" s="46"/>
    </row>
    <row r="2439" spans="11:12" ht="30" customHeight="1" x14ac:dyDescent="0.25">
      <c r="K2439" s="46"/>
      <c r="L2439" s="46"/>
    </row>
    <row r="2440" spans="11:12" ht="30" customHeight="1" x14ac:dyDescent="0.25">
      <c r="K2440" s="46"/>
      <c r="L2440" s="46"/>
    </row>
    <row r="2441" spans="11:12" ht="30" customHeight="1" x14ac:dyDescent="0.25">
      <c r="K2441" s="46"/>
      <c r="L2441" s="46"/>
    </row>
    <row r="2442" spans="11:12" ht="30" customHeight="1" x14ac:dyDescent="0.25">
      <c r="K2442" s="46"/>
      <c r="L2442" s="46"/>
    </row>
    <row r="2443" spans="11:12" ht="30" customHeight="1" x14ac:dyDescent="0.25">
      <c r="K2443" s="46"/>
      <c r="L2443" s="46"/>
    </row>
    <row r="2444" spans="11:12" ht="30" customHeight="1" x14ac:dyDescent="0.25">
      <c r="K2444" s="46"/>
      <c r="L2444" s="46"/>
    </row>
    <row r="2445" spans="11:12" ht="30" customHeight="1" x14ac:dyDescent="0.25">
      <c r="K2445" s="46"/>
      <c r="L2445" s="46"/>
    </row>
    <row r="2446" spans="11:12" ht="30" customHeight="1" x14ac:dyDescent="0.25">
      <c r="K2446" s="46"/>
      <c r="L2446" s="46"/>
    </row>
    <row r="2447" spans="11:12" ht="30" customHeight="1" x14ac:dyDescent="0.25">
      <c r="K2447" s="46"/>
      <c r="L2447" s="46"/>
    </row>
    <row r="2448" spans="11:12" ht="30" customHeight="1" x14ac:dyDescent="0.25">
      <c r="K2448" s="46"/>
      <c r="L2448" s="46"/>
    </row>
    <row r="2449" spans="11:12" ht="30" customHeight="1" x14ac:dyDescent="0.25">
      <c r="K2449" s="46"/>
      <c r="L2449" s="46"/>
    </row>
    <row r="2450" spans="11:12" ht="30" customHeight="1" x14ac:dyDescent="0.25">
      <c r="K2450" s="46"/>
      <c r="L2450" s="46"/>
    </row>
    <row r="2451" spans="11:12" ht="30" customHeight="1" x14ac:dyDescent="0.25">
      <c r="K2451" s="46"/>
      <c r="L2451" s="46"/>
    </row>
    <row r="2452" spans="11:12" ht="30" customHeight="1" x14ac:dyDescent="0.25">
      <c r="K2452" s="46"/>
      <c r="L2452" s="46"/>
    </row>
    <row r="2453" spans="11:12" ht="30" customHeight="1" x14ac:dyDescent="0.25">
      <c r="K2453" s="46"/>
      <c r="L2453" s="46"/>
    </row>
    <row r="2454" spans="11:12" ht="30" customHeight="1" x14ac:dyDescent="0.25">
      <c r="K2454" s="46"/>
      <c r="L2454" s="46"/>
    </row>
    <row r="2455" spans="11:12" ht="30" customHeight="1" x14ac:dyDescent="0.25">
      <c r="K2455" s="46"/>
      <c r="L2455" s="46"/>
    </row>
    <row r="2456" spans="11:12" ht="30" customHeight="1" x14ac:dyDescent="0.25">
      <c r="K2456" s="46"/>
      <c r="L2456" s="46"/>
    </row>
    <row r="2457" spans="11:12" ht="30" customHeight="1" x14ac:dyDescent="0.25">
      <c r="K2457" s="46"/>
      <c r="L2457" s="46"/>
    </row>
    <row r="2458" spans="11:12" ht="30" customHeight="1" x14ac:dyDescent="0.25">
      <c r="K2458" s="46"/>
      <c r="L2458" s="46"/>
    </row>
    <row r="2459" spans="11:12" ht="30" customHeight="1" x14ac:dyDescent="0.25">
      <c r="K2459" s="46"/>
      <c r="L2459" s="46"/>
    </row>
    <row r="2460" spans="11:12" ht="30" customHeight="1" x14ac:dyDescent="0.25">
      <c r="K2460" s="46"/>
      <c r="L2460" s="46"/>
    </row>
    <row r="2461" spans="11:12" ht="30" customHeight="1" x14ac:dyDescent="0.25">
      <c r="K2461" s="46"/>
      <c r="L2461" s="46"/>
    </row>
    <row r="2462" spans="11:12" ht="30" customHeight="1" x14ac:dyDescent="0.25">
      <c r="K2462" s="46"/>
      <c r="L2462" s="46"/>
    </row>
    <row r="2463" spans="11:12" ht="30" customHeight="1" x14ac:dyDescent="0.25">
      <c r="K2463" s="46"/>
      <c r="L2463" s="46"/>
    </row>
    <row r="2464" spans="11:12" ht="30" customHeight="1" x14ac:dyDescent="0.25">
      <c r="K2464" s="46"/>
      <c r="L2464" s="46"/>
    </row>
    <row r="2465" spans="11:12" ht="30" customHeight="1" x14ac:dyDescent="0.25">
      <c r="K2465" s="46"/>
      <c r="L2465" s="46"/>
    </row>
    <row r="2466" spans="11:12" ht="30" customHeight="1" x14ac:dyDescent="0.25">
      <c r="K2466" s="46"/>
      <c r="L2466" s="46"/>
    </row>
    <row r="2467" spans="11:12" ht="30" customHeight="1" x14ac:dyDescent="0.25">
      <c r="K2467" s="46"/>
      <c r="L2467" s="46"/>
    </row>
    <row r="2468" spans="11:12" ht="30" customHeight="1" x14ac:dyDescent="0.25">
      <c r="K2468" s="46"/>
      <c r="L2468" s="46"/>
    </row>
    <row r="2469" spans="11:12" ht="30" customHeight="1" x14ac:dyDescent="0.25">
      <c r="K2469" s="46"/>
      <c r="L2469" s="46"/>
    </row>
    <row r="2470" spans="11:12" ht="30" customHeight="1" x14ac:dyDescent="0.25">
      <c r="K2470" s="46"/>
      <c r="L2470" s="46"/>
    </row>
    <row r="2471" spans="11:12" ht="30" customHeight="1" x14ac:dyDescent="0.25">
      <c r="K2471" s="46"/>
      <c r="L2471" s="46"/>
    </row>
    <row r="2472" spans="11:12" ht="30" customHeight="1" x14ac:dyDescent="0.25">
      <c r="K2472" s="46"/>
      <c r="L2472" s="46"/>
    </row>
    <row r="2473" spans="11:12" ht="30" customHeight="1" x14ac:dyDescent="0.25">
      <c r="K2473" s="46"/>
      <c r="L2473" s="46"/>
    </row>
    <row r="2474" spans="11:12" ht="30" customHeight="1" x14ac:dyDescent="0.25">
      <c r="K2474" s="46"/>
      <c r="L2474" s="46"/>
    </row>
    <row r="2475" spans="11:12" ht="30" customHeight="1" x14ac:dyDescent="0.25">
      <c r="K2475" s="46"/>
      <c r="L2475" s="46"/>
    </row>
    <row r="2476" spans="11:12" ht="30" customHeight="1" x14ac:dyDescent="0.25">
      <c r="K2476" s="46"/>
      <c r="L2476" s="46"/>
    </row>
    <row r="2477" spans="11:12" ht="30" customHeight="1" x14ac:dyDescent="0.25">
      <c r="K2477" s="46"/>
      <c r="L2477" s="46"/>
    </row>
    <row r="2478" spans="11:12" ht="30" customHeight="1" x14ac:dyDescent="0.25">
      <c r="K2478" s="46"/>
      <c r="L2478" s="46"/>
    </row>
    <row r="2479" spans="11:12" ht="30" customHeight="1" x14ac:dyDescent="0.25">
      <c r="K2479" s="46"/>
      <c r="L2479" s="46"/>
    </row>
    <row r="2480" spans="11:12" ht="30" customHeight="1" x14ac:dyDescent="0.25">
      <c r="K2480" s="46"/>
      <c r="L2480" s="46"/>
    </row>
    <row r="2481" spans="11:12" ht="30" customHeight="1" x14ac:dyDescent="0.25">
      <c r="K2481" s="46"/>
      <c r="L2481" s="46"/>
    </row>
    <row r="2482" spans="11:12" ht="30" customHeight="1" x14ac:dyDescent="0.25">
      <c r="K2482" s="46"/>
      <c r="L2482" s="46"/>
    </row>
    <row r="2483" spans="11:12" ht="30" customHeight="1" x14ac:dyDescent="0.25">
      <c r="K2483" s="46"/>
      <c r="L2483" s="46"/>
    </row>
    <row r="2484" spans="11:12" ht="30" customHeight="1" x14ac:dyDescent="0.25">
      <c r="K2484" s="46"/>
      <c r="L2484" s="46"/>
    </row>
    <row r="2485" spans="11:12" ht="30" customHeight="1" x14ac:dyDescent="0.25">
      <c r="K2485" s="46"/>
      <c r="L2485" s="46"/>
    </row>
    <row r="2486" spans="11:12" ht="30" customHeight="1" x14ac:dyDescent="0.25">
      <c r="K2486" s="46"/>
      <c r="L2486" s="46"/>
    </row>
    <row r="2487" spans="11:12" ht="30" customHeight="1" x14ac:dyDescent="0.25">
      <c r="K2487" s="46"/>
      <c r="L2487" s="46"/>
    </row>
    <row r="2488" spans="11:12" ht="30" customHeight="1" x14ac:dyDescent="0.25">
      <c r="K2488" s="46"/>
      <c r="L2488" s="46"/>
    </row>
    <row r="2489" spans="11:12" ht="30" customHeight="1" x14ac:dyDescent="0.25">
      <c r="K2489" s="46"/>
      <c r="L2489" s="46"/>
    </row>
    <row r="2490" spans="11:12" ht="30" customHeight="1" x14ac:dyDescent="0.25">
      <c r="K2490" s="46"/>
      <c r="L2490" s="46"/>
    </row>
    <row r="2491" spans="11:12" ht="30" customHeight="1" x14ac:dyDescent="0.25">
      <c r="K2491" s="46"/>
      <c r="L2491" s="46"/>
    </row>
    <row r="2492" spans="11:12" ht="30" customHeight="1" x14ac:dyDescent="0.25">
      <c r="K2492" s="46"/>
      <c r="L2492" s="46"/>
    </row>
    <row r="2493" spans="11:12" ht="30" customHeight="1" x14ac:dyDescent="0.25">
      <c r="K2493" s="46"/>
      <c r="L2493" s="46"/>
    </row>
    <row r="2494" spans="11:12" ht="30" customHeight="1" x14ac:dyDescent="0.25">
      <c r="K2494" s="46"/>
      <c r="L2494" s="46"/>
    </row>
    <row r="2495" spans="11:12" ht="30" customHeight="1" x14ac:dyDescent="0.25">
      <c r="K2495" s="46"/>
      <c r="L2495" s="46"/>
    </row>
    <row r="2496" spans="11:12" ht="30" customHeight="1" x14ac:dyDescent="0.25">
      <c r="K2496" s="46"/>
      <c r="L2496" s="46"/>
    </row>
    <row r="2497" spans="11:12" ht="30" customHeight="1" x14ac:dyDescent="0.25">
      <c r="K2497" s="46"/>
      <c r="L2497" s="46"/>
    </row>
    <row r="2498" spans="11:12" ht="30" customHeight="1" x14ac:dyDescent="0.25">
      <c r="K2498" s="46"/>
      <c r="L2498" s="46"/>
    </row>
    <row r="2499" spans="11:12" ht="30" customHeight="1" x14ac:dyDescent="0.25">
      <c r="K2499" s="46"/>
      <c r="L2499" s="46"/>
    </row>
    <row r="2500" spans="11:12" ht="30" customHeight="1" x14ac:dyDescent="0.25">
      <c r="K2500" s="46"/>
      <c r="L2500" s="46"/>
    </row>
    <row r="2501" spans="11:12" ht="30" customHeight="1" x14ac:dyDescent="0.25">
      <c r="K2501" s="46"/>
      <c r="L2501" s="46"/>
    </row>
    <row r="2502" spans="11:12" ht="30" customHeight="1" x14ac:dyDescent="0.25">
      <c r="K2502" s="46"/>
      <c r="L2502" s="46"/>
    </row>
    <row r="2503" spans="11:12" ht="30" customHeight="1" x14ac:dyDescent="0.25">
      <c r="K2503" s="46"/>
      <c r="L2503" s="46"/>
    </row>
    <row r="2504" spans="11:12" ht="30" customHeight="1" x14ac:dyDescent="0.25">
      <c r="K2504" s="46"/>
      <c r="L2504" s="46"/>
    </row>
    <row r="2505" spans="11:12" ht="30" customHeight="1" x14ac:dyDescent="0.25">
      <c r="K2505" s="46"/>
      <c r="L2505" s="46"/>
    </row>
    <row r="2506" spans="11:12" ht="30" customHeight="1" x14ac:dyDescent="0.25">
      <c r="K2506" s="46"/>
      <c r="L2506" s="46"/>
    </row>
    <row r="2507" spans="11:12" ht="30" customHeight="1" x14ac:dyDescent="0.25">
      <c r="K2507" s="46"/>
      <c r="L2507" s="46"/>
    </row>
    <row r="2508" spans="11:12" ht="30" customHeight="1" x14ac:dyDescent="0.25">
      <c r="K2508" s="46"/>
      <c r="L2508" s="46"/>
    </row>
    <row r="2509" spans="11:12" ht="30" customHeight="1" x14ac:dyDescent="0.25">
      <c r="K2509" s="46"/>
      <c r="L2509" s="46"/>
    </row>
    <row r="2510" spans="11:12" ht="30" customHeight="1" x14ac:dyDescent="0.25">
      <c r="K2510" s="46"/>
      <c r="L2510" s="46"/>
    </row>
    <row r="2511" spans="11:12" ht="30" customHeight="1" x14ac:dyDescent="0.25">
      <c r="K2511" s="46"/>
      <c r="L2511" s="46"/>
    </row>
    <row r="2512" spans="11:12" ht="30" customHeight="1" x14ac:dyDescent="0.25">
      <c r="K2512" s="46"/>
      <c r="L2512" s="46"/>
    </row>
    <row r="2513" spans="11:12" ht="30" customHeight="1" x14ac:dyDescent="0.25">
      <c r="K2513" s="46"/>
      <c r="L2513" s="46"/>
    </row>
    <row r="2514" spans="11:12" ht="30" customHeight="1" x14ac:dyDescent="0.25">
      <c r="K2514" s="46"/>
      <c r="L2514" s="46"/>
    </row>
    <row r="2515" spans="11:12" ht="30" customHeight="1" x14ac:dyDescent="0.25">
      <c r="K2515" s="46"/>
      <c r="L2515" s="46"/>
    </row>
    <row r="2516" spans="11:12" ht="30" customHeight="1" x14ac:dyDescent="0.25">
      <c r="K2516" s="46"/>
      <c r="L2516" s="46"/>
    </row>
    <row r="2517" spans="11:12" ht="30" customHeight="1" x14ac:dyDescent="0.25">
      <c r="K2517" s="46"/>
      <c r="L2517" s="46"/>
    </row>
    <row r="2518" spans="11:12" ht="30" customHeight="1" x14ac:dyDescent="0.25">
      <c r="K2518" s="46"/>
      <c r="L2518" s="46"/>
    </row>
    <row r="2519" spans="11:12" ht="30" customHeight="1" x14ac:dyDescent="0.25">
      <c r="K2519" s="46"/>
      <c r="L2519" s="46"/>
    </row>
    <row r="2520" spans="11:12" ht="30" customHeight="1" x14ac:dyDescent="0.25">
      <c r="K2520" s="46"/>
      <c r="L2520" s="46"/>
    </row>
    <row r="2521" spans="11:12" ht="30" customHeight="1" x14ac:dyDescent="0.25">
      <c r="K2521" s="46"/>
      <c r="L2521" s="46"/>
    </row>
    <row r="2522" spans="11:12" ht="30" customHeight="1" x14ac:dyDescent="0.25">
      <c r="K2522" s="46"/>
      <c r="L2522" s="46"/>
    </row>
    <row r="2523" spans="11:12" ht="30" customHeight="1" x14ac:dyDescent="0.25">
      <c r="K2523" s="46"/>
      <c r="L2523" s="46"/>
    </row>
    <row r="2524" spans="11:12" ht="30" customHeight="1" x14ac:dyDescent="0.25">
      <c r="K2524" s="46"/>
      <c r="L2524" s="46"/>
    </row>
    <row r="2525" spans="11:12" ht="30" customHeight="1" x14ac:dyDescent="0.25">
      <c r="K2525" s="46"/>
      <c r="L2525" s="46"/>
    </row>
    <row r="2526" spans="11:12" ht="30" customHeight="1" x14ac:dyDescent="0.25">
      <c r="K2526" s="46"/>
      <c r="L2526" s="46"/>
    </row>
    <row r="2527" spans="11:12" ht="30" customHeight="1" x14ac:dyDescent="0.25">
      <c r="K2527" s="46"/>
      <c r="L2527" s="46"/>
    </row>
    <row r="2528" spans="11:12" ht="30" customHeight="1" x14ac:dyDescent="0.25">
      <c r="K2528" s="46"/>
      <c r="L2528" s="46"/>
    </row>
    <row r="2529" spans="11:12" ht="30" customHeight="1" x14ac:dyDescent="0.25">
      <c r="K2529" s="46"/>
      <c r="L2529" s="46"/>
    </row>
    <row r="2530" spans="11:12" ht="30" customHeight="1" x14ac:dyDescent="0.25">
      <c r="K2530" s="46"/>
      <c r="L2530" s="46"/>
    </row>
    <row r="2531" spans="11:12" ht="30" customHeight="1" x14ac:dyDescent="0.25">
      <c r="K2531" s="46"/>
      <c r="L2531" s="46"/>
    </row>
    <row r="2532" spans="11:12" ht="30" customHeight="1" x14ac:dyDescent="0.25">
      <c r="K2532" s="46"/>
      <c r="L2532" s="46"/>
    </row>
    <row r="2533" spans="11:12" ht="30" customHeight="1" x14ac:dyDescent="0.25">
      <c r="K2533" s="46"/>
      <c r="L2533" s="46"/>
    </row>
    <row r="2534" spans="11:12" ht="30" customHeight="1" x14ac:dyDescent="0.25">
      <c r="K2534" s="46"/>
      <c r="L2534" s="46"/>
    </row>
    <row r="2535" spans="11:12" ht="30" customHeight="1" x14ac:dyDescent="0.25">
      <c r="K2535" s="46"/>
      <c r="L2535" s="46"/>
    </row>
    <row r="2536" spans="11:12" ht="30" customHeight="1" x14ac:dyDescent="0.25">
      <c r="K2536" s="46"/>
      <c r="L2536" s="46"/>
    </row>
    <row r="2537" spans="11:12" ht="30" customHeight="1" x14ac:dyDescent="0.25">
      <c r="K2537" s="46"/>
      <c r="L2537" s="46"/>
    </row>
    <row r="2538" spans="11:12" ht="30" customHeight="1" x14ac:dyDescent="0.25">
      <c r="K2538" s="46"/>
      <c r="L2538" s="46"/>
    </row>
    <row r="2539" spans="11:12" ht="30" customHeight="1" x14ac:dyDescent="0.25">
      <c r="K2539" s="46"/>
      <c r="L2539" s="46"/>
    </row>
    <row r="2540" spans="11:12" ht="30" customHeight="1" x14ac:dyDescent="0.25">
      <c r="K2540" s="46"/>
      <c r="L2540" s="46"/>
    </row>
    <row r="2541" spans="11:12" ht="30" customHeight="1" x14ac:dyDescent="0.25">
      <c r="K2541" s="46"/>
      <c r="L2541" s="46"/>
    </row>
    <row r="2542" spans="11:12" ht="30" customHeight="1" x14ac:dyDescent="0.25">
      <c r="K2542" s="46"/>
      <c r="L2542" s="46"/>
    </row>
    <row r="2543" spans="11:12" ht="30" customHeight="1" x14ac:dyDescent="0.25">
      <c r="K2543" s="46"/>
      <c r="L2543" s="46"/>
    </row>
    <row r="2544" spans="11:12" ht="30" customHeight="1" x14ac:dyDescent="0.25">
      <c r="K2544" s="46"/>
      <c r="L2544" s="46"/>
    </row>
    <row r="2545" spans="11:12" ht="30" customHeight="1" x14ac:dyDescent="0.25">
      <c r="K2545" s="46"/>
      <c r="L2545" s="46"/>
    </row>
    <row r="2546" spans="11:12" ht="30" customHeight="1" x14ac:dyDescent="0.25">
      <c r="K2546" s="46"/>
      <c r="L2546" s="46"/>
    </row>
    <row r="2547" spans="11:12" ht="30" customHeight="1" x14ac:dyDescent="0.25">
      <c r="K2547" s="46"/>
      <c r="L2547" s="46"/>
    </row>
    <row r="2548" spans="11:12" ht="30" customHeight="1" x14ac:dyDescent="0.25">
      <c r="K2548" s="46"/>
      <c r="L2548" s="46"/>
    </row>
    <row r="2549" spans="11:12" ht="30" customHeight="1" x14ac:dyDescent="0.25">
      <c r="K2549" s="46"/>
      <c r="L2549" s="46"/>
    </row>
    <row r="2550" spans="11:12" ht="30" customHeight="1" x14ac:dyDescent="0.25">
      <c r="K2550" s="46"/>
      <c r="L2550" s="46"/>
    </row>
    <row r="2551" spans="11:12" ht="30" customHeight="1" x14ac:dyDescent="0.25">
      <c r="K2551" s="46"/>
      <c r="L2551" s="46"/>
    </row>
    <row r="2552" spans="11:12" ht="30" customHeight="1" x14ac:dyDescent="0.25">
      <c r="K2552" s="46"/>
      <c r="L2552" s="46"/>
    </row>
    <row r="2553" spans="11:12" ht="30" customHeight="1" x14ac:dyDescent="0.25">
      <c r="K2553" s="46"/>
      <c r="L2553" s="46"/>
    </row>
    <row r="2554" spans="11:12" ht="30" customHeight="1" x14ac:dyDescent="0.25">
      <c r="K2554" s="46"/>
      <c r="L2554" s="46"/>
    </row>
    <row r="2555" spans="11:12" ht="30" customHeight="1" x14ac:dyDescent="0.25">
      <c r="K2555" s="46"/>
      <c r="L2555" s="46"/>
    </row>
    <row r="2556" spans="11:12" ht="30" customHeight="1" x14ac:dyDescent="0.25">
      <c r="K2556" s="46"/>
      <c r="L2556" s="46"/>
    </row>
    <row r="2557" spans="11:12" ht="30" customHeight="1" x14ac:dyDescent="0.25">
      <c r="K2557" s="46"/>
      <c r="L2557" s="46"/>
    </row>
    <row r="2558" spans="11:12" ht="30" customHeight="1" x14ac:dyDescent="0.25">
      <c r="K2558" s="46"/>
      <c r="L2558" s="46"/>
    </row>
    <row r="2559" spans="11:12" ht="30" customHeight="1" x14ac:dyDescent="0.25">
      <c r="K2559" s="46"/>
      <c r="L2559" s="46"/>
    </row>
    <row r="2560" spans="11:12" ht="30" customHeight="1" x14ac:dyDescent="0.25">
      <c r="K2560" s="46"/>
      <c r="L2560" s="46"/>
    </row>
    <row r="2561" spans="11:12" ht="30" customHeight="1" x14ac:dyDescent="0.25">
      <c r="K2561" s="46"/>
      <c r="L2561" s="46"/>
    </row>
    <row r="2562" spans="11:12" ht="30" customHeight="1" x14ac:dyDescent="0.25">
      <c r="K2562" s="46"/>
      <c r="L2562" s="46"/>
    </row>
    <row r="2563" spans="11:12" ht="30" customHeight="1" x14ac:dyDescent="0.25">
      <c r="K2563" s="46"/>
      <c r="L2563" s="46"/>
    </row>
    <row r="2564" spans="11:12" ht="30" customHeight="1" x14ac:dyDescent="0.25">
      <c r="K2564" s="46"/>
      <c r="L2564" s="46"/>
    </row>
    <row r="2565" spans="11:12" ht="30" customHeight="1" x14ac:dyDescent="0.25">
      <c r="K2565" s="46"/>
      <c r="L2565" s="46"/>
    </row>
    <row r="2566" spans="11:12" ht="30" customHeight="1" x14ac:dyDescent="0.25">
      <c r="K2566" s="46"/>
      <c r="L2566" s="46"/>
    </row>
    <row r="2567" spans="11:12" ht="30" customHeight="1" x14ac:dyDescent="0.25">
      <c r="K2567" s="46"/>
      <c r="L2567" s="46"/>
    </row>
    <row r="2568" spans="11:12" ht="30" customHeight="1" x14ac:dyDescent="0.25">
      <c r="K2568" s="46"/>
      <c r="L2568" s="46"/>
    </row>
    <row r="2569" spans="11:12" ht="30" customHeight="1" x14ac:dyDescent="0.25">
      <c r="K2569" s="46"/>
      <c r="L2569" s="46"/>
    </row>
    <row r="2570" spans="11:12" ht="30" customHeight="1" x14ac:dyDescent="0.25">
      <c r="K2570" s="46"/>
      <c r="L2570" s="46"/>
    </row>
    <row r="2571" spans="11:12" ht="30" customHeight="1" x14ac:dyDescent="0.25">
      <c r="K2571" s="46"/>
      <c r="L2571" s="46"/>
    </row>
    <row r="2572" spans="11:12" ht="30" customHeight="1" x14ac:dyDescent="0.25">
      <c r="K2572" s="46"/>
      <c r="L2572" s="46"/>
    </row>
    <row r="2573" spans="11:12" ht="30" customHeight="1" x14ac:dyDescent="0.25">
      <c r="K2573" s="46"/>
      <c r="L2573" s="46"/>
    </row>
    <row r="2574" spans="11:12" ht="30" customHeight="1" x14ac:dyDescent="0.25">
      <c r="K2574" s="46"/>
      <c r="L2574" s="46"/>
    </row>
    <row r="2575" spans="11:12" ht="30" customHeight="1" x14ac:dyDescent="0.25">
      <c r="K2575" s="46"/>
      <c r="L2575" s="46"/>
    </row>
    <row r="2576" spans="11:12" ht="30" customHeight="1" x14ac:dyDescent="0.25">
      <c r="K2576" s="46"/>
      <c r="L2576" s="46"/>
    </row>
    <row r="2577" spans="11:12" ht="30" customHeight="1" x14ac:dyDescent="0.25">
      <c r="K2577" s="46"/>
      <c r="L2577" s="46"/>
    </row>
    <row r="2578" spans="11:12" ht="30" customHeight="1" x14ac:dyDescent="0.25">
      <c r="K2578" s="46"/>
      <c r="L2578" s="46"/>
    </row>
    <row r="2579" spans="11:12" ht="30" customHeight="1" x14ac:dyDescent="0.25">
      <c r="K2579" s="46"/>
      <c r="L2579" s="46"/>
    </row>
    <row r="2580" spans="11:12" ht="30" customHeight="1" x14ac:dyDescent="0.25">
      <c r="K2580" s="46"/>
      <c r="L2580" s="46"/>
    </row>
    <row r="2581" spans="11:12" ht="30" customHeight="1" x14ac:dyDescent="0.25">
      <c r="K2581" s="46"/>
      <c r="L2581" s="46"/>
    </row>
    <row r="2582" spans="11:12" ht="30" customHeight="1" x14ac:dyDescent="0.25">
      <c r="K2582" s="46"/>
      <c r="L2582" s="46"/>
    </row>
    <row r="2583" spans="11:12" ht="30" customHeight="1" x14ac:dyDescent="0.25">
      <c r="K2583" s="46"/>
      <c r="L2583" s="46"/>
    </row>
    <row r="2584" spans="11:12" ht="30" customHeight="1" x14ac:dyDescent="0.25">
      <c r="K2584" s="46"/>
      <c r="L2584" s="46"/>
    </row>
    <row r="2585" spans="11:12" ht="30" customHeight="1" x14ac:dyDescent="0.25">
      <c r="K2585" s="46"/>
      <c r="L2585" s="46"/>
    </row>
    <row r="2586" spans="11:12" ht="30" customHeight="1" x14ac:dyDescent="0.25">
      <c r="K2586" s="46"/>
      <c r="L2586" s="46"/>
    </row>
    <row r="2587" spans="11:12" ht="30" customHeight="1" x14ac:dyDescent="0.25">
      <c r="K2587" s="46"/>
      <c r="L2587" s="46"/>
    </row>
    <row r="2588" spans="11:12" ht="30" customHeight="1" x14ac:dyDescent="0.25">
      <c r="K2588" s="46"/>
      <c r="L2588" s="46"/>
    </row>
    <row r="2589" spans="11:12" ht="30" customHeight="1" x14ac:dyDescent="0.25">
      <c r="K2589" s="46"/>
      <c r="L2589" s="46"/>
    </row>
    <row r="2590" spans="11:12" ht="30" customHeight="1" x14ac:dyDescent="0.25">
      <c r="K2590" s="46"/>
      <c r="L2590" s="46"/>
    </row>
    <row r="2591" spans="11:12" ht="30" customHeight="1" x14ac:dyDescent="0.25">
      <c r="K2591" s="46"/>
      <c r="L2591" s="46"/>
    </row>
    <row r="2592" spans="11:12" ht="30" customHeight="1" x14ac:dyDescent="0.25">
      <c r="K2592" s="46"/>
      <c r="L2592" s="46"/>
    </row>
    <row r="2593" spans="11:12" ht="30" customHeight="1" x14ac:dyDescent="0.25">
      <c r="K2593" s="46"/>
      <c r="L2593" s="46"/>
    </row>
    <row r="2594" spans="11:12" ht="30" customHeight="1" x14ac:dyDescent="0.25">
      <c r="K2594" s="46"/>
      <c r="L2594" s="46"/>
    </row>
    <row r="2595" spans="11:12" ht="30" customHeight="1" x14ac:dyDescent="0.25">
      <c r="K2595" s="46"/>
      <c r="L2595" s="46"/>
    </row>
    <row r="2596" spans="11:12" ht="30" customHeight="1" x14ac:dyDescent="0.25">
      <c r="K2596" s="46"/>
      <c r="L2596" s="46"/>
    </row>
    <row r="2597" spans="11:12" ht="30" customHeight="1" x14ac:dyDescent="0.25">
      <c r="K2597" s="46"/>
      <c r="L2597" s="46"/>
    </row>
    <row r="2598" spans="11:12" ht="30" customHeight="1" x14ac:dyDescent="0.25">
      <c r="K2598" s="46"/>
      <c r="L2598" s="46"/>
    </row>
    <row r="2599" spans="11:12" ht="30" customHeight="1" x14ac:dyDescent="0.25">
      <c r="K2599" s="46"/>
      <c r="L2599" s="46"/>
    </row>
    <row r="2600" spans="11:12" ht="30" customHeight="1" x14ac:dyDescent="0.25">
      <c r="K2600" s="46"/>
      <c r="L2600" s="46"/>
    </row>
    <row r="2601" spans="11:12" ht="30" customHeight="1" x14ac:dyDescent="0.25">
      <c r="K2601" s="46"/>
      <c r="L2601" s="46"/>
    </row>
    <row r="2602" spans="11:12" ht="30" customHeight="1" x14ac:dyDescent="0.25">
      <c r="K2602" s="46"/>
      <c r="L2602" s="46"/>
    </row>
    <row r="2603" spans="11:12" ht="30" customHeight="1" x14ac:dyDescent="0.25">
      <c r="K2603" s="46"/>
      <c r="L2603" s="46"/>
    </row>
    <row r="2604" spans="11:12" ht="30" customHeight="1" x14ac:dyDescent="0.25">
      <c r="K2604" s="46"/>
      <c r="L2604" s="46"/>
    </row>
    <row r="2605" spans="11:12" ht="30" customHeight="1" x14ac:dyDescent="0.25">
      <c r="K2605" s="46"/>
      <c r="L2605" s="46"/>
    </row>
    <row r="2606" spans="11:12" ht="30" customHeight="1" x14ac:dyDescent="0.25">
      <c r="K2606" s="46"/>
      <c r="L2606" s="46"/>
    </row>
    <row r="2607" spans="11:12" ht="30" customHeight="1" x14ac:dyDescent="0.25">
      <c r="K2607" s="46"/>
      <c r="L2607" s="46"/>
    </row>
    <row r="2608" spans="11:12" ht="30" customHeight="1" x14ac:dyDescent="0.25">
      <c r="K2608" s="46"/>
      <c r="L2608" s="46"/>
    </row>
    <row r="2609" spans="11:12" ht="30" customHeight="1" x14ac:dyDescent="0.25">
      <c r="K2609" s="46"/>
      <c r="L2609" s="46"/>
    </row>
    <row r="2610" spans="11:12" ht="30" customHeight="1" x14ac:dyDescent="0.25">
      <c r="K2610" s="46"/>
      <c r="L2610" s="46"/>
    </row>
    <row r="2611" spans="11:12" ht="30" customHeight="1" x14ac:dyDescent="0.25">
      <c r="K2611" s="46"/>
      <c r="L2611" s="46"/>
    </row>
    <row r="2612" spans="11:12" ht="30" customHeight="1" x14ac:dyDescent="0.25">
      <c r="K2612" s="46"/>
      <c r="L2612" s="46"/>
    </row>
    <row r="2613" spans="11:12" ht="30" customHeight="1" x14ac:dyDescent="0.25">
      <c r="K2613" s="46"/>
      <c r="L2613" s="46"/>
    </row>
    <row r="2614" spans="11:12" ht="30" customHeight="1" x14ac:dyDescent="0.25">
      <c r="K2614" s="46"/>
      <c r="L2614" s="46"/>
    </row>
    <row r="2615" spans="11:12" ht="30" customHeight="1" x14ac:dyDescent="0.25">
      <c r="K2615" s="46"/>
      <c r="L2615" s="46"/>
    </row>
    <row r="2616" spans="11:12" ht="30" customHeight="1" x14ac:dyDescent="0.25">
      <c r="K2616" s="46"/>
      <c r="L2616" s="46"/>
    </row>
    <row r="2617" spans="11:12" ht="30" customHeight="1" x14ac:dyDescent="0.25">
      <c r="K2617" s="46"/>
      <c r="L2617" s="46"/>
    </row>
    <row r="2618" spans="11:12" ht="30" customHeight="1" x14ac:dyDescent="0.25">
      <c r="K2618" s="46"/>
      <c r="L2618" s="46"/>
    </row>
    <row r="2619" spans="11:12" ht="30" customHeight="1" x14ac:dyDescent="0.25">
      <c r="K2619" s="46"/>
      <c r="L2619" s="46"/>
    </row>
    <row r="2620" spans="11:12" ht="30" customHeight="1" x14ac:dyDescent="0.25">
      <c r="K2620" s="46"/>
      <c r="L2620" s="46"/>
    </row>
    <row r="2621" spans="11:12" ht="30" customHeight="1" x14ac:dyDescent="0.25">
      <c r="K2621" s="46"/>
      <c r="L2621" s="46"/>
    </row>
    <row r="2622" spans="11:12" ht="30" customHeight="1" x14ac:dyDescent="0.25">
      <c r="K2622" s="46"/>
      <c r="L2622" s="46"/>
    </row>
    <row r="2623" spans="11:12" ht="30" customHeight="1" x14ac:dyDescent="0.25">
      <c r="K2623" s="46"/>
      <c r="L2623" s="46"/>
    </row>
    <row r="2624" spans="11:12" ht="30" customHeight="1" x14ac:dyDescent="0.25">
      <c r="K2624" s="46"/>
      <c r="L2624" s="46"/>
    </row>
    <row r="2625" spans="11:12" ht="30" customHeight="1" x14ac:dyDescent="0.25">
      <c r="K2625" s="46"/>
      <c r="L2625" s="46"/>
    </row>
    <row r="2626" spans="11:12" ht="30" customHeight="1" x14ac:dyDescent="0.25">
      <c r="K2626" s="46"/>
      <c r="L2626" s="46"/>
    </row>
    <row r="2627" spans="11:12" ht="30" customHeight="1" x14ac:dyDescent="0.25">
      <c r="K2627" s="46"/>
      <c r="L2627" s="46"/>
    </row>
    <row r="2628" spans="11:12" ht="30" customHeight="1" x14ac:dyDescent="0.25">
      <c r="K2628" s="46"/>
      <c r="L2628" s="46"/>
    </row>
    <row r="2629" spans="11:12" ht="30" customHeight="1" x14ac:dyDescent="0.25">
      <c r="K2629" s="46"/>
      <c r="L2629" s="46"/>
    </row>
    <row r="2630" spans="11:12" ht="30" customHeight="1" x14ac:dyDescent="0.25">
      <c r="K2630" s="46"/>
      <c r="L2630" s="46"/>
    </row>
    <row r="2631" spans="11:12" ht="30" customHeight="1" x14ac:dyDescent="0.25">
      <c r="K2631" s="46"/>
      <c r="L2631" s="46"/>
    </row>
    <row r="2632" spans="11:12" ht="30" customHeight="1" x14ac:dyDescent="0.25">
      <c r="K2632" s="46"/>
      <c r="L2632" s="46"/>
    </row>
    <row r="2633" spans="11:12" ht="30" customHeight="1" x14ac:dyDescent="0.25">
      <c r="K2633" s="46"/>
      <c r="L2633" s="46"/>
    </row>
    <row r="2634" spans="11:12" ht="30" customHeight="1" x14ac:dyDescent="0.25">
      <c r="K2634" s="46"/>
      <c r="L2634" s="46"/>
    </row>
    <row r="2635" spans="11:12" ht="30" customHeight="1" x14ac:dyDescent="0.25">
      <c r="K2635" s="46"/>
      <c r="L2635" s="46"/>
    </row>
    <row r="2636" spans="11:12" ht="30" customHeight="1" x14ac:dyDescent="0.25">
      <c r="K2636" s="46"/>
      <c r="L2636" s="46"/>
    </row>
    <row r="2637" spans="11:12" ht="30" customHeight="1" x14ac:dyDescent="0.25">
      <c r="K2637" s="46"/>
      <c r="L2637" s="46"/>
    </row>
    <row r="2638" spans="11:12" ht="30" customHeight="1" x14ac:dyDescent="0.25">
      <c r="K2638" s="46"/>
      <c r="L2638" s="46"/>
    </row>
    <row r="2639" spans="11:12" ht="30" customHeight="1" x14ac:dyDescent="0.25">
      <c r="K2639" s="46"/>
      <c r="L2639" s="46"/>
    </row>
    <row r="2640" spans="11:12" ht="30" customHeight="1" x14ac:dyDescent="0.25">
      <c r="K2640" s="46"/>
      <c r="L2640" s="46"/>
    </row>
    <row r="2641" spans="11:12" ht="30" customHeight="1" x14ac:dyDescent="0.25">
      <c r="K2641" s="46"/>
      <c r="L2641" s="46"/>
    </row>
    <row r="2642" spans="11:12" ht="30" customHeight="1" x14ac:dyDescent="0.25">
      <c r="K2642" s="46"/>
      <c r="L2642" s="46"/>
    </row>
    <row r="2643" spans="11:12" ht="30" customHeight="1" x14ac:dyDescent="0.25">
      <c r="K2643" s="46"/>
      <c r="L2643" s="46"/>
    </row>
    <row r="2644" spans="11:12" ht="30" customHeight="1" x14ac:dyDescent="0.25">
      <c r="K2644" s="46"/>
      <c r="L2644" s="46"/>
    </row>
    <row r="2645" spans="11:12" ht="30" customHeight="1" x14ac:dyDescent="0.25">
      <c r="K2645" s="46"/>
      <c r="L2645" s="46"/>
    </row>
    <row r="2646" spans="11:12" ht="30" customHeight="1" x14ac:dyDescent="0.25">
      <c r="K2646" s="46"/>
      <c r="L2646" s="46"/>
    </row>
    <row r="2647" spans="11:12" ht="30" customHeight="1" x14ac:dyDescent="0.25">
      <c r="K2647" s="46"/>
      <c r="L2647" s="46"/>
    </row>
    <row r="2648" spans="11:12" ht="30" customHeight="1" x14ac:dyDescent="0.25">
      <c r="K2648" s="46"/>
      <c r="L2648" s="46"/>
    </row>
    <row r="2649" spans="11:12" ht="30" customHeight="1" x14ac:dyDescent="0.25">
      <c r="K2649" s="46"/>
      <c r="L2649" s="46"/>
    </row>
    <row r="2650" spans="11:12" ht="30" customHeight="1" x14ac:dyDescent="0.25">
      <c r="K2650" s="46"/>
      <c r="L2650" s="46"/>
    </row>
    <row r="2651" spans="11:12" ht="30" customHeight="1" x14ac:dyDescent="0.25">
      <c r="K2651" s="46"/>
      <c r="L2651" s="46"/>
    </row>
    <row r="2652" spans="11:12" ht="30" customHeight="1" x14ac:dyDescent="0.25">
      <c r="K2652" s="46"/>
      <c r="L2652" s="46"/>
    </row>
    <row r="2653" spans="11:12" ht="30" customHeight="1" x14ac:dyDescent="0.25">
      <c r="K2653" s="46"/>
      <c r="L2653" s="46"/>
    </row>
    <row r="2654" spans="11:12" ht="30" customHeight="1" x14ac:dyDescent="0.25">
      <c r="K2654" s="46"/>
      <c r="L2654" s="46"/>
    </row>
    <row r="2655" spans="11:12" ht="30" customHeight="1" x14ac:dyDescent="0.25">
      <c r="K2655" s="46"/>
      <c r="L2655" s="46"/>
    </row>
    <row r="2656" spans="11:12" ht="30" customHeight="1" x14ac:dyDescent="0.25">
      <c r="K2656" s="46"/>
      <c r="L2656" s="46"/>
    </row>
    <row r="2657" spans="11:12" ht="30" customHeight="1" x14ac:dyDescent="0.25">
      <c r="K2657" s="46"/>
      <c r="L2657" s="46"/>
    </row>
    <row r="2658" spans="11:12" ht="30" customHeight="1" x14ac:dyDescent="0.25">
      <c r="K2658" s="46"/>
      <c r="L2658" s="46"/>
    </row>
    <row r="2659" spans="11:12" ht="30" customHeight="1" x14ac:dyDescent="0.25">
      <c r="K2659" s="46"/>
      <c r="L2659" s="46"/>
    </row>
    <row r="2660" spans="11:12" ht="30" customHeight="1" x14ac:dyDescent="0.25">
      <c r="K2660" s="46"/>
      <c r="L2660" s="46"/>
    </row>
    <row r="2661" spans="11:12" ht="30" customHeight="1" x14ac:dyDescent="0.25">
      <c r="K2661" s="46"/>
      <c r="L2661" s="46"/>
    </row>
    <row r="2662" spans="11:12" ht="30" customHeight="1" x14ac:dyDescent="0.25">
      <c r="K2662" s="46"/>
      <c r="L2662" s="46"/>
    </row>
    <row r="2663" spans="11:12" ht="30" customHeight="1" x14ac:dyDescent="0.25">
      <c r="K2663" s="46"/>
      <c r="L2663" s="46"/>
    </row>
    <row r="2664" spans="11:12" ht="30" customHeight="1" x14ac:dyDescent="0.25">
      <c r="K2664" s="46"/>
      <c r="L2664" s="46"/>
    </row>
    <row r="2665" spans="11:12" ht="30" customHeight="1" x14ac:dyDescent="0.25">
      <c r="K2665" s="46"/>
      <c r="L2665" s="46"/>
    </row>
    <row r="2666" spans="11:12" ht="30" customHeight="1" x14ac:dyDescent="0.25">
      <c r="K2666" s="46"/>
      <c r="L2666" s="46"/>
    </row>
    <row r="2667" spans="11:12" ht="30" customHeight="1" x14ac:dyDescent="0.25">
      <c r="K2667" s="46"/>
      <c r="L2667" s="46"/>
    </row>
    <row r="2668" spans="11:12" ht="30" customHeight="1" x14ac:dyDescent="0.25">
      <c r="K2668" s="46"/>
      <c r="L2668" s="46"/>
    </row>
    <row r="2669" spans="11:12" ht="30" customHeight="1" x14ac:dyDescent="0.25">
      <c r="K2669" s="46"/>
      <c r="L2669" s="46"/>
    </row>
    <row r="2670" spans="11:12" ht="30" customHeight="1" x14ac:dyDescent="0.25">
      <c r="K2670" s="46"/>
      <c r="L2670" s="46"/>
    </row>
    <row r="2671" spans="11:12" ht="30" customHeight="1" x14ac:dyDescent="0.25">
      <c r="K2671" s="46"/>
      <c r="L2671" s="46"/>
    </row>
    <row r="2672" spans="11:12" ht="30" customHeight="1" x14ac:dyDescent="0.25">
      <c r="K2672" s="46"/>
      <c r="L2672" s="46"/>
    </row>
    <row r="2673" spans="11:12" ht="30" customHeight="1" x14ac:dyDescent="0.25">
      <c r="K2673" s="46"/>
      <c r="L2673" s="46"/>
    </row>
    <row r="2674" spans="11:12" ht="30" customHeight="1" x14ac:dyDescent="0.25">
      <c r="K2674" s="46"/>
      <c r="L2674" s="46"/>
    </row>
    <row r="2675" spans="11:12" ht="30" customHeight="1" x14ac:dyDescent="0.25">
      <c r="K2675" s="46"/>
      <c r="L2675" s="46"/>
    </row>
    <row r="2676" spans="11:12" ht="30" customHeight="1" x14ac:dyDescent="0.25">
      <c r="K2676" s="46"/>
      <c r="L2676" s="46"/>
    </row>
    <row r="2677" spans="11:12" ht="30" customHeight="1" x14ac:dyDescent="0.25">
      <c r="K2677" s="46"/>
      <c r="L2677" s="46"/>
    </row>
    <row r="2678" spans="11:12" ht="30" customHeight="1" x14ac:dyDescent="0.25">
      <c r="K2678" s="46"/>
      <c r="L2678" s="46"/>
    </row>
    <row r="2679" spans="11:12" ht="30" customHeight="1" x14ac:dyDescent="0.25">
      <c r="K2679" s="46"/>
      <c r="L2679" s="46"/>
    </row>
    <row r="2680" spans="11:12" ht="30" customHeight="1" x14ac:dyDescent="0.25">
      <c r="K2680" s="46"/>
      <c r="L2680" s="46"/>
    </row>
    <row r="2681" spans="11:12" ht="30" customHeight="1" x14ac:dyDescent="0.25">
      <c r="K2681" s="46"/>
      <c r="L2681" s="46"/>
    </row>
    <row r="2682" spans="11:12" ht="30" customHeight="1" x14ac:dyDescent="0.25">
      <c r="K2682" s="46"/>
      <c r="L2682" s="46"/>
    </row>
    <row r="2683" spans="11:12" ht="30" customHeight="1" x14ac:dyDescent="0.25">
      <c r="K2683" s="46"/>
      <c r="L2683" s="46"/>
    </row>
    <row r="2684" spans="11:12" ht="30" customHeight="1" x14ac:dyDescent="0.25">
      <c r="K2684" s="46"/>
      <c r="L2684" s="46"/>
    </row>
    <row r="2685" spans="11:12" ht="30" customHeight="1" x14ac:dyDescent="0.25">
      <c r="K2685" s="46"/>
      <c r="L2685" s="46"/>
    </row>
    <row r="2686" spans="11:12" ht="30" customHeight="1" x14ac:dyDescent="0.25">
      <c r="K2686" s="46"/>
      <c r="L2686" s="46"/>
    </row>
    <row r="2687" spans="11:12" ht="30" customHeight="1" x14ac:dyDescent="0.25">
      <c r="K2687" s="46"/>
      <c r="L2687" s="46"/>
    </row>
    <row r="2688" spans="11:12" ht="30" customHeight="1" x14ac:dyDescent="0.25">
      <c r="K2688" s="46"/>
      <c r="L2688" s="46"/>
    </row>
    <row r="2689" spans="11:12" ht="30" customHeight="1" x14ac:dyDescent="0.25">
      <c r="K2689" s="46"/>
      <c r="L2689" s="46"/>
    </row>
    <row r="2690" spans="11:12" ht="30" customHeight="1" x14ac:dyDescent="0.25">
      <c r="K2690" s="46"/>
      <c r="L2690" s="46"/>
    </row>
    <row r="2691" spans="11:12" ht="30" customHeight="1" x14ac:dyDescent="0.25">
      <c r="K2691" s="46"/>
      <c r="L2691" s="46"/>
    </row>
    <row r="2692" spans="11:12" ht="30" customHeight="1" x14ac:dyDescent="0.25">
      <c r="K2692" s="46"/>
      <c r="L2692" s="46"/>
    </row>
    <row r="2693" spans="11:12" ht="30" customHeight="1" x14ac:dyDescent="0.25">
      <c r="K2693" s="46"/>
      <c r="L2693" s="46"/>
    </row>
    <row r="2694" spans="11:12" ht="30" customHeight="1" x14ac:dyDescent="0.25">
      <c r="K2694" s="46"/>
      <c r="L2694" s="46"/>
    </row>
    <row r="2695" spans="11:12" ht="30" customHeight="1" x14ac:dyDescent="0.25">
      <c r="K2695" s="46"/>
      <c r="L2695" s="46"/>
    </row>
    <row r="2696" spans="11:12" ht="30" customHeight="1" x14ac:dyDescent="0.25">
      <c r="K2696" s="46"/>
      <c r="L2696" s="46"/>
    </row>
    <row r="2697" spans="11:12" ht="30" customHeight="1" x14ac:dyDescent="0.25">
      <c r="K2697" s="46"/>
      <c r="L2697" s="46"/>
    </row>
    <row r="2698" spans="11:12" ht="30" customHeight="1" x14ac:dyDescent="0.25">
      <c r="K2698" s="46"/>
      <c r="L2698" s="46"/>
    </row>
    <row r="2699" spans="11:12" ht="30" customHeight="1" x14ac:dyDescent="0.25">
      <c r="K2699" s="46"/>
      <c r="L2699" s="46"/>
    </row>
    <row r="2700" spans="11:12" ht="30" customHeight="1" x14ac:dyDescent="0.25">
      <c r="K2700" s="46"/>
      <c r="L2700" s="46"/>
    </row>
    <row r="2701" spans="11:12" ht="30" customHeight="1" x14ac:dyDescent="0.25">
      <c r="K2701" s="46"/>
      <c r="L2701" s="46"/>
    </row>
    <row r="2702" spans="11:12" ht="30" customHeight="1" x14ac:dyDescent="0.25">
      <c r="K2702" s="46"/>
      <c r="L2702" s="46"/>
    </row>
    <row r="2703" spans="11:12" ht="30" customHeight="1" x14ac:dyDescent="0.25">
      <c r="K2703" s="46"/>
      <c r="L2703" s="46"/>
    </row>
    <row r="2704" spans="11:12" ht="30" customHeight="1" x14ac:dyDescent="0.25">
      <c r="K2704" s="46"/>
      <c r="L2704" s="46"/>
    </row>
    <row r="2705" spans="11:12" ht="30" customHeight="1" x14ac:dyDescent="0.25">
      <c r="K2705" s="46"/>
      <c r="L2705" s="46"/>
    </row>
    <row r="2706" spans="11:12" ht="30" customHeight="1" x14ac:dyDescent="0.25">
      <c r="K2706" s="46"/>
      <c r="L2706" s="46"/>
    </row>
    <row r="2707" spans="11:12" ht="30" customHeight="1" x14ac:dyDescent="0.25">
      <c r="K2707" s="46"/>
      <c r="L2707" s="46"/>
    </row>
    <row r="2708" spans="11:12" ht="30" customHeight="1" x14ac:dyDescent="0.25">
      <c r="K2708" s="46"/>
      <c r="L2708" s="46"/>
    </row>
    <row r="2709" spans="11:12" ht="30" customHeight="1" x14ac:dyDescent="0.25">
      <c r="K2709" s="46"/>
      <c r="L2709" s="46"/>
    </row>
    <row r="2710" spans="11:12" ht="30" customHeight="1" x14ac:dyDescent="0.25">
      <c r="K2710" s="46"/>
      <c r="L2710" s="46"/>
    </row>
    <row r="2711" spans="11:12" ht="30" customHeight="1" x14ac:dyDescent="0.25">
      <c r="K2711" s="46"/>
      <c r="L2711" s="46"/>
    </row>
    <row r="2712" spans="11:12" ht="30" customHeight="1" x14ac:dyDescent="0.25">
      <c r="K2712" s="46"/>
      <c r="L2712" s="46"/>
    </row>
    <row r="2713" spans="11:12" ht="30" customHeight="1" x14ac:dyDescent="0.25">
      <c r="K2713" s="46"/>
      <c r="L2713" s="46"/>
    </row>
    <row r="2714" spans="11:12" ht="30" customHeight="1" x14ac:dyDescent="0.25">
      <c r="K2714" s="46"/>
      <c r="L2714" s="46"/>
    </row>
    <row r="2715" spans="11:12" ht="30" customHeight="1" x14ac:dyDescent="0.25">
      <c r="K2715" s="46"/>
      <c r="L2715" s="46"/>
    </row>
    <row r="2716" spans="11:12" ht="30" customHeight="1" x14ac:dyDescent="0.25">
      <c r="K2716" s="46"/>
      <c r="L2716" s="46"/>
    </row>
    <row r="2717" spans="11:12" ht="30" customHeight="1" x14ac:dyDescent="0.25">
      <c r="K2717" s="46"/>
      <c r="L2717" s="46"/>
    </row>
    <row r="2718" spans="11:12" ht="30" customHeight="1" x14ac:dyDescent="0.25">
      <c r="K2718" s="46"/>
      <c r="L2718" s="46"/>
    </row>
    <row r="2719" spans="11:12" ht="30" customHeight="1" x14ac:dyDescent="0.25">
      <c r="K2719" s="46"/>
      <c r="L2719" s="46"/>
    </row>
    <row r="2720" spans="11:12" ht="30" customHeight="1" x14ac:dyDescent="0.25">
      <c r="K2720" s="46"/>
      <c r="L2720" s="46"/>
    </row>
    <row r="2721" spans="11:12" ht="30" customHeight="1" x14ac:dyDescent="0.25">
      <c r="K2721" s="46"/>
      <c r="L2721" s="46"/>
    </row>
    <row r="2722" spans="11:12" ht="30" customHeight="1" x14ac:dyDescent="0.25">
      <c r="K2722" s="46"/>
      <c r="L2722" s="46"/>
    </row>
    <row r="2723" spans="11:12" ht="30" customHeight="1" x14ac:dyDescent="0.25">
      <c r="K2723" s="46"/>
      <c r="L2723" s="46"/>
    </row>
    <row r="2724" spans="11:12" ht="30" customHeight="1" x14ac:dyDescent="0.25">
      <c r="K2724" s="46"/>
      <c r="L2724" s="46"/>
    </row>
    <row r="2725" spans="11:12" ht="30" customHeight="1" x14ac:dyDescent="0.25">
      <c r="K2725" s="46"/>
      <c r="L2725" s="46"/>
    </row>
    <row r="2726" spans="11:12" ht="30" customHeight="1" x14ac:dyDescent="0.25">
      <c r="K2726" s="46"/>
      <c r="L2726" s="46"/>
    </row>
    <row r="2727" spans="11:12" ht="30" customHeight="1" x14ac:dyDescent="0.25">
      <c r="K2727" s="46"/>
      <c r="L2727" s="46"/>
    </row>
    <row r="2728" spans="11:12" ht="30" customHeight="1" x14ac:dyDescent="0.25">
      <c r="K2728" s="46"/>
      <c r="L2728" s="46"/>
    </row>
    <row r="2729" spans="11:12" ht="30" customHeight="1" x14ac:dyDescent="0.25">
      <c r="K2729" s="46"/>
      <c r="L2729" s="46"/>
    </row>
    <row r="2730" spans="11:12" ht="30" customHeight="1" x14ac:dyDescent="0.25">
      <c r="K2730" s="46"/>
      <c r="L2730" s="46"/>
    </row>
    <row r="2731" spans="11:12" ht="30" customHeight="1" x14ac:dyDescent="0.25">
      <c r="K2731" s="46"/>
      <c r="L2731" s="46"/>
    </row>
    <row r="2732" spans="11:12" ht="30" customHeight="1" x14ac:dyDescent="0.25">
      <c r="K2732" s="46"/>
      <c r="L2732" s="46"/>
    </row>
    <row r="2733" spans="11:12" ht="30" customHeight="1" x14ac:dyDescent="0.25">
      <c r="K2733" s="46"/>
      <c r="L2733" s="46"/>
    </row>
    <row r="2734" spans="11:12" ht="30" customHeight="1" x14ac:dyDescent="0.25">
      <c r="K2734" s="46"/>
      <c r="L2734" s="46"/>
    </row>
    <row r="2735" spans="11:12" ht="30" customHeight="1" x14ac:dyDescent="0.25">
      <c r="K2735" s="46"/>
      <c r="L2735" s="46"/>
    </row>
    <row r="2736" spans="11:12" ht="30" customHeight="1" x14ac:dyDescent="0.25">
      <c r="K2736" s="46"/>
      <c r="L2736" s="46"/>
    </row>
    <row r="2737" spans="11:12" ht="30" customHeight="1" x14ac:dyDescent="0.25">
      <c r="K2737" s="46"/>
      <c r="L2737" s="46"/>
    </row>
    <row r="2738" spans="11:12" ht="30" customHeight="1" x14ac:dyDescent="0.25">
      <c r="K2738" s="46"/>
      <c r="L2738" s="46"/>
    </row>
    <row r="2739" spans="11:12" ht="30" customHeight="1" x14ac:dyDescent="0.25">
      <c r="K2739" s="46"/>
      <c r="L2739" s="46"/>
    </row>
    <row r="2740" spans="11:12" ht="30" customHeight="1" x14ac:dyDescent="0.25">
      <c r="K2740" s="46"/>
      <c r="L2740" s="46"/>
    </row>
    <row r="2741" spans="11:12" ht="30" customHeight="1" x14ac:dyDescent="0.25">
      <c r="K2741" s="46"/>
      <c r="L2741" s="46"/>
    </row>
    <row r="2742" spans="11:12" ht="30" customHeight="1" x14ac:dyDescent="0.25">
      <c r="K2742" s="46"/>
      <c r="L2742" s="46"/>
    </row>
    <row r="2743" spans="11:12" ht="30" customHeight="1" x14ac:dyDescent="0.25">
      <c r="K2743" s="46"/>
      <c r="L2743" s="46"/>
    </row>
    <row r="2744" spans="11:12" ht="30" customHeight="1" x14ac:dyDescent="0.25">
      <c r="K2744" s="46"/>
      <c r="L2744" s="46"/>
    </row>
    <row r="2745" spans="11:12" ht="30" customHeight="1" x14ac:dyDescent="0.25">
      <c r="K2745" s="46"/>
      <c r="L2745" s="46"/>
    </row>
    <row r="2746" spans="11:12" ht="30" customHeight="1" x14ac:dyDescent="0.25">
      <c r="K2746" s="46"/>
      <c r="L2746" s="46"/>
    </row>
    <row r="2747" spans="11:12" ht="30" customHeight="1" x14ac:dyDescent="0.25">
      <c r="K2747" s="46"/>
      <c r="L2747" s="46"/>
    </row>
    <row r="2748" spans="11:12" ht="30" customHeight="1" x14ac:dyDescent="0.25">
      <c r="K2748" s="46"/>
      <c r="L2748" s="46"/>
    </row>
    <row r="2749" spans="11:12" ht="30" customHeight="1" x14ac:dyDescent="0.25">
      <c r="K2749" s="46"/>
      <c r="L2749" s="46"/>
    </row>
    <row r="2750" spans="11:12" ht="30" customHeight="1" x14ac:dyDescent="0.25">
      <c r="K2750" s="46"/>
      <c r="L2750" s="46"/>
    </row>
    <row r="2751" spans="11:12" ht="30" customHeight="1" x14ac:dyDescent="0.25">
      <c r="K2751" s="46"/>
      <c r="L2751" s="46"/>
    </row>
    <row r="2752" spans="11:12" ht="30" customHeight="1" x14ac:dyDescent="0.25">
      <c r="K2752" s="46"/>
      <c r="L2752" s="46"/>
    </row>
    <row r="2753" spans="11:12" ht="30" customHeight="1" x14ac:dyDescent="0.25">
      <c r="K2753" s="46"/>
      <c r="L2753" s="46"/>
    </row>
    <row r="2754" spans="11:12" ht="30" customHeight="1" x14ac:dyDescent="0.25">
      <c r="K2754" s="46"/>
      <c r="L2754" s="46"/>
    </row>
    <row r="2755" spans="11:12" ht="30" customHeight="1" x14ac:dyDescent="0.25">
      <c r="K2755" s="46"/>
      <c r="L2755" s="46"/>
    </row>
    <row r="2756" spans="11:12" ht="30" customHeight="1" x14ac:dyDescent="0.25">
      <c r="K2756" s="46"/>
      <c r="L2756" s="46"/>
    </row>
    <row r="2757" spans="11:12" ht="30" customHeight="1" x14ac:dyDescent="0.25">
      <c r="K2757" s="46"/>
      <c r="L2757" s="46"/>
    </row>
    <row r="2758" spans="11:12" ht="30" customHeight="1" x14ac:dyDescent="0.25">
      <c r="K2758" s="46"/>
      <c r="L2758" s="46"/>
    </row>
    <row r="2759" spans="11:12" ht="30" customHeight="1" x14ac:dyDescent="0.25">
      <c r="K2759" s="46"/>
      <c r="L2759" s="46"/>
    </row>
    <row r="2760" spans="11:12" ht="30" customHeight="1" x14ac:dyDescent="0.25">
      <c r="K2760" s="46"/>
      <c r="L2760" s="46"/>
    </row>
    <row r="2761" spans="11:12" ht="30" customHeight="1" x14ac:dyDescent="0.25">
      <c r="K2761" s="46"/>
      <c r="L2761" s="46"/>
    </row>
    <row r="2762" spans="11:12" ht="30" customHeight="1" x14ac:dyDescent="0.25">
      <c r="K2762" s="46"/>
      <c r="L2762" s="46"/>
    </row>
    <row r="2763" spans="11:12" ht="30" customHeight="1" x14ac:dyDescent="0.25">
      <c r="K2763" s="46"/>
      <c r="L2763" s="46"/>
    </row>
    <row r="2764" spans="11:12" ht="30" customHeight="1" x14ac:dyDescent="0.25">
      <c r="K2764" s="46"/>
      <c r="L2764" s="46"/>
    </row>
    <row r="2765" spans="11:12" ht="30" customHeight="1" x14ac:dyDescent="0.25">
      <c r="K2765" s="46"/>
      <c r="L2765" s="46"/>
    </row>
    <row r="2766" spans="11:12" ht="30" customHeight="1" x14ac:dyDescent="0.25">
      <c r="K2766" s="46"/>
      <c r="L2766" s="46"/>
    </row>
    <row r="2767" spans="11:12" ht="30" customHeight="1" x14ac:dyDescent="0.25">
      <c r="K2767" s="46"/>
      <c r="L2767" s="46"/>
    </row>
    <row r="2768" spans="11:12" ht="30" customHeight="1" x14ac:dyDescent="0.25">
      <c r="K2768" s="46"/>
      <c r="L2768" s="46"/>
    </row>
    <row r="2769" spans="11:12" ht="30" customHeight="1" x14ac:dyDescent="0.25">
      <c r="K2769" s="46"/>
      <c r="L2769" s="46"/>
    </row>
    <row r="2770" spans="11:12" ht="30" customHeight="1" x14ac:dyDescent="0.25">
      <c r="K2770" s="46"/>
      <c r="L2770" s="46"/>
    </row>
    <row r="2771" spans="11:12" ht="30" customHeight="1" x14ac:dyDescent="0.25">
      <c r="K2771" s="46"/>
      <c r="L2771" s="46"/>
    </row>
    <row r="2772" spans="11:12" ht="30" customHeight="1" x14ac:dyDescent="0.25">
      <c r="K2772" s="46"/>
      <c r="L2772" s="46"/>
    </row>
    <row r="2773" spans="11:12" ht="30" customHeight="1" x14ac:dyDescent="0.25">
      <c r="K2773" s="46"/>
      <c r="L2773" s="46"/>
    </row>
    <row r="2774" spans="11:12" ht="30" customHeight="1" x14ac:dyDescent="0.25">
      <c r="K2774" s="46"/>
      <c r="L2774" s="46"/>
    </row>
    <row r="2775" spans="11:12" ht="30" customHeight="1" x14ac:dyDescent="0.25">
      <c r="K2775" s="46"/>
      <c r="L2775" s="46"/>
    </row>
    <row r="2776" spans="11:12" ht="30" customHeight="1" x14ac:dyDescent="0.25">
      <c r="K2776" s="46"/>
      <c r="L2776" s="46"/>
    </row>
    <row r="2777" spans="11:12" ht="30" customHeight="1" x14ac:dyDescent="0.25">
      <c r="K2777" s="46"/>
      <c r="L2777" s="46"/>
    </row>
    <row r="2778" spans="11:12" ht="30" customHeight="1" x14ac:dyDescent="0.25">
      <c r="K2778" s="46"/>
      <c r="L2778" s="46"/>
    </row>
    <row r="2779" spans="11:12" ht="30" customHeight="1" x14ac:dyDescent="0.25">
      <c r="K2779" s="46"/>
      <c r="L2779" s="46"/>
    </row>
    <row r="2780" spans="11:12" ht="30" customHeight="1" x14ac:dyDescent="0.25">
      <c r="K2780" s="46"/>
      <c r="L2780" s="46"/>
    </row>
    <row r="2781" spans="11:12" ht="30" customHeight="1" x14ac:dyDescent="0.25">
      <c r="K2781" s="46"/>
      <c r="L2781" s="46"/>
    </row>
    <row r="2782" spans="11:12" ht="30" customHeight="1" x14ac:dyDescent="0.25">
      <c r="K2782" s="46"/>
      <c r="L2782" s="46"/>
    </row>
    <row r="2783" spans="11:12" ht="30" customHeight="1" x14ac:dyDescent="0.25">
      <c r="K2783" s="46"/>
      <c r="L2783" s="46"/>
    </row>
    <row r="2784" spans="11:12" ht="30" customHeight="1" x14ac:dyDescent="0.25">
      <c r="K2784" s="46"/>
      <c r="L2784" s="46"/>
    </row>
    <row r="2785" spans="11:12" ht="30" customHeight="1" x14ac:dyDescent="0.25">
      <c r="K2785" s="46"/>
      <c r="L2785" s="46"/>
    </row>
    <row r="2786" spans="11:12" ht="30" customHeight="1" x14ac:dyDescent="0.25">
      <c r="K2786" s="46"/>
      <c r="L2786" s="46"/>
    </row>
    <row r="2787" spans="11:12" ht="30" customHeight="1" x14ac:dyDescent="0.25">
      <c r="K2787" s="46"/>
      <c r="L2787" s="46"/>
    </row>
    <row r="2788" spans="11:12" ht="30" customHeight="1" x14ac:dyDescent="0.25">
      <c r="K2788" s="46"/>
      <c r="L2788" s="46"/>
    </row>
    <row r="2789" spans="11:12" ht="30" customHeight="1" x14ac:dyDescent="0.25">
      <c r="K2789" s="46"/>
      <c r="L2789" s="46"/>
    </row>
    <row r="2790" spans="11:12" ht="30" customHeight="1" x14ac:dyDescent="0.25">
      <c r="K2790" s="46"/>
      <c r="L2790" s="46"/>
    </row>
    <row r="2791" spans="11:12" ht="30" customHeight="1" x14ac:dyDescent="0.25">
      <c r="K2791" s="46"/>
      <c r="L2791" s="46"/>
    </row>
    <row r="2792" spans="11:12" ht="30" customHeight="1" x14ac:dyDescent="0.25">
      <c r="K2792" s="46"/>
      <c r="L2792" s="46"/>
    </row>
    <row r="2793" spans="11:12" ht="30" customHeight="1" x14ac:dyDescent="0.25">
      <c r="K2793" s="46"/>
      <c r="L2793" s="46"/>
    </row>
    <row r="2794" spans="11:12" ht="30" customHeight="1" x14ac:dyDescent="0.25">
      <c r="K2794" s="46"/>
      <c r="L2794" s="46"/>
    </row>
    <row r="2795" spans="11:12" ht="30" customHeight="1" x14ac:dyDescent="0.25">
      <c r="K2795" s="46"/>
      <c r="L2795" s="46"/>
    </row>
    <row r="2796" spans="11:12" ht="30" customHeight="1" x14ac:dyDescent="0.25">
      <c r="K2796" s="46"/>
      <c r="L2796" s="46"/>
    </row>
    <row r="2797" spans="11:12" ht="30" customHeight="1" x14ac:dyDescent="0.25">
      <c r="K2797" s="46"/>
      <c r="L2797" s="46"/>
    </row>
    <row r="2798" spans="11:12" ht="30" customHeight="1" x14ac:dyDescent="0.25">
      <c r="K2798" s="46"/>
      <c r="L2798" s="46"/>
    </row>
    <row r="2799" spans="11:12" ht="30" customHeight="1" x14ac:dyDescent="0.25">
      <c r="K2799" s="46"/>
      <c r="L2799" s="46"/>
    </row>
    <row r="2800" spans="11:12" ht="30" customHeight="1" x14ac:dyDescent="0.25">
      <c r="K2800" s="46"/>
      <c r="L2800" s="46"/>
    </row>
    <row r="2801" spans="11:12" ht="30" customHeight="1" x14ac:dyDescent="0.25">
      <c r="K2801" s="46"/>
      <c r="L2801" s="46"/>
    </row>
    <row r="2802" spans="11:12" ht="30" customHeight="1" x14ac:dyDescent="0.25">
      <c r="K2802" s="46"/>
      <c r="L2802" s="46"/>
    </row>
    <row r="2803" spans="11:12" ht="30" customHeight="1" x14ac:dyDescent="0.25">
      <c r="K2803" s="46"/>
      <c r="L2803" s="46"/>
    </row>
    <row r="2804" spans="11:12" ht="30" customHeight="1" x14ac:dyDescent="0.25">
      <c r="K2804" s="46"/>
      <c r="L2804" s="46"/>
    </row>
    <row r="2805" spans="11:12" ht="30" customHeight="1" x14ac:dyDescent="0.25">
      <c r="K2805" s="46"/>
      <c r="L2805" s="46"/>
    </row>
    <row r="2806" spans="11:12" ht="30" customHeight="1" x14ac:dyDescent="0.25">
      <c r="K2806" s="46"/>
      <c r="L2806" s="46"/>
    </row>
    <row r="2807" spans="11:12" ht="30" customHeight="1" x14ac:dyDescent="0.25">
      <c r="K2807" s="46"/>
      <c r="L2807" s="46"/>
    </row>
    <row r="2808" spans="11:12" ht="30" customHeight="1" x14ac:dyDescent="0.25">
      <c r="K2808" s="46"/>
      <c r="L2808" s="46"/>
    </row>
    <row r="2809" spans="11:12" ht="30" customHeight="1" x14ac:dyDescent="0.25">
      <c r="K2809" s="46"/>
      <c r="L2809" s="46"/>
    </row>
    <row r="2810" spans="11:12" ht="30" customHeight="1" x14ac:dyDescent="0.25">
      <c r="K2810" s="46"/>
      <c r="L2810" s="46"/>
    </row>
    <row r="2811" spans="11:12" ht="30" customHeight="1" x14ac:dyDescent="0.25">
      <c r="K2811" s="46"/>
      <c r="L2811" s="46"/>
    </row>
    <row r="2812" spans="11:12" ht="30" customHeight="1" x14ac:dyDescent="0.25">
      <c r="K2812" s="46"/>
      <c r="L2812" s="46"/>
    </row>
    <row r="2813" spans="11:12" ht="30" customHeight="1" x14ac:dyDescent="0.25">
      <c r="K2813" s="46"/>
      <c r="L2813" s="46"/>
    </row>
    <row r="2814" spans="11:12" ht="30" customHeight="1" x14ac:dyDescent="0.25">
      <c r="K2814" s="46"/>
      <c r="L2814" s="46"/>
    </row>
    <row r="2815" spans="11:12" ht="30" customHeight="1" x14ac:dyDescent="0.25">
      <c r="K2815" s="46"/>
      <c r="L2815" s="46"/>
    </row>
    <row r="2816" spans="11:12" ht="30" customHeight="1" x14ac:dyDescent="0.25">
      <c r="K2816" s="46"/>
      <c r="L2816" s="46"/>
    </row>
    <row r="2817" spans="11:12" ht="30" customHeight="1" x14ac:dyDescent="0.25">
      <c r="K2817" s="46"/>
      <c r="L2817" s="46"/>
    </row>
    <row r="2818" spans="11:12" ht="30" customHeight="1" x14ac:dyDescent="0.25">
      <c r="K2818" s="46"/>
      <c r="L2818" s="46"/>
    </row>
    <row r="2819" spans="11:12" ht="30" customHeight="1" x14ac:dyDescent="0.25">
      <c r="K2819" s="46"/>
      <c r="L2819" s="46"/>
    </row>
    <row r="2820" spans="11:12" ht="30" customHeight="1" x14ac:dyDescent="0.25">
      <c r="K2820" s="46"/>
      <c r="L2820" s="46"/>
    </row>
    <row r="2821" spans="11:12" ht="30" customHeight="1" x14ac:dyDescent="0.25">
      <c r="K2821" s="46"/>
      <c r="L2821" s="46"/>
    </row>
    <row r="2822" spans="11:12" ht="30" customHeight="1" x14ac:dyDescent="0.25">
      <c r="K2822" s="46"/>
      <c r="L2822" s="46"/>
    </row>
    <row r="2823" spans="11:12" ht="30" customHeight="1" x14ac:dyDescent="0.25">
      <c r="K2823" s="46"/>
      <c r="L2823" s="46"/>
    </row>
    <row r="2824" spans="11:12" ht="30" customHeight="1" x14ac:dyDescent="0.25">
      <c r="K2824" s="46"/>
      <c r="L2824" s="46"/>
    </row>
    <row r="2825" spans="11:12" ht="30" customHeight="1" x14ac:dyDescent="0.25">
      <c r="K2825" s="46"/>
      <c r="L2825" s="46"/>
    </row>
    <row r="2826" spans="11:12" ht="30" customHeight="1" x14ac:dyDescent="0.25">
      <c r="K2826" s="46"/>
      <c r="L2826" s="46"/>
    </row>
    <row r="2827" spans="11:12" ht="30" customHeight="1" x14ac:dyDescent="0.25">
      <c r="K2827" s="46"/>
      <c r="L2827" s="46"/>
    </row>
    <row r="2828" spans="11:12" ht="30" customHeight="1" x14ac:dyDescent="0.25">
      <c r="K2828" s="46"/>
      <c r="L2828" s="46"/>
    </row>
    <row r="2829" spans="11:12" ht="30" customHeight="1" x14ac:dyDescent="0.25">
      <c r="K2829" s="46"/>
      <c r="L2829" s="46"/>
    </row>
    <row r="2830" spans="11:12" ht="30" customHeight="1" x14ac:dyDescent="0.25">
      <c r="K2830" s="46"/>
      <c r="L2830" s="46"/>
    </row>
    <row r="2831" spans="11:12" ht="30" customHeight="1" x14ac:dyDescent="0.25">
      <c r="K2831" s="46"/>
      <c r="L2831" s="46"/>
    </row>
    <row r="2832" spans="11:12" ht="30" customHeight="1" x14ac:dyDescent="0.25">
      <c r="K2832" s="46"/>
      <c r="L2832" s="46"/>
    </row>
    <row r="2833" spans="11:12" ht="30" customHeight="1" x14ac:dyDescent="0.25">
      <c r="K2833" s="46"/>
      <c r="L2833" s="46"/>
    </row>
    <row r="2834" spans="11:12" ht="30" customHeight="1" x14ac:dyDescent="0.25">
      <c r="K2834" s="46"/>
      <c r="L2834" s="46"/>
    </row>
    <row r="2835" spans="11:12" ht="30" customHeight="1" x14ac:dyDescent="0.25">
      <c r="K2835" s="46"/>
      <c r="L2835" s="46"/>
    </row>
    <row r="2836" spans="11:12" ht="30" customHeight="1" x14ac:dyDescent="0.25">
      <c r="K2836" s="46"/>
      <c r="L2836" s="46"/>
    </row>
    <row r="2837" spans="11:12" ht="30" customHeight="1" x14ac:dyDescent="0.25">
      <c r="K2837" s="46"/>
      <c r="L2837" s="46"/>
    </row>
    <row r="2838" spans="11:12" ht="30" customHeight="1" x14ac:dyDescent="0.25">
      <c r="K2838" s="46"/>
      <c r="L2838" s="46"/>
    </row>
    <row r="2839" spans="11:12" ht="30" customHeight="1" x14ac:dyDescent="0.25">
      <c r="K2839" s="46"/>
      <c r="L2839" s="46"/>
    </row>
    <row r="2840" spans="11:12" ht="30" customHeight="1" x14ac:dyDescent="0.25">
      <c r="K2840" s="46"/>
      <c r="L2840" s="46"/>
    </row>
    <row r="2841" spans="11:12" ht="30" customHeight="1" x14ac:dyDescent="0.25">
      <c r="K2841" s="46"/>
      <c r="L2841" s="46"/>
    </row>
    <row r="2842" spans="11:12" ht="30" customHeight="1" x14ac:dyDescent="0.25">
      <c r="K2842" s="46"/>
      <c r="L2842" s="46"/>
    </row>
    <row r="2843" spans="11:12" ht="30" customHeight="1" x14ac:dyDescent="0.25">
      <c r="K2843" s="46"/>
      <c r="L2843" s="46"/>
    </row>
    <row r="2844" spans="11:12" ht="30" customHeight="1" x14ac:dyDescent="0.25">
      <c r="K2844" s="46"/>
      <c r="L2844" s="46"/>
    </row>
    <row r="2845" spans="11:12" ht="30" customHeight="1" x14ac:dyDescent="0.25">
      <c r="K2845" s="46"/>
      <c r="L2845" s="46"/>
    </row>
    <row r="2846" spans="11:12" ht="30" customHeight="1" x14ac:dyDescent="0.25">
      <c r="K2846" s="46"/>
      <c r="L2846" s="46"/>
    </row>
    <row r="2847" spans="11:12" ht="30" customHeight="1" x14ac:dyDescent="0.25">
      <c r="K2847" s="46"/>
      <c r="L2847" s="46"/>
    </row>
    <row r="2848" spans="11:12" ht="30" customHeight="1" x14ac:dyDescent="0.25">
      <c r="K2848" s="46"/>
      <c r="L2848" s="46"/>
    </row>
    <row r="2849" spans="11:12" ht="30" customHeight="1" x14ac:dyDescent="0.25">
      <c r="K2849" s="46"/>
      <c r="L2849" s="46"/>
    </row>
    <row r="2850" spans="11:12" ht="30" customHeight="1" x14ac:dyDescent="0.25">
      <c r="K2850" s="46"/>
      <c r="L2850" s="46"/>
    </row>
    <row r="2851" spans="11:12" ht="30" customHeight="1" x14ac:dyDescent="0.25">
      <c r="K2851" s="46"/>
      <c r="L2851" s="46"/>
    </row>
    <row r="2852" spans="11:12" ht="30" customHeight="1" x14ac:dyDescent="0.25">
      <c r="K2852" s="46"/>
      <c r="L2852" s="46"/>
    </row>
    <row r="2853" spans="11:12" ht="30" customHeight="1" x14ac:dyDescent="0.25">
      <c r="K2853" s="46"/>
      <c r="L2853" s="46"/>
    </row>
    <row r="2854" spans="11:12" ht="30" customHeight="1" x14ac:dyDescent="0.25">
      <c r="K2854" s="46"/>
      <c r="L2854" s="46"/>
    </row>
    <row r="2855" spans="11:12" ht="30" customHeight="1" x14ac:dyDescent="0.25">
      <c r="K2855" s="46"/>
      <c r="L2855" s="46"/>
    </row>
    <row r="2856" spans="11:12" ht="30" customHeight="1" x14ac:dyDescent="0.25">
      <c r="K2856" s="46"/>
      <c r="L2856" s="46"/>
    </row>
    <row r="2857" spans="11:12" ht="30" customHeight="1" x14ac:dyDescent="0.25">
      <c r="K2857" s="46"/>
      <c r="L2857" s="46"/>
    </row>
    <row r="2858" spans="11:12" ht="30" customHeight="1" x14ac:dyDescent="0.25">
      <c r="K2858" s="46"/>
      <c r="L2858" s="46"/>
    </row>
    <row r="2859" spans="11:12" ht="30" customHeight="1" x14ac:dyDescent="0.25">
      <c r="K2859" s="46"/>
      <c r="L2859" s="46"/>
    </row>
    <row r="2860" spans="11:12" ht="30" customHeight="1" x14ac:dyDescent="0.25">
      <c r="K2860" s="46"/>
      <c r="L2860" s="46"/>
    </row>
    <row r="2861" spans="11:12" ht="30" customHeight="1" x14ac:dyDescent="0.25">
      <c r="K2861" s="46"/>
      <c r="L2861" s="46"/>
    </row>
    <row r="2862" spans="11:12" ht="30" customHeight="1" x14ac:dyDescent="0.25">
      <c r="K2862" s="46"/>
      <c r="L2862" s="46"/>
    </row>
    <row r="2863" spans="11:12" ht="30" customHeight="1" x14ac:dyDescent="0.25">
      <c r="K2863" s="46"/>
      <c r="L2863" s="46"/>
    </row>
    <row r="2864" spans="11:12" ht="30" customHeight="1" x14ac:dyDescent="0.25">
      <c r="K2864" s="46"/>
      <c r="L2864" s="46"/>
    </row>
    <row r="2865" spans="11:12" ht="30" customHeight="1" x14ac:dyDescent="0.25">
      <c r="K2865" s="46"/>
      <c r="L2865" s="46"/>
    </row>
    <row r="2866" spans="11:12" ht="30" customHeight="1" x14ac:dyDescent="0.25">
      <c r="K2866" s="46"/>
      <c r="L2866" s="46"/>
    </row>
    <row r="2867" spans="11:12" ht="30" customHeight="1" x14ac:dyDescent="0.25">
      <c r="K2867" s="46"/>
      <c r="L2867" s="46"/>
    </row>
    <row r="2868" spans="11:12" ht="30" customHeight="1" x14ac:dyDescent="0.25">
      <c r="K2868" s="46"/>
      <c r="L2868" s="46"/>
    </row>
    <row r="2869" spans="11:12" ht="30" customHeight="1" x14ac:dyDescent="0.25">
      <c r="K2869" s="46"/>
      <c r="L2869" s="46"/>
    </row>
    <row r="2870" spans="11:12" ht="30" customHeight="1" x14ac:dyDescent="0.25">
      <c r="K2870" s="46"/>
      <c r="L2870" s="46"/>
    </row>
    <row r="2871" spans="11:12" ht="30" customHeight="1" x14ac:dyDescent="0.25">
      <c r="K2871" s="46"/>
      <c r="L2871" s="46"/>
    </row>
    <row r="2872" spans="11:12" ht="30" customHeight="1" x14ac:dyDescent="0.25">
      <c r="K2872" s="46"/>
      <c r="L2872" s="46"/>
    </row>
    <row r="2873" spans="11:12" ht="30" customHeight="1" x14ac:dyDescent="0.25">
      <c r="K2873" s="46"/>
      <c r="L2873" s="46"/>
    </row>
    <row r="2874" spans="11:12" ht="30" customHeight="1" x14ac:dyDescent="0.25">
      <c r="K2874" s="46"/>
      <c r="L2874" s="46"/>
    </row>
    <row r="2875" spans="11:12" ht="30" customHeight="1" x14ac:dyDescent="0.25">
      <c r="K2875" s="46"/>
      <c r="L2875" s="46"/>
    </row>
    <row r="2876" spans="11:12" ht="30" customHeight="1" x14ac:dyDescent="0.25">
      <c r="K2876" s="46"/>
      <c r="L2876" s="46"/>
    </row>
    <row r="2877" spans="11:12" ht="30" customHeight="1" x14ac:dyDescent="0.25">
      <c r="K2877" s="46"/>
      <c r="L2877" s="46"/>
    </row>
    <row r="2878" spans="11:12" ht="30" customHeight="1" x14ac:dyDescent="0.25">
      <c r="K2878" s="46"/>
      <c r="L2878" s="46"/>
    </row>
    <row r="2879" spans="11:12" ht="30" customHeight="1" x14ac:dyDescent="0.25">
      <c r="K2879" s="46"/>
      <c r="L2879" s="46"/>
    </row>
    <row r="2880" spans="11:12" ht="30" customHeight="1" x14ac:dyDescent="0.25">
      <c r="K2880" s="46"/>
      <c r="L2880" s="46"/>
    </row>
    <row r="2881" spans="11:12" ht="30" customHeight="1" x14ac:dyDescent="0.25">
      <c r="K2881" s="46"/>
      <c r="L2881" s="46"/>
    </row>
    <row r="2882" spans="11:12" ht="30" customHeight="1" x14ac:dyDescent="0.25">
      <c r="K2882" s="46"/>
      <c r="L2882" s="46"/>
    </row>
    <row r="2883" spans="11:12" ht="30" customHeight="1" x14ac:dyDescent="0.25">
      <c r="K2883" s="46"/>
      <c r="L2883" s="46"/>
    </row>
    <row r="2884" spans="11:12" ht="30" customHeight="1" x14ac:dyDescent="0.25">
      <c r="K2884" s="46"/>
      <c r="L2884" s="46"/>
    </row>
    <row r="2885" spans="11:12" ht="30" customHeight="1" x14ac:dyDescent="0.25">
      <c r="K2885" s="46"/>
      <c r="L2885" s="46"/>
    </row>
    <row r="2886" spans="11:12" ht="30" customHeight="1" x14ac:dyDescent="0.25">
      <c r="K2886" s="46"/>
      <c r="L2886" s="46"/>
    </row>
    <row r="2887" spans="11:12" ht="30" customHeight="1" x14ac:dyDescent="0.25">
      <c r="K2887" s="46"/>
      <c r="L2887" s="46"/>
    </row>
    <row r="2888" spans="11:12" ht="30" customHeight="1" x14ac:dyDescent="0.25">
      <c r="K2888" s="46"/>
      <c r="L2888" s="46"/>
    </row>
    <row r="2889" spans="11:12" ht="30" customHeight="1" x14ac:dyDescent="0.25">
      <c r="K2889" s="46"/>
      <c r="L2889" s="46"/>
    </row>
    <row r="2890" spans="11:12" ht="30" customHeight="1" x14ac:dyDescent="0.25">
      <c r="K2890" s="46"/>
      <c r="L2890" s="46"/>
    </row>
    <row r="2891" spans="11:12" ht="30" customHeight="1" x14ac:dyDescent="0.25">
      <c r="K2891" s="46"/>
      <c r="L2891" s="46"/>
    </row>
    <row r="2892" spans="11:12" ht="30" customHeight="1" x14ac:dyDescent="0.25">
      <c r="K2892" s="46"/>
      <c r="L2892" s="46"/>
    </row>
    <row r="2893" spans="11:12" ht="30" customHeight="1" x14ac:dyDescent="0.25">
      <c r="K2893" s="46"/>
      <c r="L2893" s="46"/>
    </row>
    <row r="2894" spans="11:12" ht="30" customHeight="1" x14ac:dyDescent="0.25">
      <c r="K2894" s="46"/>
      <c r="L2894" s="46"/>
    </row>
    <row r="2895" spans="11:12" ht="30" customHeight="1" x14ac:dyDescent="0.25">
      <c r="K2895" s="46"/>
      <c r="L2895" s="46"/>
    </row>
    <row r="2896" spans="11:12" ht="30" customHeight="1" x14ac:dyDescent="0.25">
      <c r="K2896" s="46"/>
      <c r="L2896" s="46"/>
    </row>
    <row r="2897" spans="11:12" ht="30" customHeight="1" x14ac:dyDescent="0.25">
      <c r="K2897" s="46"/>
      <c r="L2897" s="46"/>
    </row>
    <row r="2898" spans="11:12" ht="30" customHeight="1" x14ac:dyDescent="0.25">
      <c r="K2898" s="46"/>
      <c r="L2898" s="46"/>
    </row>
    <row r="2899" spans="11:12" ht="30" customHeight="1" x14ac:dyDescent="0.25">
      <c r="K2899" s="46"/>
      <c r="L2899" s="46"/>
    </row>
    <row r="2900" spans="11:12" ht="30" customHeight="1" x14ac:dyDescent="0.25">
      <c r="K2900" s="46"/>
      <c r="L2900" s="46"/>
    </row>
    <row r="2901" spans="11:12" ht="30" customHeight="1" x14ac:dyDescent="0.25">
      <c r="K2901" s="46"/>
      <c r="L2901" s="46"/>
    </row>
    <row r="2902" spans="11:12" ht="30" customHeight="1" x14ac:dyDescent="0.25">
      <c r="K2902" s="46"/>
      <c r="L2902" s="46"/>
    </row>
    <row r="2903" spans="11:12" ht="30" customHeight="1" x14ac:dyDescent="0.25">
      <c r="K2903" s="46"/>
      <c r="L2903" s="46"/>
    </row>
    <row r="2904" spans="11:12" ht="30" customHeight="1" x14ac:dyDescent="0.25">
      <c r="K2904" s="46"/>
      <c r="L2904" s="46"/>
    </row>
    <row r="2905" spans="11:12" ht="30" customHeight="1" x14ac:dyDescent="0.25">
      <c r="K2905" s="46"/>
      <c r="L2905" s="46"/>
    </row>
    <row r="2906" spans="11:12" ht="30" customHeight="1" x14ac:dyDescent="0.25">
      <c r="K2906" s="46"/>
      <c r="L2906" s="46"/>
    </row>
    <row r="2907" spans="11:12" ht="30" customHeight="1" x14ac:dyDescent="0.25">
      <c r="K2907" s="46"/>
      <c r="L2907" s="46"/>
    </row>
    <row r="2908" spans="11:12" ht="30" customHeight="1" x14ac:dyDescent="0.25">
      <c r="K2908" s="46"/>
      <c r="L2908" s="46"/>
    </row>
    <row r="2909" spans="11:12" ht="30" customHeight="1" x14ac:dyDescent="0.25">
      <c r="K2909" s="46"/>
      <c r="L2909" s="46"/>
    </row>
    <row r="2910" spans="11:12" ht="30" customHeight="1" x14ac:dyDescent="0.25">
      <c r="K2910" s="46"/>
      <c r="L2910" s="46"/>
    </row>
    <row r="2911" spans="11:12" ht="30" customHeight="1" x14ac:dyDescent="0.25">
      <c r="K2911" s="46"/>
      <c r="L2911" s="46"/>
    </row>
    <row r="2912" spans="11:12" ht="30" customHeight="1" x14ac:dyDescent="0.25">
      <c r="K2912" s="46"/>
      <c r="L2912" s="46"/>
    </row>
    <row r="2913" spans="11:12" ht="30" customHeight="1" x14ac:dyDescent="0.25">
      <c r="K2913" s="46"/>
      <c r="L2913" s="46"/>
    </row>
    <row r="2914" spans="11:12" ht="30" customHeight="1" x14ac:dyDescent="0.25">
      <c r="K2914" s="46"/>
      <c r="L2914" s="46"/>
    </row>
    <row r="2915" spans="11:12" ht="30" customHeight="1" x14ac:dyDescent="0.25">
      <c r="K2915" s="46"/>
      <c r="L2915" s="46"/>
    </row>
    <row r="2916" spans="11:12" ht="30" customHeight="1" x14ac:dyDescent="0.25">
      <c r="K2916" s="46"/>
      <c r="L2916" s="46"/>
    </row>
    <row r="2917" spans="11:12" ht="30" customHeight="1" x14ac:dyDescent="0.25">
      <c r="K2917" s="46"/>
      <c r="L2917" s="46"/>
    </row>
    <row r="2918" spans="11:12" ht="30" customHeight="1" x14ac:dyDescent="0.25">
      <c r="K2918" s="46"/>
      <c r="L2918" s="46"/>
    </row>
    <row r="2919" spans="11:12" ht="30" customHeight="1" x14ac:dyDescent="0.25">
      <c r="K2919" s="46"/>
      <c r="L2919" s="46"/>
    </row>
    <row r="2920" spans="11:12" ht="30" customHeight="1" x14ac:dyDescent="0.25">
      <c r="K2920" s="46"/>
      <c r="L2920" s="46"/>
    </row>
    <row r="2921" spans="11:12" ht="30" customHeight="1" x14ac:dyDescent="0.25">
      <c r="K2921" s="46"/>
      <c r="L2921" s="46"/>
    </row>
    <row r="2922" spans="11:12" ht="30" customHeight="1" x14ac:dyDescent="0.25">
      <c r="K2922" s="46"/>
      <c r="L2922" s="46"/>
    </row>
    <row r="2923" spans="11:12" ht="30" customHeight="1" x14ac:dyDescent="0.25">
      <c r="K2923" s="46"/>
      <c r="L2923" s="46"/>
    </row>
    <row r="2924" spans="11:12" ht="30" customHeight="1" x14ac:dyDescent="0.25">
      <c r="K2924" s="46"/>
      <c r="L2924" s="46"/>
    </row>
    <row r="2925" spans="11:12" ht="30" customHeight="1" x14ac:dyDescent="0.25">
      <c r="K2925" s="46"/>
      <c r="L2925" s="46"/>
    </row>
    <row r="2926" spans="11:12" ht="30" customHeight="1" x14ac:dyDescent="0.25">
      <c r="K2926" s="46"/>
      <c r="L2926" s="46"/>
    </row>
    <row r="2927" spans="11:12" ht="30" customHeight="1" x14ac:dyDescent="0.25">
      <c r="K2927" s="46"/>
      <c r="L2927" s="46"/>
    </row>
    <row r="2928" spans="11:12" ht="30" customHeight="1" x14ac:dyDescent="0.25">
      <c r="K2928" s="46"/>
      <c r="L2928" s="46"/>
    </row>
    <row r="2929" spans="11:12" ht="30" customHeight="1" x14ac:dyDescent="0.25">
      <c r="K2929" s="46"/>
      <c r="L2929" s="46"/>
    </row>
    <row r="2930" spans="11:12" ht="30" customHeight="1" x14ac:dyDescent="0.25">
      <c r="K2930" s="46"/>
      <c r="L2930" s="46"/>
    </row>
    <row r="2931" spans="11:12" ht="30" customHeight="1" x14ac:dyDescent="0.25">
      <c r="K2931" s="46"/>
      <c r="L2931" s="46"/>
    </row>
    <row r="2932" spans="11:12" ht="30" customHeight="1" x14ac:dyDescent="0.25">
      <c r="K2932" s="46"/>
      <c r="L2932" s="46"/>
    </row>
    <row r="2933" spans="11:12" ht="30" customHeight="1" x14ac:dyDescent="0.25">
      <c r="K2933" s="46"/>
      <c r="L2933" s="46"/>
    </row>
    <row r="2934" spans="11:12" ht="30" customHeight="1" x14ac:dyDescent="0.25">
      <c r="K2934" s="46"/>
      <c r="L2934" s="46"/>
    </row>
    <row r="2935" spans="11:12" ht="30" customHeight="1" x14ac:dyDescent="0.25">
      <c r="K2935" s="46"/>
      <c r="L2935" s="46"/>
    </row>
    <row r="2936" spans="11:12" ht="30" customHeight="1" x14ac:dyDescent="0.25">
      <c r="K2936" s="46"/>
      <c r="L2936" s="46"/>
    </row>
    <row r="2937" spans="11:12" ht="30" customHeight="1" x14ac:dyDescent="0.25">
      <c r="K2937" s="46"/>
      <c r="L2937" s="46"/>
    </row>
    <row r="2938" spans="11:12" ht="30" customHeight="1" x14ac:dyDescent="0.25">
      <c r="K2938" s="46"/>
      <c r="L2938" s="46"/>
    </row>
    <row r="2939" spans="11:12" ht="30" customHeight="1" x14ac:dyDescent="0.25">
      <c r="K2939" s="46"/>
      <c r="L2939" s="46"/>
    </row>
    <row r="2940" spans="11:12" ht="30" customHeight="1" x14ac:dyDescent="0.25">
      <c r="K2940" s="46"/>
      <c r="L2940" s="46"/>
    </row>
    <row r="2941" spans="11:12" ht="30" customHeight="1" x14ac:dyDescent="0.25">
      <c r="K2941" s="46"/>
      <c r="L2941" s="46"/>
    </row>
    <row r="2942" spans="11:12" ht="30" customHeight="1" x14ac:dyDescent="0.25">
      <c r="K2942" s="46"/>
      <c r="L2942" s="46"/>
    </row>
    <row r="2943" spans="11:12" ht="30" customHeight="1" x14ac:dyDescent="0.25">
      <c r="K2943" s="46"/>
      <c r="L2943" s="46"/>
    </row>
    <row r="2944" spans="11:12" ht="30" customHeight="1" x14ac:dyDescent="0.25">
      <c r="K2944" s="46"/>
      <c r="L2944" s="46"/>
    </row>
    <row r="2945" spans="11:12" ht="30" customHeight="1" x14ac:dyDescent="0.25">
      <c r="K2945" s="46"/>
      <c r="L2945" s="46"/>
    </row>
    <row r="2946" spans="11:12" ht="30" customHeight="1" x14ac:dyDescent="0.25">
      <c r="K2946" s="46"/>
      <c r="L2946" s="46"/>
    </row>
    <row r="2947" spans="11:12" ht="30" customHeight="1" x14ac:dyDescent="0.25">
      <c r="K2947" s="46"/>
      <c r="L2947" s="46"/>
    </row>
    <row r="2948" spans="11:12" ht="30" customHeight="1" x14ac:dyDescent="0.25">
      <c r="K2948" s="46"/>
      <c r="L2948" s="46"/>
    </row>
    <row r="2949" spans="11:12" ht="30" customHeight="1" x14ac:dyDescent="0.25">
      <c r="K2949" s="46"/>
      <c r="L2949" s="46"/>
    </row>
    <row r="2950" spans="11:12" ht="30" customHeight="1" x14ac:dyDescent="0.25">
      <c r="K2950" s="46"/>
      <c r="L2950" s="46"/>
    </row>
    <row r="2951" spans="11:12" ht="30" customHeight="1" x14ac:dyDescent="0.25">
      <c r="K2951" s="46"/>
      <c r="L2951" s="46"/>
    </row>
    <row r="2952" spans="11:12" ht="30" customHeight="1" x14ac:dyDescent="0.25">
      <c r="K2952" s="46"/>
      <c r="L2952" s="46"/>
    </row>
    <row r="2953" spans="11:12" ht="30" customHeight="1" x14ac:dyDescent="0.25">
      <c r="K2953" s="46"/>
      <c r="L2953" s="46"/>
    </row>
    <row r="2954" spans="11:12" ht="30" customHeight="1" x14ac:dyDescent="0.25">
      <c r="K2954" s="46"/>
      <c r="L2954" s="46"/>
    </row>
    <row r="2955" spans="11:12" ht="30" customHeight="1" x14ac:dyDescent="0.25">
      <c r="K2955" s="46"/>
      <c r="L2955" s="46"/>
    </row>
    <row r="2956" spans="11:12" ht="30" customHeight="1" x14ac:dyDescent="0.25">
      <c r="K2956" s="46"/>
      <c r="L2956" s="46"/>
    </row>
    <row r="2957" spans="11:12" ht="30" customHeight="1" x14ac:dyDescent="0.25">
      <c r="K2957" s="46"/>
      <c r="L2957" s="46"/>
    </row>
    <row r="2958" spans="11:12" ht="30" customHeight="1" x14ac:dyDescent="0.25">
      <c r="K2958" s="46"/>
      <c r="L2958" s="46"/>
    </row>
    <row r="2959" spans="11:12" ht="30" customHeight="1" x14ac:dyDescent="0.25">
      <c r="K2959" s="46"/>
      <c r="L2959" s="46"/>
    </row>
    <row r="2960" spans="11:12" ht="30" customHeight="1" x14ac:dyDescent="0.25">
      <c r="K2960" s="46"/>
      <c r="L2960" s="46"/>
    </row>
    <row r="2961" spans="11:12" ht="30" customHeight="1" x14ac:dyDescent="0.25">
      <c r="K2961" s="46"/>
      <c r="L2961" s="46"/>
    </row>
    <row r="2962" spans="11:12" ht="30" customHeight="1" x14ac:dyDescent="0.25">
      <c r="K2962" s="46"/>
      <c r="L2962" s="46"/>
    </row>
    <row r="2963" spans="11:12" ht="30" customHeight="1" x14ac:dyDescent="0.25">
      <c r="K2963" s="46"/>
      <c r="L2963" s="46"/>
    </row>
    <row r="2964" spans="11:12" ht="30" customHeight="1" x14ac:dyDescent="0.25">
      <c r="K2964" s="46"/>
      <c r="L2964" s="46"/>
    </row>
    <row r="2965" spans="11:12" ht="30" customHeight="1" x14ac:dyDescent="0.25">
      <c r="K2965" s="46"/>
      <c r="L2965" s="46"/>
    </row>
    <row r="2966" spans="11:12" ht="30" customHeight="1" x14ac:dyDescent="0.25">
      <c r="K2966" s="46"/>
      <c r="L2966" s="46"/>
    </row>
    <row r="2967" spans="11:12" ht="30" customHeight="1" x14ac:dyDescent="0.25">
      <c r="K2967" s="46"/>
      <c r="L2967" s="46"/>
    </row>
    <row r="2968" spans="11:12" ht="30" customHeight="1" x14ac:dyDescent="0.25">
      <c r="K2968" s="46"/>
      <c r="L2968" s="46"/>
    </row>
    <row r="2969" spans="11:12" ht="30" customHeight="1" x14ac:dyDescent="0.25">
      <c r="K2969" s="46"/>
      <c r="L2969" s="46"/>
    </row>
    <row r="2970" spans="11:12" ht="30" customHeight="1" x14ac:dyDescent="0.25">
      <c r="K2970" s="46"/>
      <c r="L2970" s="46"/>
    </row>
    <row r="2971" spans="11:12" ht="30" customHeight="1" x14ac:dyDescent="0.25">
      <c r="K2971" s="46"/>
      <c r="L2971" s="46"/>
    </row>
    <row r="2972" spans="11:12" ht="30" customHeight="1" x14ac:dyDescent="0.25">
      <c r="K2972" s="46"/>
      <c r="L2972" s="46"/>
    </row>
    <row r="2973" spans="11:12" ht="30" customHeight="1" x14ac:dyDescent="0.25">
      <c r="K2973" s="46"/>
      <c r="L2973" s="46"/>
    </row>
    <row r="2974" spans="11:12" ht="30" customHeight="1" x14ac:dyDescent="0.25">
      <c r="K2974" s="46"/>
      <c r="L2974" s="46"/>
    </row>
    <row r="2975" spans="11:12" ht="30" customHeight="1" x14ac:dyDescent="0.25">
      <c r="K2975" s="46"/>
      <c r="L2975" s="46"/>
    </row>
    <row r="2976" spans="11:12" ht="30" customHeight="1" x14ac:dyDescent="0.25">
      <c r="K2976" s="46"/>
      <c r="L2976" s="46"/>
    </row>
    <row r="2977" spans="11:12" ht="30" customHeight="1" x14ac:dyDescent="0.25">
      <c r="K2977" s="46"/>
      <c r="L2977" s="46"/>
    </row>
    <row r="2978" spans="11:12" ht="30" customHeight="1" x14ac:dyDescent="0.25">
      <c r="K2978" s="46"/>
      <c r="L2978" s="46"/>
    </row>
    <row r="2979" spans="11:12" ht="30" customHeight="1" x14ac:dyDescent="0.25">
      <c r="K2979" s="46"/>
      <c r="L2979" s="46"/>
    </row>
    <row r="2980" spans="11:12" ht="30" customHeight="1" x14ac:dyDescent="0.25">
      <c r="K2980" s="46"/>
      <c r="L2980" s="46"/>
    </row>
    <row r="2981" spans="11:12" ht="30" customHeight="1" x14ac:dyDescent="0.25">
      <c r="K2981" s="46"/>
      <c r="L2981" s="46"/>
    </row>
    <row r="2982" spans="11:12" ht="30" customHeight="1" x14ac:dyDescent="0.25">
      <c r="K2982" s="46"/>
      <c r="L2982" s="46"/>
    </row>
    <row r="2983" spans="11:12" ht="30" customHeight="1" x14ac:dyDescent="0.25">
      <c r="K2983" s="46"/>
      <c r="L2983" s="46"/>
    </row>
    <row r="2984" spans="11:12" ht="30" customHeight="1" x14ac:dyDescent="0.25">
      <c r="K2984" s="46"/>
      <c r="L2984" s="46"/>
    </row>
    <row r="2985" spans="11:12" ht="30" customHeight="1" x14ac:dyDescent="0.25">
      <c r="K2985" s="46"/>
      <c r="L2985" s="46"/>
    </row>
    <row r="2986" spans="11:12" ht="30" customHeight="1" x14ac:dyDescent="0.25">
      <c r="K2986" s="46"/>
      <c r="L2986" s="46"/>
    </row>
    <row r="2987" spans="11:12" ht="30" customHeight="1" x14ac:dyDescent="0.25">
      <c r="K2987" s="46"/>
      <c r="L2987" s="46"/>
    </row>
    <row r="2988" spans="11:12" ht="30" customHeight="1" x14ac:dyDescent="0.25">
      <c r="K2988" s="46"/>
      <c r="L2988" s="46"/>
    </row>
    <row r="2989" spans="11:12" ht="30" customHeight="1" x14ac:dyDescent="0.25">
      <c r="K2989" s="46"/>
      <c r="L2989" s="46"/>
    </row>
    <row r="2990" spans="11:12" ht="30" customHeight="1" x14ac:dyDescent="0.25">
      <c r="K2990" s="46"/>
      <c r="L2990" s="46"/>
    </row>
    <row r="2991" spans="11:12" ht="30" customHeight="1" x14ac:dyDescent="0.25">
      <c r="K2991" s="46"/>
      <c r="L2991" s="46"/>
    </row>
    <row r="2992" spans="11:12" ht="30" customHeight="1" x14ac:dyDescent="0.25">
      <c r="K2992" s="46"/>
      <c r="L2992" s="46"/>
    </row>
    <row r="2993" spans="11:12" ht="30" customHeight="1" x14ac:dyDescent="0.25">
      <c r="K2993" s="46"/>
      <c r="L2993" s="46"/>
    </row>
    <row r="2994" spans="11:12" ht="30" customHeight="1" x14ac:dyDescent="0.25">
      <c r="K2994" s="46"/>
      <c r="L2994" s="46"/>
    </row>
    <row r="2995" spans="11:12" ht="30" customHeight="1" x14ac:dyDescent="0.25">
      <c r="K2995" s="46"/>
      <c r="L2995" s="46"/>
    </row>
    <row r="2996" spans="11:12" ht="30" customHeight="1" x14ac:dyDescent="0.25">
      <c r="K2996" s="46"/>
      <c r="L2996" s="46"/>
    </row>
    <row r="2997" spans="11:12" ht="30" customHeight="1" x14ac:dyDescent="0.25">
      <c r="K2997" s="46"/>
      <c r="L2997" s="46"/>
    </row>
    <row r="2998" spans="11:12" ht="30" customHeight="1" x14ac:dyDescent="0.25">
      <c r="K2998" s="46"/>
      <c r="L2998" s="46"/>
    </row>
    <row r="2999" spans="11:12" ht="30" customHeight="1" x14ac:dyDescent="0.25">
      <c r="K2999" s="46"/>
      <c r="L2999" s="46"/>
    </row>
    <row r="3000" spans="11:12" ht="30" customHeight="1" x14ac:dyDescent="0.25">
      <c r="K3000" s="46"/>
      <c r="L3000" s="46"/>
    </row>
    <row r="3001" spans="11:12" ht="30" customHeight="1" x14ac:dyDescent="0.25">
      <c r="K3001" s="46"/>
      <c r="L3001" s="46"/>
    </row>
    <row r="3002" spans="11:12" ht="30" customHeight="1" x14ac:dyDescent="0.25">
      <c r="K3002" s="46"/>
      <c r="L3002" s="46"/>
    </row>
    <row r="3003" spans="11:12" ht="30" customHeight="1" x14ac:dyDescent="0.25">
      <c r="K3003" s="46"/>
      <c r="L3003" s="46"/>
    </row>
    <row r="3004" spans="11:12" ht="30" customHeight="1" x14ac:dyDescent="0.25">
      <c r="K3004" s="46"/>
      <c r="L3004" s="46"/>
    </row>
    <row r="3005" spans="11:12" ht="30" customHeight="1" x14ac:dyDescent="0.25">
      <c r="K3005" s="46"/>
      <c r="L3005" s="46"/>
    </row>
    <row r="3006" spans="11:12" ht="30" customHeight="1" x14ac:dyDescent="0.25">
      <c r="K3006" s="46"/>
      <c r="L3006" s="46"/>
    </row>
    <row r="3007" spans="11:12" ht="30" customHeight="1" x14ac:dyDescent="0.25">
      <c r="K3007" s="46"/>
      <c r="L3007" s="46"/>
    </row>
    <row r="3008" spans="11:12" ht="30" customHeight="1" x14ac:dyDescent="0.25">
      <c r="K3008" s="46"/>
      <c r="L3008" s="46"/>
    </row>
    <row r="3009" spans="11:12" ht="30" customHeight="1" x14ac:dyDescent="0.25">
      <c r="K3009" s="46"/>
      <c r="L3009" s="46"/>
    </row>
    <row r="3010" spans="11:12" ht="30" customHeight="1" x14ac:dyDescent="0.25">
      <c r="K3010" s="46"/>
      <c r="L3010" s="46"/>
    </row>
    <row r="3011" spans="11:12" ht="30" customHeight="1" x14ac:dyDescent="0.25">
      <c r="K3011" s="46"/>
      <c r="L3011" s="46"/>
    </row>
    <row r="3012" spans="11:12" ht="30" customHeight="1" x14ac:dyDescent="0.25">
      <c r="K3012" s="46"/>
      <c r="L3012" s="46"/>
    </row>
    <row r="3013" spans="11:12" ht="30" customHeight="1" x14ac:dyDescent="0.25">
      <c r="K3013" s="46"/>
      <c r="L3013" s="46"/>
    </row>
    <row r="3014" spans="11:12" ht="30" customHeight="1" x14ac:dyDescent="0.25">
      <c r="K3014" s="46"/>
      <c r="L3014" s="46"/>
    </row>
    <row r="3015" spans="11:12" ht="30" customHeight="1" x14ac:dyDescent="0.25">
      <c r="K3015" s="46"/>
      <c r="L3015" s="46"/>
    </row>
    <row r="3016" spans="11:12" ht="30" customHeight="1" x14ac:dyDescent="0.25">
      <c r="K3016" s="46"/>
      <c r="L3016" s="46"/>
    </row>
    <row r="3017" spans="11:12" ht="30" customHeight="1" x14ac:dyDescent="0.25">
      <c r="K3017" s="46"/>
      <c r="L3017" s="46"/>
    </row>
    <row r="3018" spans="11:12" ht="30" customHeight="1" x14ac:dyDescent="0.25">
      <c r="K3018" s="46"/>
      <c r="L3018" s="46"/>
    </row>
    <row r="3019" spans="11:12" ht="30" customHeight="1" x14ac:dyDescent="0.25">
      <c r="K3019" s="46"/>
      <c r="L3019" s="46"/>
    </row>
    <row r="3020" spans="11:12" ht="30" customHeight="1" x14ac:dyDescent="0.25">
      <c r="K3020" s="46"/>
      <c r="L3020" s="46"/>
    </row>
    <row r="3021" spans="11:12" ht="30" customHeight="1" x14ac:dyDescent="0.25">
      <c r="K3021" s="46"/>
      <c r="L3021" s="46"/>
    </row>
    <row r="3022" spans="11:12" ht="30" customHeight="1" x14ac:dyDescent="0.25">
      <c r="K3022" s="46"/>
      <c r="L3022" s="46"/>
    </row>
    <row r="3023" spans="11:12" ht="30" customHeight="1" x14ac:dyDescent="0.25">
      <c r="K3023" s="46"/>
      <c r="L3023" s="46"/>
    </row>
    <row r="3024" spans="11:12" ht="30" customHeight="1" x14ac:dyDescent="0.25">
      <c r="K3024" s="46"/>
      <c r="L3024" s="46"/>
    </row>
    <row r="3025" spans="11:12" ht="30" customHeight="1" x14ac:dyDescent="0.25">
      <c r="K3025" s="46"/>
      <c r="L3025" s="46"/>
    </row>
    <row r="3026" spans="11:12" ht="30" customHeight="1" x14ac:dyDescent="0.25">
      <c r="K3026" s="46"/>
      <c r="L3026" s="46"/>
    </row>
    <row r="3027" spans="11:12" ht="30" customHeight="1" x14ac:dyDescent="0.25">
      <c r="K3027" s="46"/>
      <c r="L3027" s="46"/>
    </row>
    <row r="3028" spans="11:12" ht="30" customHeight="1" x14ac:dyDescent="0.25">
      <c r="K3028" s="46"/>
      <c r="L3028" s="46"/>
    </row>
    <row r="3029" spans="11:12" ht="30" customHeight="1" x14ac:dyDescent="0.25">
      <c r="K3029" s="46"/>
      <c r="L3029" s="46"/>
    </row>
    <row r="3030" spans="11:12" ht="30" customHeight="1" x14ac:dyDescent="0.25">
      <c r="K3030" s="46"/>
      <c r="L3030" s="46"/>
    </row>
    <row r="3031" spans="11:12" ht="30" customHeight="1" x14ac:dyDescent="0.25">
      <c r="K3031" s="46"/>
      <c r="L3031" s="46"/>
    </row>
    <row r="3032" spans="11:12" ht="30" customHeight="1" x14ac:dyDescent="0.25">
      <c r="K3032" s="46"/>
      <c r="L3032" s="46"/>
    </row>
    <row r="3033" spans="11:12" ht="30" customHeight="1" x14ac:dyDescent="0.25">
      <c r="K3033" s="46"/>
      <c r="L3033" s="46"/>
    </row>
    <row r="3034" spans="11:12" ht="30" customHeight="1" x14ac:dyDescent="0.25">
      <c r="K3034" s="46"/>
      <c r="L3034" s="46"/>
    </row>
    <row r="3035" spans="11:12" ht="30" customHeight="1" x14ac:dyDescent="0.25">
      <c r="K3035" s="46"/>
      <c r="L3035" s="46"/>
    </row>
    <row r="3036" spans="11:12" ht="30" customHeight="1" x14ac:dyDescent="0.25">
      <c r="K3036" s="46"/>
      <c r="L3036" s="46"/>
    </row>
    <row r="3037" spans="11:12" ht="30" customHeight="1" x14ac:dyDescent="0.25">
      <c r="K3037" s="46"/>
      <c r="L3037" s="46"/>
    </row>
    <row r="3038" spans="11:12" ht="30" customHeight="1" x14ac:dyDescent="0.25">
      <c r="K3038" s="46"/>
      <c r="L3038" s="46"/>
    </row>
    <row r="3039" spans="11:12" ht="30" customHeight="1" x14ac:dyDescent="0.25">
      <c r="K3039" s="46"/>
      <c r="L3039" s="46"/>
    </row>
    <row r="3040" spans="11:12" ht="30" customHeight="1" x14ac:dyDescent="0.25">
      <c r="K3040" s="46"/>
      <c r="L3040" s="46"/>
    </row>
    <row r="3041" spans="11:12" ht="30" customHeight="1" x14ac:dyDescent="0.25">
      <c r="K3041" s="46"/>
      <c r="L3041" s="46"/>
    </row>
    <row r="3042" spans="11:12" ht="30" customHeight="1" x14ac:dyDescent="0.25">
      <c r="K3042" s="46"/>
      <c r="L3042" s="46"/>
    </row>
    <row r="3043" spans="11:12" ht="30" customHeight="1" x14ac:dyDescent="0.25">
      <c r="K3043" s="46"/>
      <c r="L3043" s="46"/>
    </row>
    <row r="3044" spans="11:12" ht="30" customHeight="1" x14ac:dyDescent="0.25">
      <c r="K3044" s="46"/>
      <c r="L3044" s="46"/>
    </row>
    <row r="3045" spans="11:12" ht="30" customHeight="1" x14ac:dyDescent="0.25">
      <c r="K3045" s="46"/>
      <c r="L3045" s="46"/>
    </row>
    <row r="3046" spans="11:12" ht="30" customHeight="1" x14ac:dyDescent="0.25">
      <c r="K3046" s="46"/>
      <c r="L3046" s="46"/>
    </row>
    <row r="3047" spans="11:12" ht="30" customHeight="1" x14ac:dyDescent="0.25">
      <c r="K3047" s="46"/>
      <c r="L3047" s="46"/>
    </row>
    <row r="3048" spans="11:12" ht="30" customHeight="1" x14ac:dyDescent="0.25">
      <c r="K3048" s="46"/>
      <c r="L3048" s="46"/>
    </row>
    <row r="3049" spans="11:12" ht="30" customHeight="1" x14ac:dyDescent="0.25">
      <c r="K3049" s="46"/>
      <c r="L3049" s="46"/>
    </row>
    <row r="3050" spans="11:12" ht="30" customHeight="1" x14ac:dyDescent="0.25">
      <c r="K3050" s="46"/>
      <c r="L3050" s="46"/>
    </row>
    <row r="3051" spans="11:12" ht="30" customHeight="1" x14ac:dyDescent="0.25">
      <c r="K3051" s="46"/>
      <c r="L3051" s="46"/>
    </row>
    <row r="3052" spans="11:12" ht="30" customHeight="1" x14ac:dyDescent="0.25">
      <c r="K3052" s="46"/>
      <c r="L3052" s="46"/>
    </row>
    <row r="3053" spans="11:12" ht="30" customHeight="1" x14ac:dyDescent="0.25">
      <c r="K3053" s="46"/>
      <c r="L3053" s="46"/>
    </row>
    <row r="3054" spans="11:12" ht="30" customHeight="1" x14ac:dyDescent="0.25">
      <c r="K3054" s="46"/>
      <c r="L3054" s="46"/>
    </row>
    <row r="3055" spans="11:12" ht="30" customHeight="1" x14ac:dyDescent="0.25">
      <c r="K3055" s="46"/>
      <c r="L3055" s="46"/>
    </row>
    <row r="3056" spans="11:12" ht="30" customHeight="1" x14ac:dyDescent="0.25">
      <c r="K3056" s="46"/>
      <c r="L3056" s="46"/>
    </row>
    <row r="3057" spans="11:12" ht="30" customHeight="1" x14ac:dyDescent="0.25">
      <c r="K3057" s="46"/>
      <c r="L3057" s="46"/>
    </row>
    <row r="3058" spans="11:12" ht="30" customHeight="1" x14ac:dyDescent="0.25">
      <c r="K3058" s="46"/>
      <c r="L3058" s="46"/>
    </row>
    <row r="3059" spans="11:12" ht="30" customHeight="1" x14ac:dyDescent="0.25">
      <c r="K3059" s="46"/>
      <c r="L3059" s="46"/>
    </row>
    <row r="3060" spans="11:12" ht="30" customHeight="1" x14ac:dyDescent="0.25">
      <c r="K3060" s="46"/>
      <c r="L3060" s="46"/>
    </row>
    <row r="3061" spans="11:12" ht="30" customHeight="1" x14ac:dyDescent="0.25">
      <c r="K3061" s="46"/>
      <c r="L3061" s="46"/>
    </row>
    <row r="3062" spans="11:12" ht="30" customHeight="1" x14ac:dyDescent="0.25">
      <c r="K3062" s="46"/>
      <c r="L3062" s="46"/>
    </row>
    <row r="3063" spans="11:12" ht="30" customHeight="1" x14ac:dyDescent="0.25">
      <c r="K3063" s="46"/>
      <c r="L3063" s="46"/>
    </row>
    <row r="3064" spans="11:12" ht="30" customHeight="1" x14ac:dyDescent="0.25">
      <c r="K3064" s="46"/>
      <c r="L3064" s="46"/>
    </row>
    <row r="3065" spans="11:12" ht="30" customHeight="1" x14ac:dyDescent="0.25">
      <c r="K3065" s="46"/>
      <c r="L3065" s="46"/>
    </row>
    <row r="3066" spans="11:12" ht="30" customHeight="1" x14ac:dyDescent="0.25">
      <c r="K3066" s="46"/>
      <c r="L3066" s="46"/>
    </row>
    <row r="3067" spans="11:12" ht="30" customHeight="1" x14ac:dyDescent="0.25">
      <c r="K3067" s="46"/>
      <c r="L3067" s="46"/>
    </row>
    <row r="3068" spans="11:12" ht="30" customHeight="1" x14ac:dyDescent="0.25">
      <c r="K3068" s="46"/>
      <c r="L3068" s="46"/>
    </row>
    <row r="3069" spans="11:12" ht="30" customHeight="1" x14ac:dyDescent="0.25">
      <c r="K3069" s="46"/>
      <c r="L3069" s="46"/>
    </row>
    <row r="3070" spans="11:12" ht="30" customHeight="1" x14ac:dyDescent="0.25">
      <c r="K3070" s="46"/>
      <c r="L3070" s="46"/>
    </row>
    <row r="3071" spans="11:12" ht="30" customHeight="1" x14ac:dyDescent="0.25">
      <c r="K3071" s="46"/>
      <c r="L3071" s="46"/>
    </row>
    <row r="3072" spans="11:12" ht="30" customHeight="1" x14ac:dyDescent="0.25">
      <c r="K3072" s="46"/>
      <c r="L3072" s="46"/>
    </row>
    <row r="3073" spans="11:12" ht="30" customHeight="1" x14ac:dyDescent="0.25">
      <c r="K3073" s="46"/>
      <c r="L3073" s="46"/>
    </row>
    <row r="3074" spans="11:12" ht="30" customHeight="1" x14ac:dyDescent="0.25">
      <c r="K3074" s="46"/>
      <c r="L3074" s="46"/>
    </row>
    <row r="3075" spans="11:12" ht="30" customHeight="1" x14ac:dyDescent="0.25">
      <c r="K3075" s="46"/>
      <c r="L3075" s="46"/>
    </row>
    <row r="3076" spans="11:12" ht="30" customHeight="1" x14ac:dyDescent="0.25">
      <c r="K3076" s="46"/>
      <c r="L3076" s="46"/>
    </row>
    <row r="3077" spans="11:12" ht="30" customHeight="1" x14ac:dyDescent="0.25">
      <c r="K3077" s="46"/>
      <c r="L3077" s="46"/>
    </row>
    <row r="3078" spans="11:12" ht="30" customHeight="1" x14ac:dyDescent="0.25">
      <c r="K3078" s="46"/>
      <c r="L3078" s="46"/>
    </row>
    <row r="3079" spans="11:12" ht="30" customHeight="1" x14ac:dyDescent="0.25">
      <c r="K3079" s="46"/>
      <c r="L3079" s="46"/>
    </row>
    <row r="3080" spans="11:12" ht="30" customHeight="1" x14ac:dyDescent="0.25">
      <c r="K3080" s="46"/>
      <c r="L3080" s="46"/>
    </row>
    <row r="3081" spans="11:12" ht="30" customHeight="1" x14ac:dyDescent="0.25">
      <c r="K3081" s="46"/>
      <c r="L3081" s="46"/>
    </row>
    <row r="3082" spans="11:12" ht="30" customHeight="1" x14ac:dyDescent="0.25">
      <c r="K3082" s="46"/>
      <c r="L3082" s="46"/>
    </row>
    <row r="3083" spans="11:12" ht="30" customHeight="1" x14ac:dyDescent="0.25">
      <c r="K3083" s="46"/>
      <c r="L3083" s="46"/>
    </row>
    <row r="3084" spans="11:12" ht="30" customHeight="1" x14ac:dyDescent="0.25">
      <c r="K3084" s="46"/>
      <c r="L3084" s="46"/>
    </row>
    <row r="3085" spans="11:12" ht="30" customHeight="1" x14ac:dyDescent="0.25">
      <c r="K3085" s="46"/>
      <c r="L3085" s="46"/>
    </row>
    <row r="3086" spans="11:12" ht="30" customHeight="1" x14ac:dyDescent="0.25">
      <c r="K3086" s="46"/>
      <c r="L3086" s="46"/>
    </row>
    <row r="3087" spans="11:12" ht="30" customHeight="1" x14ac:dyDescent="0.25">
      <c r="K3087" s="46"/>
      <c r="L3087" s="46"/>
    </row>
    <row r="3088" spans="11:12" ht="30" customHeight="1" x14ac:dyDescent="0.25">
      <c r="K3088" s="46"/>
      <c r="L3088" s="46"/>
    </row>
    <row r="3089" spans="11:12" ht="30" customHeight="1" x14ac:dyDescent="0.25">
      <c r="K3089" s="46"/>
      <c r="L3089" s="46"/>
    </row>
    <row r="3090" spans="11:12" ht="30" customHeight="1" x14ac:dyDescent="0.25">
      <c r="K3090" s="46"/>
      <c r="L3090" s="46"/>
    </row>
    <row r="3091" spans="11:12" ht="30" customHeight="1" x14ac:dyDescent="0.25">
      <c r="K3091" s="46"/>
      <c r="L3091" s="46"/>
    </row>
    <row r="3092" spans="11:12" ht="30" customHeight="1" x14ac:dyDescent="0.25">
      <c r="K3092" s="46"/>
      <c r="L3092" s="46"/>
    </row>
    <row r="3093" spans="11:12" ht="30" customHeight="1" x14ac:dyDescent="0.25">
      <c r="K3093" s="46"/>
      <c r="L3093" s="46"/>
    </row>
    <row r="3094" spans="11:12" ht="30" customHeight="1" x14ac:dyDescent="0.25">
      <c r="K3094" s="46"/>
      <c r="L3094" s="46"/>
    </row>
    <row r="3095" spans="11:12" ht="30" customHeight="1" x14ac:dyDescent="0.25">
      <c r="K3095" s="46"/>
      <c r="L3095" s="46"/>
    </row>
    <row r="3096" spans="11:12" ht="30" customHeight="1" x14ac:dyDescent="0.25">
      <c r="K3096" s="46"/>
      <c r="L3096" s="46"/>
    </row>
    <row r="3097" spans="11:12" ht="30" customHeight="1" x14ac:dyDescent="0.25">
      <c r="K3097" s="46"/>
      <c r="L3097" s="46"/>
    </row>
    <row r="3098" spans="11:12" ht="30" customHeight="1" x14ac:dyDescent="0.25">
      <c r="K3098" s="46"/>
      <c r="L3098" s="46"/>
    </row>
    <row r="3099" spans="11:12" ht="30" customHeight="1" x14ac:dyDescent="0.25">
      <c r="K3099" s="46"/>
      <c r="L3099" s="46"/>
    </row>
    <row r="3100" spans="11:12" ht="30" customHeight="1" x14ac:dyDescent="0.25">
      <c r="K3100" s="46"/>
      <c r="L3100" s="46"/>
    </row>
    <row r="3101" spans="11:12" ht="30" customHeight="1" x14ac:dyDescent="0.25">
      <c r="K3101" s="46"/>
      <c r="L3101" s="46"/>
    </row>
    <row r="3102" spans="11:12" ht="30" customHeight="1" x14ac:dyDescent="0.25">
      <c r="K3102" s="46"/>
      <c r="L3102" s="46"/>
    </row>
    <row r="3103" spans="11:12" ht="30" customHeight="1" x14ac:dyDescent="0.25">
      <c r="K3103" s="46"/>
      <c r="L3103" s="46"/>
    </row>
    <row r="3104" spans="11:12" ht="30" customHeight="1" x14ac:dyDescent="0.25">
      <c r="K3104" s="46"/>
      <c r="L3104" s="46"/>
    </row>
    <row r="3105" spans="11:12" ht="30" customHeight="1" x14ac:dyDescent="0.25">
      <c r="K3105" s="46"/>
      <c r="L3105" s="46"/>
    </row>
    <row r="3106" spans="11:12" ht="30" customHeight="1" x14ac:dyDescent="0.25">
      <c r="K3106" s="46"/>
      <c r="L3106" s="46"/>
    </row>
    <row r="3107" spans="11:12" ht="30" customHeight="1" x14ac:dyDescent="0.25">
      <c r="K3107" s="46"/>
      <c r="L3107" s="46"/>
    </row>
    <row r="3108" spans="11:12" ht="30" customHeight="1" x14ac:dyDescent="0.25">
      <c r="K3108" s="46"/>
      <c r="L3108" s="46"/>
    </row>
    <row r="3109" spans="11:12" ht="30" customHeight="1" x14ac:dyDescent="0.25">
      <c r="K3109" s="46"/>
      <c r="L3109" s="46"/>
    </row>
    <row r="3110" spans="11:12" ht="30" customHeight="1" x14ac:dyDescent="0.25">
      <c r="K3110" s="46"/>
      <c r="L3110" s="46"/>
    </row>
    <row r="3111" spans="11:12" ht="30" customHeight="1" x14ac:dyDescent="0.25">
      <c r="K3111" s="46"/>
      <c r="L3111" s="46"/>
    </row>
    <row r="3112" spans="11:12" ht="30" customHeight="1" x14ac:dyDescent="0.25">
      <c r="K3112" s="46"/>
      <c r="L3112" s="46"/>
    </row>
    <row r="3113" spans="11:12" ht="30" customHeight="1" x14ac:dyDescent="0.25">
      <c r="K3113" s="46"/>
      <c r="L3113" s="46"/>
    </row>
    <row r="3114" spans="11:12" ht="30" customHeight="1" x14ac:dyDescent="0.25">
      <c r="K3114" s="46"/>
      <c r="L3114" s="46"/>
    </row>
    <row r="3115" spans="11:12" ht="30" customHeight="1" x14ac:dyDescent="0.25">
      <c r="K3115" s="46"/>
      <c r="L3115" s="46"/>
    </row>
    <row r="3116" spans="11:12" ht="30" customHeight="1" x14ac:dyDescent="0.25">
      <c r="K3116" s="46"/>
      <c r="L3116" s="46"/>
    </row>
    <row r="3117" spans="11:12" ht="30" customHeight="1" x14ac:dyDescent="0.25">
      <c r="K3117" s="46"/>
      <c r="L3117" s="46"/>
    </row>
    <row r="3118" spans="11:12" ht="30" customHeight="1" x14ac:dyDescent="0.25">
      <c r="K3118" s="46"/>
      <c r="L3118" s="46"/>
    </row>
    <row r="3119" spans="11:12" ht="30" customHeight="1" x14ac:dyDescent="0.25">
      <c r="K3119" s="46"/>
      <c r="L3119" s="46"/>
    </row>
    <row r="3120" spans="11:12" ht="30" customHeight="1" x14ac:dyDescent="0.25">
      <c r="K3120" s="46"/>
      <c r="L3120" s="46"/>
    </row>
    <row r="3121" spans="11:12" ht="30" customHeight="1" x14ac:dyDescent="0.25">
      <c r="K3121" s="46"/>
      <c r="L3121" s="46"/>
    </row>
    <row r="3122" spans="11:12" ht="30" customHeight="1" x14ac:dyDescent="0.25">
      <c r="K3122" s="46"/>
      <c r="L3122" s="46"/>
    </row>
    <row r="3123" spans="11:12" ht="30" customHeight="1" x14ac:dyDescent="0.25">
      <c r="K3123" s="46"/>
      <c r="L3123" s="46"/>
    </row>
    <row r="3124" spans="11:12" ht="30" customHeight="1" x14ac:dyDescent="0.25">
      <c r="K3124" s="46"/>
      <c r="L3124" s="46"/>
    </row>
    <row r="3125" spans="11:12" ht="30" customHeight="1" x14ac:dyDescent="0.25">
      <c r="K3125" s="46"/>
      <c r="L3125" s="46"/>
    </row>
    <row r="3126" spans="11:12" ht="30" customHeight="1" x14ac:dyDescent="0.25">
      <c r="K3126" s="46"/>
      <c r="L3126" s="46"/>
    </row>
    <row r="3127" spans="11:12" ht="30" customHeight="1" x14ac:dyDescent="0.25">
      <c r="K3127" s="46"/>
      <c r="L3127" s="46"/>
    </row>
    <row r="3128" spans="11:12" ht="30" customHeight="1" x14ac:dyDescent="0.25">
      <c r="K3128" s="46"/>
      <c r="L3128" s="46"/>
    </row>
    <row r="3129" spans="11:12" ht="30" customHeight="1" x14ac:dyDescent="0.25">
      <c r="K3129" s="46"/>
      <c r="L3129" s="46"/>
    </row>
    <row r="3130" spans="11:12" ht="30" customHeight="1" x14ac:dyDescent="0.25">
      <c r="K3130" s="46"/>
      <c r="L3130" s="46"/>
    </row>
    <row r="3131" spans="11:12" ht="30" customHeight="1" x14ac:dyDescent="0.25">
      <c r="K3131" s="46"/>
      <c r="L3131" s="46"/>
    </row>
    <row r="3132" spans="11:12" ht="30" customHeight="1" x14ac:dyDescent="0.25">
      <c r="K3132" s="46"/>
      <c r="L3132" s="46"/>
    </row>
    <row r="3133" spans="11:12" ht="30" customHeight="1" x14ac:dyDescent="0.25">
      <c r="K3133" s="46"/>
      <c r="L3133" s="46"/>
    </row>
    <row r="3134" spans="11:12" ht="30" customHeight="1" x14ac:dyDescent="0.25">
      <c r="K3134" s="46"/>
      <c r="L3134" s="46"/>
    </row>
    <row r="3135" spans="11:12" ht="30" customHeight="1" x14ac:dyDescent="0.25">
      <c r="K3135" s="46"/>
      <c r="L3135" s="46"/>
    </row>
    <row r="3136" spans="11:12" ht="30" customHeight="1" x14ac:dyDescent="0.25">
      <c r="K3136" s="46"/>
      <c r="L3136" s="46"/>
    </row>
    <row r="3137" spans="11:12" ht="30" customHeight="1" x14ac:dyDescent="0.25">
      <c r="K3137" s="46"/>
      <c r="L3137" s="46"/>
    </row>
    <row r="3138" spans="11:12" ht="30" customHeight="1" x14ac:dyDescent="0.25">
      <c r="K3138" s="46"/>
      <c r="L3138" s="46"/>
    </row>
    <row r="3139" spans="11:12" ht="30" customHeight="1" x14ac:dyDescent="0.25">
      <c r="K3139" s="46"/>
      <c r="L3139" s="46"/>
    </row>
    <row r="3140" spans="11:12" ht="30" customHeight="1" x14ac:dyDescent="0.25">
      <c r="K3140" s="46"/>
      <c r="L3140" s="46"/>
    </row>
    <row r="3141" spans="11:12" ht="30" customHeight="1" x14ac:dyDescent="0.25">
      <c r="K3141" s="46"/>
      <c r="L3141" s="46"/>
    </row>
    <row r="3142" spans="11:12" ht="30" customHeight="1" x14ac:dyDescent="0.25">
      <c r="K3142" s="46"/>
      <c r="L3142" s="46"/>
    </row>
    <row r="3143" spans="11:12" ht="30" customHeight="1" x14ac:dyDescent="0.25">
      <c r="K3143" s="46"/>
      <c r="L3143" s="46"/>
    </row>
    <row r="3144" spans="11:12" ht="30" customHeight="1" x14ac:dyDescent="0.25">
      <c r="K3144" s="46"/>
      <c r="L3144" s="46"/>
    </row>
    <row r="3145" spans="11:12" ht="30" customHeight="1" x14ac:dyDescent="0.25">
      <c r="K3145" s="46"/>
      <c r="L3145" s="46"/>
    </row>
    <row r="3146" spans="11:12" ht="30" customHeight="1" x14ac:dyDescent="0.25">
      <c r="K3146" s="46"/>
      <c r="L3146" s="46"/>
    </row>
    <row r="3147" spans="11:12" ht="30" customHeight="1" x14ac:dyDescent="0.25">
      <c r="K3147" s="46"/>
      <c r="L3147" s="46"/>
    </row>
    <row r="3148" spans="11:12" ht="30" customHeight="1" x14ac:dyDescent="0.25">
      <c r="K3148" s="46"/>
      <c r="L3148" s="46"/>
    </row>
    <row r="3149" spans="11:12" ht="30" customHeight="1" x14ac:dyDescent="0.25">
      <c r="K3149" s="46"/>
      <c r="L3149" s="46"/>
    </row>
    <row r="3150" spans="11:12" ht="30" customHeight="1" x14ac:dyDescent="0.25">
      <c r="K3150" s="46"/>
      <c r="L3150" s="46"/>
    </row>
    <row r="3151" spans="11:12" ht="30" customHeight="1" x14ac:dyDescent="0.25">
      <c r="K3151" s="46"/>
      <c r="L3151" s="46"/>
    </row>
    <row r="3152" spans="11:12" ht="30" customHeight="1" x14ac:dyDescent="0.25">
      <c r="K3152" s="46"/>
      <c r="L3152" s="46"/>
    </row>
    <row r="3153" spans="11:12" ht="30" customHeight="1" x14ac:dyDescent="0.25">
      <c r="K3153" s="46"/>
      <c r="L3153" s="46"/>
    </row>
    <row r="3154" spans="11:12" ht="30" customHeight="1" x14ac:dyDescent="0.25">
      <c r="K3154" s="46"/>
      <c r="L3154" s="46"/>
    </row>
    <row r="3155" spans="11:12" ht="30" customHeight="1" x14ac:dyDescent="0.25">
      <c r="K3155" s="46"/>
      <c r="L3155" s="46"/>
    </row>
    <row r="3156" spans="11:12" ht="30" customHeight="1" x14ac:dyDescent="0.25">
      <c r="K3156" s="46"/>
      <c r="L3156" s="46"/>
    </row>
    <row r="3157" spans="11:12" ht="30" customHeight="1" x14ac:dyDescent="0.25">
      <c r="K3157" s="46"/>
      <c r="L3157" s="46"/>
    </row>
    <row r="3158" spans="11:12" ht="30" customHeight="1" x14ac:dyDescent="0.25">
      <c r="K3158" s="46"/>
      <c r="L3158" s="46"/>
    </row>
    <row r="3159" spans="11:12" ht="30" customHeight="1" x14ac:dyDescent="0.25">
      <c r="K3159" s="46"/>
      <c r="L3159" s="46"/>
    </row>
    <row r="3160" spans="11:12" ht="30" customHeight="1" x14ac:dyDescent="0.25">
      <c r="K3160" s="46"/>
      <c r="L3160" s="46"/>
    </row>
    <row r="3161" spans="11:12" ht="30" customHeight="1" x14ac:dyDescent="0.25">
      <c r="K3161" s="46"/>
      <c r="L3161" s="46"/>
    </row>
    <row r="3162" spans="11:12" ht="30" customHeight="1" x14ac:dyDescent="0.25">
      <c r="K3162" s="46"/>
      <c r="L3162" s="46"/>
    </row>
    <row r="3163" spans="11:12" ht="30" customHeight="1" x14ac:dyDescent="0.25">
      <c r="K3163" s="46"/>
      <c r="L3163" s="46"/>
    </row>
    <row r="3164" spans="11:12" ht="30" customHeight="1" x14ac:dyDescent="0.25">
      <c r="K3164" s="46"/>
      <c r="L3164" s="46"/>
    </row>
    <row r="3165" spans="11:12" ht="30" customHeight="1" x14ac:dyDescent="0.25">
      <c r="K3165" s="46"/>
      <c r="L3165" s="46"/>
    </row>
    <row r="3166" spans="11:12" ht="30" customHeight="1" x14ac:dyDescent="0.25">
      <c r="K3166" s="46"/>
      <c r="L3166" s="46"/>
    </row>
    <row r="3167" spans="11:12" ht="30" customHeight="1" x14ac:dyDescent="0.25">
      <c r="K3167" s="46"/>
      <c r="L3167" s="46"/>
    </row>
    <row r="3168" spans="11:12" ht="30" customHeight="1" x14ac:dyDescent="0.25">
      <c r="K3168" s="46"/>
      <c r="L3168" s="46"/>
    </row>
    <row r="3169" spans="11:12" ht="30" customHeight="1" x14ac:dyDescent="0.25">
      <c r="K3169" s="46"/>
      <c r="L3169" s="46"/>
    </row>
    <row r="3170" spans="11:12" ht="30" customHeight="1" x14ac:dyDescent="0.25">
      <c r="K3170" s="46"/>
      <c r="L3170" s="46"/>
    </row>
    <row r="3171" spans="11:12" ht="30" customHeight="1" x14ac:dyDescent="0.25">
      <c r="K3171" s="46"/>
      <c r="L3171" s="46"/>
    </row>
    <row r="3172" spans="11:12" ht="30" customHeight="1" x14ac:dyDescent="0.25">
      <c r="K3172" s="46"/>
      <c r="L3172" s="46"/>
    </row>
    <row r="3173" spans="11:12" ht="30" customHeight="1" x14ac:dyDescent="0.25">
      <c r="K3173" s="46"/>
      <c r="L3173" s="46"/>
    </row>
    <row r="3174" spans="11:12" ht="30" customHeight="1" x14ac:dyDescent="0.25">
      <c r="K3174" s="46"/>
      <c r="L3174" s="46"/>
    </row>
    <row r="3175" spans="11:12" ht="30" customHeight="1" x14ac:dyDescent="0.25">
      <c r="K3175" s="46"/>
      <c r="L3175" s="46"/>
    </row>
    <row r="3176" spans="11:12" ht="30" customHeight="1" x14ac:dyDescent="0.25">
      <c r="K3176" s="46"/>
      <c r="L3176" s="46"/>
    </row>
    <row r="3177" spans="11:12" ht="30" customHeight="1" x14ac:dyDescent="0.25">
      <c r="K3177" s="46"/>
      <c r="L3177" s="46"/>
    </row>
    <row r="3178" spans="11:12" ht="30" customHeight="1" x14ac:dyDescent="0.25">
      <c r="K3178" s="46"/>
      <c r="L3178" s="46"/>
    </row>
    <row r="3179" spans="11:12" ht="30" customHeight="1" x14ac:dyDescent="0.25">
      <c r="K3179" s="46"/>
      <c r="L3179" s="46"/>
    </row>
    <row r="3180" spans="11:12" ht="30" customHeight="1" x14ac:dyDescent="0.25">
      <c r="K3180" s="46"/>
      <c r="L3180" s="46"/>
    </row>
    <row r="3181" spans="11:12" ht="30" customHeight="1" x14ac:dyDescent="0.25">
      <c r="K3181" s="46"/>
      <c r="L3181" s="46"/>
    </row>
    <row r="3182" spans="11:12" ht="30" customHeight="1" x14ac:dyDescent="0.25">
      <c r="K3182" s="46"/>
      <c r="L3182" s="46"/>
    </row>
    <row r="3183" spans="11:12" ht="30" customHeight="1" x14ac:dyDescent="0.25">
      <c r="K3183" s="46"/>
      <c r="L3183" s="46"/>
    </row>
    <row r="3184" spans="11:12" ht="30" customHeight="1" x14ac:dyDescent="0.25">
      <c r="K3184" s="46"/>
      <c r="L3184" s="46"/>
    </row>
    <row r="3185" spans="11:12" ht="30" customHeight="1" x14ac:dyDescent="0.25">
      <c r="K3185" s="46"/>
      <c r="L3185" s="46"/>
    </row>
    <row r="3186" spans="11:12" ht="30" customHeight="1" x14ac:dyDescent="0.25">
      <c r="K3186" s="46"/>
      <c r="L3186" s="46"/>
    </row>
    <row r="3187" spans="11:12" ht="30" customHeight="1" x14ac:dyDescent="0.25">
      <c r="K3187" s="46"/>
      <c r="L3187" s="46"/>
    </row>
    <row r="3188" spans="11:12" ht="30" customHeight="1" x14ac:dyDescent="0.25">
      <c r="K3188" s="46"/>
      <c r="L3188" s="46"/>
    </row>
    <row r="3189" spans="11:12" ht="30" customHeight="1" x14ac:dyDescent="0.25">
      <c r="K3189" s="46"/>
      <c r="L3189" s="46"/>
    </row>
    <row r="3190" spans="11:12" ht="30" customHeight="1" x14ac:dyDescent="0.25">
      <c r="K3190" s="46"/>
      <c r="L3190" s="46"/>
    </row>
    <row r="3191" spans="11:12" ht="30" customHeight="1" x14ac:dyDescent="0.25">
      <c r="K3191" s="46"/>
      <c r="L3191" s="46"/>
    </row>
    <row r="3192" spans="11:12" ht="30" customHeight="1" x14ac:dyDescent="0.25">
      <c r="K3192" s="46"/>
      <c r="L3192" s="46"/>
    </row>
    <row r="3193" spans="11:12" ht="30" customHeight="1" x14ac:dyDescent="0.25">
      <c r="K3193" s="46"/>
      <c r="L3193" s="46"/>
    </row>
    <row r="3194" spans="11:12" ht="30" customHeight="1" x14ac:dyDescent="0.25">
      <c r="K3194" s="46"/>
      <c r="L3194" s="46"/>
    </row>
    <row r="3195" spans="11:12" ht="30" customHeight="1" x14ac:dyDescent="0.25">
      <c r="K3195" s="46"/>
      <c r="L3195" s="46"/>
    </row>
    <row r="3196" spans="11:12" ht="30" customHeight="1" x14ac:dyDescent="0.25">
      <c r="K3196" s="46"/>
      <c r="L3196" s="46"/>
    </row>
    <row r="3197" spans="11:12" ht="30" customHeight="1" x14ac:dyDescent="0.25">
      <c r="K3197" s="46"/>
      <c r="L3197" s="46"/>
    </row>
    <row r="3198" spans="11:12" ht="30" customHeight="1" x14ac:dyDescent="0.25">
      <c r="K3198" s="46"/>
      <c r="L3198" s="46"/>
    </row>
    <row r="3199" spans="11:12" ht="30" customHeight="1" x14ac:dyDescent="0.25">
      <c r="K3199" s="46"/>
      <c r="L3199" s="46"/>
    </row>
    <row r="3200" spans="11:12" ht="30" customHeight="1" x14ac:dyDescent="0.25">
      <c r="K3200" s="46"/>
      <c r="L3200" s="46"/>
    </row>
    <row r="3201" spans="11:12" ht="30" customHeight="1" x14ac:dyDescent="0.25">
      <c r="K3201" s="46"/>
      <c r="L3201" s="46"/>
    </row>
    <row r="3202" spans="11:12" ht="30" customHeight="1" x14ac:dyDescent="0.25">
      <c r="K3202" s="46"/>
      <c r="L3202" s="46"/>
    </row>
    <row r="3203" spans="11:12" ht="30" customHeight="1" x14ac:dyDescent="0.25">
      <c r="K3203" s="46"/>
      <c r="L3203" s="46"/>
    </row>
    <row r="3204" spans="11:12" ht="30" customHeight="1" x14ac:dyDescent="0.25">
      <c r="K3204" s="46"/>
      <c r="L3204" s="46"/>
    </row>
    <row r="3205" spans="11:12" ht="30" customHeight="1" x14ac:dyDescent="0.25">
      <c r="K3205" s="46"/>
      <c r="L3205" s="46"/>
    </row>
    <row r="3206" spans="11:12" ht="30" customHeight="1" x14ac:dyDescent="0.25">
      <c r="K3206" s="46"/>
      <c r="L3206" s="46"/>
    </row>
    <row r="3207" spans="11:12" ht="30" customHeight="1" x14ac:dyDescent="0.25">
      <c r="K3207" s="46"/>
      <c r="L3207" s="46"/>
    </row>
    <row r="3208" spans="11:12" ht="30" customHeight="1" x14ac:dyDescent="0.25">
      <c r="K3208" s="46"/>
      <c r="L3208" s="46"/>
    </row>
    <row r="3209" spans="11:12" ht="30" customHeight="1" x14ac:dyDescent="0.25">
      <c r="K3209" s="46"/>
      <c r="L3209" s="46"/>
    </row>
    <row r="3210" spans="11:12" ht="30" customHeight="1" x14ac:dyDescent="0.25">
      <c r="K3210" s="46"/>
      <c r="L3210" s="46"/>
    </row>
    <row r="3211" spans="11:12" ht="30" customHeight="1" x14ac:dyDescent="0.25">
      <c r="K3211" s="46"/>
      <c r="L3211" s="46"/>
    </row>
    <row r="3212" spans="11:12" ht="30" customHeight="1" x14ac:dyDescent="0.25">
      <c r="K3212" s="46"/>
      <c r="L3212" s="46"/>
    </row>
    <row r="3213" spans="11:12" ht="30" customHeight="1" x14ac:dyDescent="0.25">
      <c r="K3213" s="46"/>
      <c r="L3213" s="46"/>
    </row>
    <row r="3214" spans="11:12" ht="30" customHeight="1" x14ac:dyDescent="0.25">
      <c r="K3214" s="46"/>
      <c r="L3214" s="46"/>
    </row>
    <row r="3215" spans="11:12" ht="30" customHeight="1" x14ac:dyDescent="0.25">
      <c r="K3215" s="46"/>
      <c r="L3215" s="46"/>
    </row>
    <row r="3216" spans="11:12" ht="30" customHeight="1" x14ac:dyDescent="0.25">
      <c r="K3216" s="46"/>
      <c r="L3216" s="46"/>
    </row>
    <row r="3217" spans="11:12" ht="30" customHeight="1" x14ac:dyDescent="0.25">
      <c r="K3217" s="46"/>
      <c r="L3217" s="46"/>
    </row>
    <row r="3218" spans="11:12" ht="30" customHeight="1" x14ac:dyDescent="0.25">
      <c r="K3218" s="46"/>
      <c r="L3218" s="46"/>
    </row>
    <row r="3219" spans="11:12" ht="30" customHeight="1" x14ac:dyDescent="0.25">
      <c r="K3219" s="46"/>
      <c r="L3219" s="46"/>
    </row>
    <row r="3220" spans="11:12" ht="30" customHeight="1" x14ac:dyDescent="0.25">
      <c r="K3220" s="46"/>
      <c r="L3220" s="46"/>
    </row>
    <row r="3221" spans="11:12" ht="30" customHeight="1" x14ac:dyDescent="0.25">
      <c r="K3221" s="46"/>
      <c r="L3221" s="46"/>
    </row>
    <row r="3222" spans="11:12" ht="30" customHeight="1" x14ac:dyDescent="0.25">
      <c r="K3222" s="46"/>
      <c r="L3222" s="46"/>
    </row>
    <row r="3223" spans="11:12" ht="30" customHeight="1" x14ac:dyDescent="0.25">
      <c r="K3223" s="46"/>
      <c r="L3223" s="46"/>
    </row>
    <row r="3224" spans="11:12" ht="30" customHeight="1" x14ac:dyDescent="0.25">
      <c r="K3224" s="46"/>
      <c r="L3224" s="46"/>
    </row>
    <row r="3225" spans="11:12" ht="30" customHeight="1" x14ac:dyDescent="0.25">
      <c r="K3225" s="46"/>
      <c r="L3225" s="46"/>
    </row>
    <row r="3226" spans="11:12" ht="30" customHeight="1" x14ac:dyDescent="0.25">
      <c r="K3226" s="46"/>
      <c r="L3226" s="46"/>
    </row>
    <row r="3227" spans="11:12" ht="30" customHeight="1" x14ac:dyDescent="0.25">
      <c r="K3227" s="46"/>
      <c r="L3227" s="46"/>
    </row>
    <row r="3228" spans="11:12" ht="30" customHeight="1" x14ac:dyDescent="0.25">
      <c r="K3228" s="46"/>
      <c r="L3228" s="46"/>
    </row>
    <row r="3229" spans="11:12" ht="30" customHeight="1" x14ac:dyDescent="0.25">
      <c r="K3229" s="46"/>
      <c r="L3229" s="46"/>
    </row>
    <row r="3230" spans="11:12" ht="30" customHeight="1" x14ac:dyDescent="0.25">
      <c r="K3230" s="46"/>
      <c r="L3230" s="46"/>
    </row>
    <row r="3231" spans="11:12" ht="30" customHeight="1" x14ac:dyDescent="0.25">
      <c r="K3231" s="46"/>
      <c r="L3231" s="46"/>
    </row>
    <row r="3232" spans="11:12" ht="30" customHeight="1" x14ac:dyDescent="0.25">
      <c r="K3232" s="46"/>
      <c r="L3232" s="46"/>
    </row>
    <row r="3233" spans="11:12" ht="30" customHeight="1" x14ac:dyDescent="0.25">
      <c r="K3233" s="46"/>
      <c r="L3233" s="46"/>
    </row>
    <row r="3234" spans="11:12" ht="30" customHeight="1" x14ac:dyDescent="0.25">
      <c r="K3234" s="46"/>
      <c r="L3234" s="46"/>
    </row>
    <row r="3235" spans="11:12" ht="30" customHeight="1" x14ac:dyDescent="0.25">
      <c r="K3235" s="46"/>
      <c r="L3235" s="46"/>
    </row>
    <row r="3236" spans="11:12" ht="30" customHeight="1" x14ac:dyDescent="0.25">
      <c r="K3236" s="46"/>
      <c r="L3236" s="46"/>
    </row>
    <row r="3237" spans="11:12" ht="30" customHeight="1" x14ac:dyDescent="0.25">
      <c r="K3237" s="46"/>
      <c r="L3237" s="46"/>
    </row>
    <row r="3238" spans="11:12" ht="30" customHeight="1" x14ac:dyDescent="0.25">
      <c r="K3238" s="46"/>
      <c r="L3238" s="46"/>
    </row>
    <row r="3239" spans="11:12" ht="30" customHeight="1" x14ac:dyDescent="0.25">
      <c r="K3239" s="46"/>
      <c r="L3239" s="46"/>
    </row>
    <row r="3240" spans="11:12" ht="30" customHeight="1" x14ac:dyDescent="0.25">
      <c r="K3240" s="46"/>
      <c r="L3240" s="46"/>
    </row>
    <row r="3241" spans="11:12" ht="30" customHeight="1" x14ac:dyDescent="0.25">
      <c r="K3241" s="46"/>
      <c r="L3241" s="46"/>
    </row>
    <row r="3242" spans="11:12" ht="30" customHeight="1" x14ac:dyDescent="0.25">
      <c r="K3242" s="46"/>
      <c r="L3242" s="46"/>
    </row>
    <row r="3243" spans="11:12" ht="30" customHeight="1" x14ac:dyDescent="0.25">
      <c r="K3243" s="46"/>
      <c r="L3243" s="46"/>
    </row>
    <row r="3244" spans="11:12" ht="30" customHeight="1" x14ac:dyDescent="0.25">
      <c r="K3244" s="46"/>
      <c r="L3244" s="46"/>
    </row>
    <row r="3245" spans="11:12" ht="30" customHeight="1" x14ac:dyDescent="0.25">
      <c r="K3245" s="46"/>
      <c r="L3245" s="46"/>
    </row>
    <row r="3246" spans="11:12" ht="30" customHeight="1" x14ac:dyDescent="0.25">
      <c r="K3246" s="46"/>
      <c r="L3246" s="46"/>
    </row>
    <row r="3247" spans="11:12" ht="30" customHeight="1" x14ac:dyDescent="0.25">
      <c r="K3247" s="46"/>
      <c r="L3247" s="46"/>
    </row>
    <row r="3248" spans="11:12" ht="30" customHeight="1" x14ac:dyDescent="0.25">
      <c r="K3248" s="46"/>
      <c r="L3248" s="46"/>
    </row>
    <row r="3249" spans="11:12" ht="30" customHeight="1" x14ac:dyDescent="0.25">
      <c r="K3249" s="46"/>
      <c r="L3249" s="46"/>
    </row>
    <row r="3250" spans="11:12" ht="30" customHeight="1" x14ac:dyDescent="0.25">
      <c r="K3250" s="46"/>
      <c r="L3250" s="46"/>
    </row>
    <row r="3251" spans="11:12" ht="30" customHeight="1" x14ac:dyDescent="0.25">
      <c r="K3251" s="46"/>
      <c r="L3251" s="46"/>
    </row>
    <row r="3252" spans="11:12" ht="30" customHeight="1" x14ac:dyDescent="0.25">
      <c r="K3252" s="46"/>
      <c r="L3252" s="46"/>
    </row>
    <row r="3253" spans="11:12" ht="30" customHeight="1" x14ac:dyDescent="0.25">
      <c r="K3253" s="46"/>
      <c r="L3253" s="46"/>
    </row>
    <row r="3254" spans="11:12" ht="30" customHeight="1" x14ac:dyDescent="0.25">
      <c r="K3254" s="46"/>
      <c r="L3254" s="46"/>
    </row>
    <row r="3255" spans="11:12" ht="30" customHeight="1" x14ac:dyDescent="0.25">
      <c r="K3255" s="46"/>
      <c r="L3255" s="46"/>
    </row>
    <row r="3256" spans="11:12" ht="30" customHeight="1" x14ac:dyDescent="0.25">
      <c r="K3256" s="46"/>
      <c r="L3256" s="46"/>
    </row>
    <row r="3257" spans="11:12" ht="30" customHeight="1" x14ac:dyDescent="0.25">
      <c r="K3257" s="46"/>
      <c r="L3257" s="46"/>
    </row>
    <row r="3258" spans="11:12" ht="30" customHeight="1" x14ac:dyDescent="0.25">
      <c r="K3258" s="46"/>
      <c r="L3258" s="46"/>
    </row>
    <row r="3259" spans="11:12" ht="30" customHeight="1" x14ac:dyDescent="0.25">
      <c r="K3259" s="46"/>
      <c r="L3259" s="46"/>
    </row>
    <row r="3260" spans="11:12" ht="30" customHeight="1" x14ac:dyDescent="0.25">
      <c r="K3260" s="46"/>
      <c r="L3260" s="46"/>
    </row>
    <row r="3261" spans="11:12" ht="30" customHeight="1" x14ac:dyDescent="0.25">
      <c r="K3261" s="46"/>
      <c r="L3261" s="46"/>
    </row>
    <row r="3262" spans="11:12" ht="30" customHeight="1" x14ac:dyDescent="0.25">
      <c r="K3262" s="46"/>
      <c r="L3262" s="46"/>
    </row>
    <row r="3263" spans="11:12" ht="30" customHeight="1" x14ac:dyDescent="0.25">
      <c r="K3263" s="46"/>
      <c r="L3263" s="46"/>
    </row>
    <row r="3264" spans="11:12" ht="30" customHeight="1" x14ac:dyDescent="0.25">
      <c r="K3264" s="46"/>
      <c r="L3264" s="46"/>
    </row>
    <row r="3265" spans="11:12" ht="30" customHeight="1" x14ac:dyDescent="0.25">
      <c r="K3265" s="46"/>
      <c r="L3265" s="46"/>
    </row>
    <row r="3266" spans="11:12" ht="30" customHeight="1" x14ac:dyDescent="0.25">
      <c r="K3266" s="46"/>
      <c r="L3266" s="46"/>
    </row>
    <row r="3267" spans="11:12" ht="30" customHeight="1" x14ac:dyDescent="0.25">
      <c r="K3267" s="46"/>
      <c r="L3267" s="46"/>
    </row>
    <row r="3268" spans="11:12" ht="30" customHeight="1" x14ac:dyDescent="0.25">
      <c r="K3268" s="46"/>
      <c r="L3268" s="46"/>
    </row>
    <row r="3269" spans="11:12" ht="30" customHeight="1" x14ac:dyDescent="0.25">
      <c r="K3269" s="46"/>
      <c r="L3269" s="46"/>
    </row>
    <row r="3270" spans="11:12" ht="30" customHeight="1" x14ac:dyDescent="0.25">
      <c r="K3270" s="46"/>
      <c r="L3270" s="46"/>
    </row>
    <row r="3271" spans="11:12" ht="30" customHeight="1" x14ac:dyDescent="0.25">
      <c r="K3271" s="46"/>
      <c r="L3271" s="46"/>
    </row>
    <row r="3272" spans="11:12" ht="30" customHeight="1" x14ac:dyDescent="0.25">
      <c r="K3272" s="46"/>
      <c r="L3272" s="46"/>
    </row>
    <row r="3273" spans="11:12" ht="30" customHeight="1" x14ac:dyDescent="0.25">
      <c r="K3273" s="46"/>
      <c r="L3273" s="46"/>
    </row>
    <row r="3274" spans="11:12" ht="30" customHeight="1" x14ac:dyDescent="0.25">
      <c r="K3274" s="46"/>
      <c r="L3274" s="46"/>
    </row>
    <row r="3275" spans="11:12" ht="30" customHeight="1" x14ac:dyDescent="0.25">
      <c r="K3275" s="46"/>
      <c r="L3275" s="46"/>
    </row>
    <row r="3276" spans="11:12" ht="30" customHeight="1" x14ac:dyDescent="0.25">
      <c r="K3276" s="46"/>
      <c r="L3276" s="46"/>
    </row>
    <row r="3277" spans="11:12" ht="30" customHeight="1" x14ac:dyDescent="0.25">
      <c r="K3277" s="46"/>
      <c r="L3277" s="46"/>
    </row>
    <row r="3278" spans="11:12" ht="30" customHeight="1" x14ac:dyDescent="0.25">
      <c r="K3278" s="46"/>
      <c r="L3278" s="46"/>
    </row>
    <row r="3279" spans="11:12" ht="30" customHeight="1" x14ac:dyDescent="0.25">
      <c r="K3279" s="46"/>
      <c r="L3279" s="46"/>
    </row>
    <row r="3280" spans="11:12" ht="30" customHeight="1" x14ac:dyDescent="0.25">
      <c r="K3280" s="46"/>
      <c r="L3280" s="46"/>
    </row>
    <row r="3281" spans="11:12" ht="30" customHeight="1" x14ac:dyDescent="0.25">
      <c r="K3281" s="46"/>
      <c r="L3281" s="46"/>
    </row>
    <row r="3282" spans="11:12" ht="30" customHeight="1" x14ac:dyDescent="0.25">
      <c r="K3282" s="46"/>
      <c r="L3282" s="46"/>
    </row>
    <row r="3283" spans="11:12" ht="30" customHeight="1" x14ac:dyDescent="0.25">
      <c r="K3283" s="46"/>
      <c r="L3283" s="46"/>
    </row>
    <row r="3284" spans="11:12" ht="30" customHeight="1" x14ac:dyDescent="0.25">
      <c r="K3284" s="46"/>
      <c r="L3284" s="46"/>
    </row>
    <row r="3285" spans="11:12" ht="30" customHeight="1" x14ac:dyDescent="0.25">
      <c r="K3285" s="46"/>
      <c r="L3285" s="46"/>
    </row>
    <row r="3286" spans="11:12" ht="30" customHeight="1" x14ac:dyDescent="0.25">
      <c r="K3286" s="46"/>
      <c r="L3286" s="46"/>
    </row>
    <row r="3287" spans="11:12" ht="30" customHeight="1" x14ac:dyDescent="0.25">
      <c r="K3287" s="46"/>
      <c r="L3287" s="46"/>
    </row>
    <row r="3288" spans="11:12" ht="30" customHeight="1" x14ac:dyDescent="0.25">
      <c r="K3288" s="46"/>
      <c r="L3288" s="46"/>
    </row>
    <row r="3289" spans="11:12" ht="30" customHeight="1" x14ac:dyDescent="0.25">
      <c r="K3289" s="46"/>
      <c r="L3289" s="46"/>
    </row>
    <row r="3290" spans="11:12" ht="30" customHeight="1" x14ac:dyDescent="0.25">
      <c r="K3290" s="46"/>
      <c r="L3290" s="46"/>
    </row>
    <row r="3291" spans="11:12" ht="30" customHeight="1" x14ac:dyDescent="0.25">
      <c r="K3291" s="46"/>
      <c r="L3291" s="46"/>
    </row>
    <row r="3292" spans="11:12" ht="30" customHeight="1" x14ac:dyDescent="0.25">
      <c r="K3292" s="46"/>
      <c r="L3292" s="46"/>
    </row>
    <row r="3293" spans="11:12" ht="30" customHeight="1" x14ac:dyDescent="0.25">
      <c r="K3293" s="46"/>
      <c r="L3293" s="46"/>
    </row>
    <row r="3294" spans="11:12" ht="30" customHeight="1" x14ac:dyDescent="0.25">
      <c r="K3294" s="46"/>
      <c r="L3294" s="46"/>
    </row>
    <row r="3295" spans="11:12" ht="30" customHeight="1" x14ac:dyDescent="0.25">
      <c r="K3295" s="46"/>
      <c r="L3295" s="46"/>
    </row>
    <row r="3296" spans="11:12" ht="30" customHeight="1" x14ac:dyDescent="0.25">
      <c r="K3296" s="46"/>
      <c r="L3296" s="46"/>
    </row>
    <row r="3297" spans="11:12" ht="30" customHeight="1" x14ac:dyDescent="0.25">
      <c r="K3297" s="46"/>
      <c r="L3297" s="46"/>
    </row>
    <row r="3298" spans="11:12" ht="30" customHeight="1" x14ac:dyDescent="0.25">
      <c r="K3298" s="46"/>
      <c r="L3298" s="46"/>
    </row>
    <row r="3299" spans="11:12" ht="30" customHeight="1" x14ac:dyDescent="0.25">
      <c r="K3299" s="46"/>
      <c r="L3299" s="46"/>
    </row>
    <row r="3300" spans="11:12" ht="30" customHeight="1" x14ac:dyDescent="0.25">
      <c r="K3300" s="46"/>
      <c r="L3300" s="46"/>
    </row>
    <row r="3301" spans="11:12" ht="30" customHeight="1" x14ac:dyDescent="0.25">
      <c r="K3301" s="46"/>
      <c r="L3301" s="46"/>
    </row>
    <row r="3302" spans="11:12" ht="30" customHeight="1" x14ac:dyDescent="0.25">
      <c r="K3302" s="46"/>
      <c r="L3302" s="46"/>
    </row>
    <row r="3303" spans="11:12" ht="30" customHeight="1" x14ac:dyDescent="0.25">
      <c r="K3303" s="46"/>
      <c r="L3303" s="46"/>
    </row>
    <row r="3304" spans="11:12" ht="30" customHeight="1" x14ac:dyDescent="0.25">
      <c r="K3304" s="46"/>
      <c r="L3304" s="46"/>
    </row>
    <row r="3305" spans="11:12" ht="30" customHeight="1" x14ac:dyDescent="0.25">
      <c r="K3305" s="46"/>
      <c r="L3305" s="46"/>
    </row>
    <row r="3306" spans="11:12" ht="30" customHeight="1" x14ac:dyDescent="0.25">
      <c r="K3306" s="46"/>
      <c r="L3306" s="46"/>
    </row>
    <row r="3307" spans="11:12" ht="30" customHeight="1" x14ac:dyDescent="0.25">
      <c r="K3307" s="46"/>
      <c r="L3307" s="46"/>
    </row>
    <row r="3308" spans="11:12" ht="30" customHeight="1" x14ac:dyDescent="0.25">
      <c r="K3308" s="46"/>
      <c r="L3308" s="46"/>
    </row>
    <row r="3309" spans="11:12" ht="30" customHeight="1" x14ac:dyDescent="0.25">
      <c r="K3309" s="46"/>
      <c r="L3309" s="46"/>
    </row>
    <row r="3310" spans="11:12" ht="30" customHeight="1" x14ac:dyDescent="0.25">
      <c r="K3310" s="46"/>
      <c r="L3310" s="46"/>
    </row>
    <row r="3311" spans="11:12" ht="30" customHeight="1" x14ac:dyDescent="0.25">
      <c r="K3311" s="46"/>
      <c r="L3311" s="46"/>
    </row>
    <row r="3312" spans="11:12" ht="30" customHeight="1" x14ac:dyDescent="0.25">
      <c r="K3312" s="46"/>
      <c r="L3312" s="46"/>
    </row>
    <row r="3313" spans="11:12" ht="30" customHeight="1" x14ac:dyDescent="0.25">
      <c r="K3313" s="46"/>
      <c r="L3313" s="46"/>
    </row>
    <row r="3314" spans="11:12" ht="30" customHeight="1" x14ac:dyDescent="0.25">
      <c r="K3314" s="46"/>
      <c r="L3314" s="46"/>
    </row>
    <row r="3315" spans="11:12" ht="30" customHeight="1" x14ac:dyDescent="0.25">
      <c r="K3315" s="46"/>
      <c r="L3315" s="46"/>
    </row>
    <row r="3316" spans="11:12" ht="30" customHeight="1" x14ac:dyDescent="0.25">
      <c r="K3316" s="46"/>
      <c r="L3316" s="46"/>
    </row>
    <row r="3317" spans="11:12" ht="30" customHeight="1" x14ac:dyDescent="0.25">
      <c r="K3317" s="46"/>
      <c r="L3317" s="46"/>
    </row>
    <row r="3318" spans="11:12" ht="30" customHeight="1" x14ac:dyDescent="0.25">
      <c r="K3318" s="46"/>
      <c r="L3318" s="46"/>
    </row>
    <row r="3319" spans="11:12" ht="30" customHeight="1" x14ac:dyDescent="0.25">
      <c r="K3319" s="46"/>
      <c r="L3319" s="46"/>
    </row>
    <row r="3320" spans="11:12" ht="30" customHeight="1" x14ac:dyDescent="0.25">
      <c r="K3320" s="46"/>
      <c r="L3320" s="46"/>
    </row>
    <row r="3321" spans="11:12" ht="30" customHeight="1" x14ac:dyDescent="0.25">
      <c r="K3321" s="46"/>
      <c r="L3321" s="46"/>
    </row>
    <row r="3322" spans="11:12" ht="30" customHeight="1" x14ac:dyDescent="0.25">
      <c r="K3322" s="46"/>
      <c r="L3322" s="46"/>
    </row>
    <row r="3323" spans="11:12" ht="30" customHeight="1" x14ac:dyDescent="0.25">
      <c r="K3323" s="46"/>
      <c r="L3323" s="46"/>
    </row>
    <row r="3324" spans="11:12" ht="30" customHeight="1" x14ac:dyDescent="0.25">
      <c r="K3324" s="46"/>
      <c r="L3324" s="46"/>
    </row>
    <row r="3325" spans="11:12" ht="30" customHeight="1" x14ac:dyDescent="0.25">
      <c r="K3325" s="46"/>
      <c r="L3325" s="46"/>
    </row>
    <row r="3326" spans="11:12" ht="30" customHeight="1" x14ac:dyDescent="0.25">
      <c r="K3326" s="46"/>
      <c r="L3326" s="46"/>
    </row>
    <row r="3327" spans="11:12" ht="30" customHeight="1" x14ac:dyDescent="0.25">
      <c r="K3327" s="46"/>
      <c r="L3327" s="46"/>
    </row>
    <row r="3328" spans="11:12" ht="30" customHeight="1" x14ac:dyDescent="0.25">
      <c r="K3328" s="46"/>
      <c r="L3328" s="46"/>
    </row>
    <row r="3329" spans="11:12" ht="30" customHeight="1" x14ac:dyDescent="0.25">
      <c r="K3329" s="46"/>
      <c r="L3329" s="46"/>
    </row>
    <row r="3330" spans="11:12" ht="30" customHeight="1" x14ac:dyDescent="0.25">
      <c r="K3330" s="46"/>
      <c r="L3330" s="46"/>
    </row>
    <row r="3331" spans="11:12" ht="30" customHeight="1" x14ac:dyDescent="0.25">
      <c r="K3331" s="46"/>
      <c r="L3331" s="46"/>
    </row>
    <row r="3332" spans="11:12" ht="30" customHeight="1" x14ac:dyDescent="0.25">
      <c r="K3332" s="46"/>
      <c r="L3332" s="46"/>
    </row>
    <row r="3333" spans="11:12" ht="30" customHeight="1" x14ac:dyDescent="0.25">
      <c r="K3333" s="46"/>
      <c r="L3333" s="46"/>
    </row>
    <row r="3334" spans="11:12" ht="30" customHeight="1" x14ac:dyDescent="0.25">
      <c r="K3334" s="46"/>
      <c r="L3334" s="46"/>
    </row>
    <row r="3335" spans="11:12" ht="30" customHeight="1" x14ac:dyDescent="0.25">
      <c r="K3335" s="46"/>
      <c r="L3335" s="46"/>
    </row>
    <row r="3336" spans="11:12" ht="30" customHeight="1" x14ac:dyDescent="0.25">
      <c r="K3336" s="46"/>
      <c r="L3336" s="46"/>
    </row>
    <row r="3337" spans="11:12" ht="30" customHeight="1" x14ac:dyDescent="0.25">
      <c r="K3337" s="46"/>
      <c r="L3337" s="46"/>
    </row>
    <row r="3338" spans="11:12" ht="30" customHeight="1" x14ac:dyDescent="0.25">
      <c r="K3338" s="46"/>
      <c r="L3338" s="46"/>
    </row>
    <row r="3339" spans="11:12" ht="30" customHeight="1" x14ac:dyDescent="0.25">
      <c r="K3339" s="46"/>
      <c r="L3339" s="46"/>
    </row>
    <row r="3340" spans="11:12" ht="30" customHeight="1" x14ac:dyDescent="0.25">
      <c r="K3340" s="46"/>
      <c r="L3340" s="46"/>
    </row>
    <row r="3341" spans="11:12" ht="30" customHeight="1" x14ac:dyDescent="0.25">
      <c r="K3341" s="46"/>
      <c r="L3341" s="46"/>
    </row>
    <row r="3342" spans="11:12" ht="30" customHeight="1" x14ac:dyDescent="0.25">
      <c r="K3342" s="46"/>
      <c r="L3342" s="46"/>
    </row>
    <row r="3343" spans="11:12" ht="30" customHeight="1" x14ac:dyDescent="0.25">
      <c r="K3343" s="46"/>
      <c r="L3343" s="46"/>
    </row>
    <row r="3344" spans="11:12" ht="30" customHeight="1" x14ac:dyDescent="0.25">
      <c r="K3344" s="46"/>
      <c r="L3344" s="46"/>
    </row>
    <row r="3345" spans="11:12" ht="30" customHeight="1" x14ac:dyDescent="0.25">
      <c r="K3345" s="46"/>
      <c r="L3345" s="46"/>
    </row>
    <row r="3346" spans="11:12" ht="30" customHeight="1" x14ac:dyDescent="0.25">
      <c r="K3346" s="46"/>
      <c r="L3346" s="46"/>
    </row>
    <row r="3347" spans="11:12" ht="30" customHeight="1" x14ac:dyDescent="0.25">
      <c r="K3347" s="46"/>
      <c r="L3347" s="46"/>
    </row>
    <row r="3348" spans="11:12" ht="30" customHeight="1" x14ac:dyDescent="0.25">
      <c r="K3348" s="46"/>
      <c r="L3348" s="46"/>
    </row>
    <row r="3349" spans="11:12" ht="30" customHeight="1" x14ac:dyDescent="0.25">
      <c r="K3349" s="46"/>
      <c r="L3349" s="46"/>
    </row>
    <row r="3350" spans="11:12" ht="30" customHeight="1" x14ac:dyDescent="0.25">
      <c r="K3350" s="46"/>
      <c r="L3350" s="46"/>
    </row>
    <row r="3351" spans="11:12" ht="30" customHeight="1" x14ac:dyDescent="0.25">
      <c r="K3351" s="46"/>
      <c r="L3351" s="46"/>
    </row>
    <row r="3352" spans="11:12" ht="30" customHeight="1" x14ac:dyDescent="0.25">
      <c r="K3352" s="46"/>
      <c r="L3352" s="46"/>
    </row>
    <row r="3353" spans="11:12" ht="30" customHeight="1" x14ac:dyDescent="0.25">
      <c r="K3353" s="46"/>
      <c r="L3353" s="46"/>
    </row>
    <row r="3354" spans="11:12" ht="30" customHeight="1" x14ac:dyDescent="0.25">
      <c r="K3354" s="46"/>
      <c r="L3354" s="46"/>
    </row>
    <row r="3355" spans="11:12" ht="30" customHeight="1" x14ac:dyDescent="0.25">
      <c r="K3355" s="46"/>
      <c r="L3355" s="46"/>
    </row>
    <row r="3356" spans="11:12" ht="30" customHeight="1" x14ac:dyDescent="0.25">
      <c r="K3356" s="46"/>
      <c r="L3356" s="46"/>
    </row>
    <row r="3357" spans="11:12" ht="30" customHeight="1" x14ac:dyDescent="0.25">
      <c r="K3357" s="46"/>
      <c r="L3357" s="46"/>
    </row>
    <row r="3358" spans="11:12" ht="30" customHeight="1" x14ac:dyDescent="0.25">
      <c r="K3358" s="46"/>
      <c r="L3358" s="46"/>
    </row>
    <row r="3359" spans="11:12" ht="30" customHeight="1" x14ac:dyDescent="0.25">
      <c r="K3359" s="46"/>
      <c r="L3359" s="46"/>
    </row>
    <row r="3360" spans="11:12" ht="30" customHeight="1" x14ac:dyDescent="0.25">
      <c r="K3360" s="46"/>
      <c r="L3360" s="46"/>
    </row>
    <row r="3361" spans="11:12" ht="30" customHeight="1" x14ac:dyDescent="0.25">
      <c r="K3361" s="46"/>
      <c r="L3361" s="46"/>
    </row>
    <row r="3362" spans="11:12" ht="30" customHeight="1" x14ac:dyDescent="0.25">
      <c r="K3362" s="46"/>
      <c r="L3362" s="46"/>
    </row>
    <row r="3363" spans="11:12" ht="30" customHeight="1" x14ac:dyDescent="0.25">
      <c r="K3363" s="46"/>
      <c r="L3363" s="46"/>
    </row>
    <row r="3364" spans="11:12" ht="30" customHeight="1" x14ac:dyDescent="0.25">
      <c r="K3364" s="46"/>
      <c r="L3364" s="46"/>
    </row>
    <row r="3365" spans="11:12" ht="30" customHeight="1" x14ac:dyDescent="0.25">
      <c r="K3365" s="46"/>
      <c r="L3365" s="46"/>
    </row>
    <row r="3366" spans="11:12" ht="30" customHeight="1" x14ac:dyDescent="0.25">
      <c r="K3366" s="46"/>
      <c r="L3366" s="46"/>
    </row>
    <row r="3367" spans="11:12" ht="30" customHeight="1" x14ac:dyDescent="0.25">
      <c r="K3367" s="46"/>
      <c r="L3367" s="46"/>
    </row>
    <row r="3368" spans="11:12" ht="30" customHeight="1" x14ac:dyDescent="0.25">
      <c r="K3368" s="46"/>
      <c r="L3368" s="46"/>
    </row>
    <row r="3369" spans="11:12" ht="30" customHeight="1" x14ac:dyDescent="0.25">
      <c r="K3369" s="46"/>
      <c r="L3369" s="46"/>
    </row>
    <row r="3370" spans="11:12" ht="30" customHeight="1" x14ac:dyDescent="0.25">
      <c r="K3370" s="46"/>
      <c r="L3370" s="46"/>
    </row>
    <row r="3371" spans="11:12" ht="30" customHeight="1" x14ac:dyDescent="0.25">
      <c r="K3371" s="46"/>
      <c r="L3371" s="46"/>
    </row>
    <row r="3372" spans="11:12" ht="30" customHeight="1" x14ac:dyDescent="0.25">
      <c r="K3372" s="46"/>
      <c r="L3372" s="46"/>
    </row>
    <row r="3373" spans="11:12" ht="30" customHeight="1" x14ac:dyDescent="0.25">
      <c r="K3373" s="46"/>
      <c r="L3373" s="46"/>
    </row>
    <row r="3374" spans="11:12" ht="30" customHeight="1" x14ac:dyDescent="0.25">
      <c r="K3374" s="46"/>
      <c r="L3374" s="46"/>
    </row>
    <row r="3375" spans="11:12" ht="30" customHeight="1" x14ac:dyDescent="0.25">
      <c r="K3375" s="46"/>
      <c r="L3375" s="46"/>
    </row>
    <row r="3376" spans="11:12" ht="30" customHeight="1" x14ac:dyDescent="0.25">
      <c r="K3376" s="46"/>
      <c r="L3376" s="46"/>
    </row>
    <row r="3377" spans="11:12" ht="30" customHeight="1" x14ac:dyDescent="0.25">
      <c r="K3377" s="46"/>
      <c r="L3377" s="46"/>
    </row>
    <row r="3378" spans="11:12" ht="30" customHeight="1" x14ac:dyDescent="0.25">
      <c r="K3378" s="46"/>
      <c r="L3378" s="46"/>
    </row>
    <row r="3379" spans="11:12" ht="30" customHeight="1" x14ac:dyDescent="0.25">
      <c r="K3379" s="46"/>
      <c r="L3379" s="46"/>
    </row>
    <row r="3380" spans="11:12" ht="30" customHeight="1" x14ac:dyDescent="0.25">
      <c r="K3380" s="46"/>
      <c r="L3380" s="46"/>
    </row>
    <row r="3381" spans="11:12" ht="30" customHeight="1" x14ac:dyDescent="0.25">
      <c r="K3381" s="46"/>
      <c r="L3381" s="46"/>
    </row>
    <row r="3382" spans="11:12" ht="30" customHeight="1" x14ac:dyDescent="0.25">
      <c r="K3382" s="46"/>
      <c r="L3382" s="46"/>
    </row>
    <row r="3383" spans="11:12" ht="30" customHeight="1" x14ac:dyDescent="0.25">
      <c r="K3383" s="46"/>
      <c r="L3383" s="46"/>
    </row>
    <row r="3384" spans="11:12" ht="30" customHeight="1" x14ac:dyDescent="0.25">
      <c r="K3384" s="46"/>
      <c r="L3384" s="46"/>
    </row>
    <row r="3385" spans="11:12" ht="30" customHeight="1" x14ac:dyDescent="0.25">
      <c r="K3385" s="46"/>
      <c r="L3385" s="46"/>
    </row>
    <row r="3386" spans="11:12" ht="30" customHeight="1" x14ac:dyDescent="0.25">
      <c r="K3386" s="46"/>
      <c r="L3386" s="46"/>
    </row>
    <row r="3387" spans="11:12" ht="30" customHeight="1" x14ac:dyDescent="0.25">
      <c r="K3387" s="46"/>
      <c r="L3387" s="46"/>
    </row>
    <row r="3388" spans="11:12" ht="30" customHeight="1" x14ac:dyDescent="0.25">
      <c r="K3388" s="46"/>
      <c r="L3388" s="46"/>
    </row>
    <row r="3389" spans="11:12" ht="30" customHeight="1" x14ac:dyDescent="0.25">
      <c r="K3389" s="46"/>
      <c r="L3389" s="46"/>
    </row>
    <row r="3390" spans="11:12" ht="30" customHeight="1" x14ac:dyDescent="0.25">
      <c r="K3390" s="46"/>
      <c r="L3390" s="46"/>
    </row>
    <row r="3391" spans="11:12" ht="30" customHeight="1" x14ac:dyDescent="0.25">
      <c r="K3391" s="46"/>
      <c r="L3391" s="46"/>
    </row>
    <row r="3392" spans="11:12" ht="30" customHeight="1" x14ac:dyDescent="0.25">
      <c r="K3392" s="46"/>
      <c r="L3392" s="46"/>
    </row>
    <row r="3393" spans="11:12" ht="30" customHeight="1" x14ac:dyDescent="0.25">
      <c r="K3393" s="46"/>
      <c r="L3393" s="46"/>
    </row>
    <row r="3394" spans="11:12" ht="30" customHeight="1" x14ac:dyDescent="0.25">
      <c r="K3394" s="46"/>
      <c r="L3394" s="46"/>
    </row>
    <row r="3395" spans="11:12" ht="30" customHeight="1" x14ac:dyDescent="0.25">
      <c r="K3395" s="46"/>
      <c r="L3395" s="46"/>
    </row>
    <row r="3396" spans="11:12" ht="30" customHeight="1" x14ac:dyDescent="0.25">
      <c r="K3396" s="46"/>
      <c r="L3396" s="46"/>
    </row>
    <row r="3397" spans="11:12" ht="30" customHeight="1" x14ac:dyDescent="0.25">
      <c r="K3397" s="46"/>
      <c r="L3397" s="46"/>
    </row>
    <row r="3398" spans="11:12" ht="30" customHeight="1" x14ac:dyDescent="0.25">
      <c r="K3398" s="46"/>
      <c r="L3398" s="46"/>
    </row>
    <row r="3399" spans="11:12" ht="30" customHeight="1" x14ac:dyDescent="0.25">
      <c r="K3399" s="46"/>
      <c r="L3399" s="46"/>
    </row>
    <row r="3400" spans="11:12" ht="30" customHeight="1" x14ac:dyDescent="0.25">
      <c r="K3400" s="46"/>
      <c r="L3400" s="46"/>
    </row>
    <row r="3401" spans="11:12" ht="30" customHeight="1" x14ac:dyDescent="0.25">
      <c r="K3401" s="46"/>
      <c r="L3401" s="46"/>
    </row>
    <row r="3402" spans="11:12" ht="30" customHeight="1" x14ac:dyDescent="0.25">
      <c r="K3402" s="46"/>
      <c r="L3402" s="46"/>
    </row>
    <row r="3403" spans="11:12" ht="30" customHeight="1" x14ac:dyDescent="0.25">
      <c r="K3403" s="46"/>
      <c r="L3403" s="46"/>
    </row>
    <row r="3404" spans="11:12" ht="30" customHeight="1" x14ac:dyDescent="0.25">
      <c r="K3404" s="46"/>
      <c r="L3404" s="46"/>
    </row>
    <row r="3405" spans="11:12" ht="30" customHeight="1" x14ac:dyDescent="0.25">
      <c r="K3405" s="46"/>
      <c r="L3405" s="46"/>
    </row>
    <row r="3406" spans="11:12" ht="30" customHeight="1" x14ac:dyDescent="0.25">
      <c r="K3406" s="46"/>
      <c r="L3406" s="46"/>
    </row>
    <row r="3407" spans="11:12" ht="30" customHeight="1" x14ac:dyDescent="0.25">
      <c r="K3407" s="46"/>
      <c r="L3407" s="46"/>
    </row>
    <row r="3408" spans="11:12" ht="30" customHeight="1" x14ac:dyDescent="0.25">
      <c r="K3408" s="46"/>
      <c r="L3408" s="46"/>
    </row>
    <row r="3409" spans="11:12" ht="30" customHeight="1" x14ac:dyDescent="0.25">
      <c r="K3409" s="46"/>
      <c r="L3409" s="46"/>
    </row>
    <row r="3410" spans="11:12" ht="30" customHeight="1" x14ac:dyDescent="0.25">
      <c r="K3410" s="46"/>
      <c r="L3410" s="46"/>
    </row>
    <row r="3411" spans="11:12" ht="30" customHeight="1" x14ac:dyDescent="0.25">
      <c r="K3411" s="46"/>
      <c r="L3411" s="46"/>
    </row>
    <row r="3412" spans="11:12" ht="30" customHeight="1" x14ac:dyDescent="0.25">
      <c r="K3412" s="46"/>
      <c r="L3412" s="46"/>
    </row>
    <row r="3413" spans="11:12" ht="30" customHeight="1" x14ac:dyDescent="0.25">
      <c r="K3413" s="46"/>
      <c r="L3413" s="46"/>
    </row>
    <row r="3414" spans="11:12" ht="30" customHeight="1" x14ac:dyDescent="0.25">
      <c r="K3414" s="46"/>
      <c r="L3414" s="46"/>
    </row>
    <row r="3415" spans="11:12" ht="30" customHeight="1" x14ac:dyDescent="0.25">
      <c r="K3415" s="46"/>
      <c r="L3415" s="46"/>
    </row>
    <row r="3416" spans="11:12" ht="30" customHeight="1" x14ac:dyDescent="0.25">
      <c r="K3416" s="46"/>
      <c r="L3416" s="46"/>
    </row>
    <row r="3417" spans="11:12" ht="30" customHeight="1" x14ac:dyDescent="0.25">
      <c r="K3417" s="46"/>
      <c r="L3417" s="46"/>
    </row>
    <row r="3418" spans="11:12" ht="30" customHeight="1" x14ac:dyDescent="0.25">
      <c r="K3418" s="46"/>
      <c r="L3418" s="46"/>
    </row>
    <row r="3419" spans="11:12" ht="30" customHeight="1" x14ac:dyDescent="0.25">
      <c r="K3419" s="46"/>
      <c r="L3419" s="46"/>
    </row>
    <row r="3420" spans="11:12" ht="30" customHeight="1" x14ac:dyDescent="0.25">
      <c r="K3420" s="46"/>
      <c r="L3420" s="46"/>
    </row>
    <row r="3421" spans="11:12" ht="30" customHeight="1" x14ac:dyDescent="0.25">
      <c r="K3421" s="46"/>
      <c r="L3421" s="46"/>
    </row>
    <row r="3422" spans="11:12" ht="30" customHeight="1" x14ac:dyDescent="0.25">
      <c r="K3422" s="46"/>
      <c r="L3422" s="46"/>
    </row>
    <row r="3423" spans="11:12" ht="30" customHeight="1" x14ac:dyDescent="0.25">
      <c r="K3423" s="46"/>
      <c r="L3423" s="46"/>
    </row>
    <row r="3424" spans="11:12" ht="30" customHeight="1" x14ac:dyDescent="0.25">
      <c r="K3424" s="46"/>
      <c r="L3424" s="46"/>
    </row>
    <row r="3425" spans="11:12" ht="30" customHeight="1" x14ac:dyDescent="0.25">
      <c r="K3425" s="46"/>
      <c r="L3425" s="46"/>
    </row>
    <row r="3426" spans="11:12" ht="30" customHeight="1" x14ac:dyDescent="0.25">
      <c r="K3426" s="46"/>
      <c r="L3426" s="46"/>
    </row>
    <row r="3427" spans="11:12" ht="30" customHeight="1" x14ac:dyDescent="0.25">
      <c r="K3427" s="46"/>
      <c r="L3427" s="46"/>
    </row>
    <row r="3428" spans="11:12" ht="30" customHeight="1" x14ac:dyDescent="0.25">
      <c r="K3428" s="46"/>
      <c r="L3428" s="46"/>
    </row>
    <row r="3429" spans="11:12" ht="30" customHeight="1" x14ac:dyDescent="0.25">
      <c r="K3429" s="46"/>
      <c r="L3429" s="46"/>
    </row>
    <row r="3430" spans="11:12" ht="30" customHeight="1" x14ac:dyDescent="0.25">
      <c r="K3430" s="46"/>
      <c r="L3430" s="46"/>
    </row>
    <row r="3431" spans="11:12" ht="30" customHeight="1" x14ac:dyDescent="0.25">
      <c r="K3431" s="46"/>
      <c r="L3431" s="46"/>
    </row>
    <row r="3432" spans="11:12" ht="30" customHeight="1" x14ac:dyDescent="0.25">
      <c r="K3432" s="46"/>
      <c r="L3432" s="46"/>
    </row>
    <row r="3433" spans="11:12" ht="30" customHeight="1" x14ac:dyDescent="0.25">
      <c r="K3433" s="46"/>
      <c r="L3433" s="46"/>
    </row>
    <row r="3434" spans="11:12" ht="30" customHeight="1" x14ac:dyDescent="0.25">
      <c r="K3434" s="46"/>
      <c r="L3434" s="46"/>
    </row>
    <row r="3435" spans="11:12" ht="30" customHeight="1" x14ac:dyDescent="0.25">
      <c r="K3435" s="46"/>
      <c r="L3435" s="46"/>
    </row>
    <row r="3436" spans="11:12" ht="30" customHeight="1" x14ac:dyDescent="0.25">
      <c r="K3436" s="46"/>
      <c r="L3436" s="46"/>
    </row>
    <row r="3437" spans="11:12" ht="30" customHeight="1" x14ac:dyDescent="0.25">
      <c r="K3437" s="46"/>
      <c r="L3437" s="46"/>
    </row>
    <row r="3438" spans="11:12" ht="30" customHeight="1" x14ac:dyDescent="0.25">
      <c r="K3438" s="46"/>
      <c r="L3438" s="46"/>
    </row>
    <row r="3439" spans="11:12" ht="30" customHeight="1" x14ac:dyDescent="0.25">
      <c r="K3439" s="46"/>
      <c r="L3439" s="46"/>
    </row>
    <row r="3440" spans="11:12" ht="30" customHeight="1" x14ac:dyDescent="0.25">
      <c r="K3440" s="46"/>
      <c r="L3440" s="46"/>
    </row>
    <row r="3441" spans="11:12" ht="30" customHeight="1" x14ac:dyDescent="0.25">
      <c r="K3441" s="46"/>
      <c r="L3441" s="46"/>
    </row>
    <row r="3442" spans="11:12" ht="30" customHeight="1" x14ac:dyDescent="0.25">
      <c r="K3442" s="46"/>
      <c r="L3442" s="46"/>
    </row>
    <row r="3443" spans="11:12" ht="30" customHeight="1" x14ac:dyDescent="0.25">
      <c r="K3443" s="46"/>
      <c r="L3443" s="46"/>
    </row>
    <row r="3444" spans="11:12" ht="30" customHeight="1" x14ac:dyDescent="0.25">
      <c r="K3444" s="46"/>
      <c r="L3444" s="46"/>
    </row>
    <row r="3445" spans="11:12" ht="30" customHeight="1" x14ac:dyDescent="0.25">
      <c r="K3445" s="46"/>
      <c r="L3445" s="46"/>
    </row>
    <row r="3446" spans="11:12" ht="30" customHeight="1" x14ac:dyDescent="0.25">
      <c r="K3446" s="46"/>
      <c r="L3446" s="46"/>
    </row>
    <row r="3447" spans="11:12" ht="30" customHeight="1" x14ac:dyDescent="0.25">
      <c r="K3447" s="46"/>
      <c r="L3447" s="46"/>
    </row>
    <row r="3448" spans="11:12" ht="30" customHeight="1" x14ac:dyDescent="0.25">
      <c r="K3448" s="46"/>
      <c r="L3448" s="46"/>
    </row>
    <row r="3449" spans="11:12" ht="30" customHeight="1" x14ac:dyDescent="0.25">
      <c r="K3449" s="46"/>
      <c r="L3449" s="46"/>
    </row>
    <row r="3450" spans="11:12" ht="30" customHeight="1" x14ac:dyDescent="0.25">
      <c r="K3450" s="46"/>
      <c r="L3450" s="46"/>
    </row>
    <row r="3451" spans="11:12" ht="30" customHeight="1" x14ac:dyDescent="0.25">
      <c r="K3451" s="46"/>
      <c r="L3451" s="46"/>
    </row>
    <row r="3452" spans="11:12" ht="30" customHeight="1" x14ac:dyDescent="0.25">
      <c r="K3452" s="46"/>
      <c r="L3452" s="46"/>
    </row>
    <row r="3453" spans="11:12" ht="30" customHeight="1" x14ac:dyDescent="0.25">
      <c r="K3453" s="46"/>
      <c r="L3453" s="46"/>
    </row>
    <row r="3454" spans="11:12" ht="30" customHeight="1" x14ac:dyDescent="0.25">
      <c r="K3454" s="46"/>
      <c r="L3454" s="46"/>
    </row>
    <row r="3455" spans="11:12" ht="30" customHeight="1" x14ac:dyDescent="0.25">
      <c r="K3455" s="46"/>
      <c r="L3455" s="46"/>
    </row>
    <row r="3456" spans="11:12" ht="30" customHeight="1" x14ac:dyDescent="0.25">
      <c r="K3456" s="46"/>
      <c r="L3456" s="46"/>
    </row>
    <row r="3457" spans="11:12" ht="30" customHeight="1" x14ac:dyDescent="0.25">
      <c r="K3457" s="46"/>
      <c r="L3457" s="46"/>
    </row>
    <row r="3458" spans="11:12" ht="30" customHeight="1" x14ac:dyDescent="0.25">
      <c r="K3458" s="46"/>
      <c r="L3458" s="46"/>
    </row>
    <row r="3459" spans="11:12" ht="30" customHeight="1" x14ac:dyDescent="0.25">
      <c r="K3459" s="46"/>
      <c r="L3459" s="46"/>
    </row>
    <row r="3460" spans="11:12" ht="30" customHeight="1" x14ac:dyDescent="0.25">
      <c r="K3460" s="46"/>
      <c r="L3460" s="46"/>
    </row>
    <row r="3461" spans="11:12" ht="30" customHeight="1" x14ac:dyDescent="0.25">
      <c r="K3461" s="46"/>
      <c r="L3461" s="46"/>
    </row>
    <row r="3462" spans="11:12" ht="30" customHeight="1" x14ac:dyDescent="0.25">
      <c r="K3462" s="46"/>
      <c r="L3462" s="46"/>
    </row>
    <row r="3463" spans="11:12" ht="30" customHeight="1" x14ac:dyDescent="0.25">
      <c r="K3463" s="46"/>
      <c r="L3463" s="46"/>
    </row>
    <row r="3464" spans="11:12" ht="30" customHeight="1" x14ac:dyDescent="0.25">
      <c r="K3464" s="46"/>
      <c r="L3464" s="46"/>
    </row>
    <row r="3465" spans="11:12" ht="30" customHeight="1" x14ac:dyDescent="0.25">
      <c r="K3465" s="46"/>
      <c r="L3465" s="46"/>
    </row>
    <row r="3466" spans="11:12" ht="30" customHeight="1" x14ac:dyDescent="0.25">
      <c r="K3466" s="46"/>
      <c r="L3466" s="46"/>
    </row>
    <row r="3467" spans="11:12" ht="30" customHeight="1" x14ac:dyDescent="0.25">
      <c r="K3467" s="46"/>
      <c r="L3467" s="46"/>
    </row>
    <row r="3468" spans="11:12" ht="30" customHeight="1" x14ac:dyDescent="0.25">
      <c r="K3468" s="46"/>
      <c r="L3468" s="46"/>
    </row>
    <row r="3469" spans="11:12" ht="30" customHeight="1" x14ac:dyDescent="0.25">
      <c r="K3469" s="46"/>
      <c r="L3469" s="46"/>
    </row>
    <row r="3470" spans="11:12" ht="30" customHeight="1" x14ac:dyDescent="0.25">
      <c r="K3470" s="46"/>
      <c r="L3470" s="46"/>
    </row>
    <row r="3471" spans="11:12" ht="30" customHeight="1" x14ac:dyDescent="0.25">
      <c r="K3471" s="46"/>
      <c r="L3471" s="46"/>
    </row>
    <row r="3472" spans="11:12" ht="30" customHeight="1" x14ac:dyDescent="0.25">
      <c r="K3472" s="46"/>
      <c r="L3472" s="46"/>
    </row>
    <row r="3473" spans="11:12" ht="30" customHeight="1" x14ac:dyDescent="0.25">
      <c r="K3473" s="46"/>
      <c r="L3473" s="46"/>
    </row>
    <row r="3474" spans="11:12" ht="30" customHeight="1" x14ac:dyDescent="0.25">
      <c r="K3474" s="46"/>
      <c r="L3474" s="46"/>
    </row>
    <row r="3475" spans="11:12" ht="30" customHeight="1" x14ac:dyDescent="0.25">
      <c r="K3475" s="46"/>
      <c r="L3475" s="46"/>
    </row>
    <row r="3476" spans="11:12" ht="30" customHeight="1" x14ac:dyDescent="0.25">
      <c r="K3476" s="46"/>
      <c r="L3476" s="46"/>
    </row>
    <row r="3477" spans="11:12" ht="30" customHeight="1" x14ac:dyDescent="0.25">
      <c r="K3477" s="46"/>
      <c r="L3477" s="46"/>
    </row>
    <row r="3478" spans="11:12" ht="30" customHeight="1" x14ac:dyDescent="0.25">
      <c r="K3478" s="46"/>
      <c r="L3478" s="46"/>
    </row>
    <row r="3479" spans="11:12" ht="30" customHeight="1" x14ac:dyDescent="0.25">
      <c r="K3479" s="46"/>
      <c r="L3479" s="46"/>
    </row>
    <row r="3480" spans="11:12" ht="30" customHeight="1" x14ac:dyDescent="0.25">
      <c r="K3480" s="46"/>
      <c r="L3480" s="46"/>
    </row>
    <row r="3481" spans="11:12" ht="30" customHeight="1" x14ac:dyDescent="0.25">
      <c r="K3481" s="46"/>
      <c r="L3481" s="46"/>
    </row>
    <row r="3482" spans="11:12" ht="30" customHeight="1" x14ac:dyDescent="0.25">
      <c r="K3482" s="46"/>
      <c r="L3482" s="46"/>
    </row>
    <row r="3483" spans="11:12" ht="30" customHeight="1" x14ac:dyDescent="0.25">
      <c r="K3483" s="46"/>
      <c r="L3483" s="46"/>
    </row>
    <row r="3484" spans="11:12" ht="30" customHeight="1" x14ac:dyDescent="0.25">
      <c r="K3484" s="46"/>
      <c r="L3484" s="46"/>
    </row>
    <row r="3485" spans="11:12" ht="30" customHeight="1" x14ac:dyDescent="0.25">
      <c r="K3485" s="46"/>
      <c r="L3485" s="46"/>
    </row>
    <row r="3486" spans="11:12" ht="30" customHeight="1" x14ac:dyDescent="0.25">
      <c r="K3486" s="46"/>
      <c r="L3486" s="46"/>
    </row>
    <row r="3487" spans="11:12" ht="30" customHeight="1" x14ac:dyDescent="0.25">
      <c r="K3487" s="46"/>
      <c r="L3487" s="46"/>
    </row>
    <row r="3488" spans="11:12" ht="30" customHeight="1" x14ac:dyDescent="0.25">
      <c r="K3488" s="46"/>
      <c r="L3488" s="46"/>
    </row>
    <row r="3489" spans="11:12" ht="30" customHeight="1" x14ac:dyDescent="0.25">
      <c r="K3489" s="46"/>
      <c r="L3489" s="46"/>
    </row>
    <row r="3490" spans="11:12" ht="30" customHeight="1" x14ac:dyDescent="0.25">
      <c r="K3490" s="46"/>
      <c r="L3490" s="46"/>
    </row>
    <row r="3491" spans="11:12" ht="30" customHeight="1" x14ac:dyDescent="0.25">
      <c r="K3491" s="46"/>
      <c r="L3491" s="46"/>
    </row>
    <row r="3492" spans="11:12" ht="30" customHeight="1" x14ac:dyDescent="0.25">
      <c r="K3492" s="46"/>
      <c r="L3492" s="46"/>
    </row>
    <row r="3493" spans="11:12" ht="30" customHeight="1" x14ac:dyDescent="0.25">
      <c r="K3493" s="46"/>
      <c r="L3493" s="46"/>
    </row>
    <row r="3494" spans="11:12" ht="30" customHeight="1" x14ac:dyDescent="0.25">
      <c r="K3494" s="46"/>
      <c r="L3494" s="46"/>
    </row>
    <row r="3495" spans="11:12" ht="30" customHeight="1" x14ac:dyDescent="0.25">
      <c r="K3495" s="46"/>
      <c r="L3495" s="46"/>
    </row>
    <row r="3496" spans="11:12" ht="30" customHeight="1" x14ac:dyDescent="0.25">
      <c r="K3496" s="46"/>
      <c r="L3496" s="46"/>
    </row>
    <row r="3497" spans="11:12" ht="30" customHeight="1" x14ac:dyDescent="0.25">
      <c r="K3497" s="46"/>
      <c r="L3497" s="46"/>
    </row>
    <row r="3498" spans="11:12" ht="30" customHeight="1" x14ac:dyDescent="0.25">
      <c r="K3498" s="46"/>
      <c r="L3498" s="46"/>
    </row>
    <row r="3499" spans="11:12" ht="30" customHeight="1" x14ac:dyDescent="0.25">
      <c r="K3499" s="46"/>
      <c r="L3499" s="46"/>
    </row>
    <row r="3500" spans="11:12" ht="30" customHeight="1" x14ac:dyDescent="0.25">
      <c r="K3500" s="46"/>
      <c r="L3500" s="46"/>
    </row>
    <row r="3501" spans="11:12" ht="30" customHeight="1" x14ac:dyDescent="0.25">
      <c r="K3501" s="46"/>
      <c r="L3501" s="46"/>
    </row>
    <row r="3502" spans="11:12" ht="30" customHeight="1" x14ac:dyDescent="0.25">
      <c r="K3502" s="46"/>
      <c r="L3502" s="46"/>
    </row>
    <row r="3503" spans="11:12" ht="30" customHeight="1" x14ac:dyDescent="0.25">
      <c r="K3503" s="46"/>
      <c r="L3503" s="46"/>
    </row>
    <row r="3504" spans="11:12" ht="30" customHeight="1" x14ac:dyDescent="0.25">
      <c r="K3504" s="46"/>
      <c r="L3504" s="46"/>
    </row>
    <row r="3505" spans="11:12" ht="30" customHeight="1" x14ac:dyDescent="0.25">
      <c r="K3505" s="46"/>
      <c r="L3505" s="46"/>
    </row>
    <row r="3506" spans="11:12" ht="30" customHeight="1" x14ac:dyDescent="0.25">
      <c r="K3506" s="46"/>
      <c r="L3506" s="46"/>
    </row>
    <row r="3507" spans="11:12" ht="30" customHeight="1" x14ac:dyDescent="0.25">
      <c r="K3507" s="46"/>
      <c r="L3507" s="46"/>
    </row>
    <row r="3508" spans="11:12" ht="30" customHeight="1" x14ac:dyDescent="0.25">
      <c r="K3508" s="46"/>
      <c r="L3508" s="46"/>
    </row>
    <row r="3509" spans="11:12" ht="30" customHeight="1" x14ac:dyDescent="0.25">
      <c r="K3509" s="46"/>
      <c r="L3509" s="46"/>
    </row>
    <row r="3510" spans="11:12" ht="30" customHeight="1" x14ac:dyDescent="0.25">
      <c r="K3510" s="46"/>
      <c r="L3510" s="46"/>
    </row>
    <row r="3511" spans="11:12" ht="30" customHeight="1" x14ac:dyDescent="0.25">
      <c r="K3511" s="46"/>
      <c r="L3511" s="46"/>
    </row>
    <row r="3512" spans="11:12" ht="30" customHeight="1" x14ac:dyDescent="0.25">
      <c r="K3512" s="46"/>
      <c r="L3512" s="46"/>
    </row>
    <row r="3513" spans="11:12" ht="30" customHeight="1" x14ac:dyDescent="0.25">
      <c r="K3513" s="46"/>
      <c r="L3513" s="46"/>
    </row>
    <row r="3514" spans="11:12" ht="30" customHeight="1" x14ac:dyDescent="0.25">
      <c r="K3514" s="46"/>
      <c r="L3514" s="46"/>
    </row>
    <row r="3515" spans="11:12" ht="30" customHeight="1" x14ac:dyDescent="0.25">
      <c r="K3515" s="46"/>
      <c r="L3515" s="46"/>
    </row>
    <row r="3516" spans="11:12" ht="30" customHeight="1" x14ac:dyDescent="0.25">
      <c r="K3516" s="46"/>
      <c r="L3516" s="46"/>
    </row>
    <row r="3517" spans="11:12" ht="30" customHeight="1" x14ac:dyDescent="0.25">
      <c r="K3517" s="46"/>
      <c r="L3517" s="46"/>
    </row>
    <row r="3518" spans="11:12" ht="30" customHeight="1" x14ac:dyDescent="0.25">
      <c r="K3518" s="46"/>
      <c r="L3518" s="46"/>
    </row>
    <row r="3519" spans="11:12" ht="30" customHeight="1" x14ac:dyDescent="0.25">
      <c r="K3519" s="46"/>
      <c r="L3519" s="46"/>
    </row>
    <row r="3520" spans="11:12" ht="30" customHeight="1" x14ac:dyDescent="0.25">
      <c r="K3520" s="46"/>
      <c r="L3520" s="46"/>
    </row>
    <row r="3521" spans="11:12" ht="30" customHeight="1" x14ac:dyDescent="0.25">
      <c r="K3521" s="46"/>
      <c r="L3521" s="46"/>
    </row>
    <row r="3522" spans="11:12" ht="30" customHeight="1" x14ac:dyDescent="0.25">
      <c r="K3522" s="46"/>
      <c r="L3522" s="46"/>
    </row>
    <row r="3523" spans="11:12" ht="30" customHeight="1" x14ac:dyDescent="0.25">
      <c r="K3523" s="46"/>
      <c r="L3523" s="46"/>
    </row>
    <row r="3524" spans="11:12" ht="30" customHeight="1" x14ac:dyDescent="0.25">
      <c r="K3524" s="46"/>
      <c r="L3524" s="46"/>
    </row>
    <row r="3525" spans="11:12" ht="30" customHeight="1" x14ac:dyDescent="0.25">
      <c r="K3525" s="46"/>
      <c r="L3525" s="46"/>
    </row>
    <row r="3526" spans="11:12" ht="30" customHeight="1" x14ac:dyDescent="0.25">
      <c r="K3526" s="46"/>
      <c r="L3526" s="46"/>
    </row>
    <row r="3527" spans="11:12" ht="30" customHeight="1" x14ac:dyDescent="0.25">
      <c r="K3527" s="46"/>
      <c r="L3527" s="46"/>
    </row>
    <row r="3528" spans="11:12" ht="30" customHeight="1" x14ac:dyDescent="0.25">
      <c r="K3528" s="46"/>
      <c r="L3528" s="46"/>
    </row>
    <row r="3529" spans="11:12" ht="30" customHeight="1" x14ac:dyDescent="0.25">
      <c r="K3529" s="46"/>
      <c r="L3529" s="46"/>
    </row>
    <row r="3530" spans="11:12" ht="30" customHeight="1" x14ac:dyDescent="0.25">
      <c r="K3530" s="46"/>
      <c r="L3530" s="46"/>
    </row>
    <row r="3531" spans="11:12" ht="30" customHeight="1" x14ac:dyDescent="0.25">
      <c r="K3531" s="46"/>
      <c r="L3531" s="46"/>
    </row>
    <row r="3532" spans="11:12" ht="30" customHeight="1" x14ac:dyDescent="0.25">
      <c r="K3532" s="46"/>
      <c r="L3532" s="46"/>
    </row>
    <row r="3533" spans="11:12" ht="30" customHeight="1" x14ac:dyDescent="0.25">
      <c r="K3533" s="46"/>
      <c r="L3533" s="46"/>
    </row>
    <row r="3534" spans="11:12" ht="30" customHeight="1" x14ac:dyDescent="0.25">
      <c r="K3534" s="46"/>
      <c r="L3534" s="46"/>
    </row>
    <row r="3535" spans="11:12" ht="30" customHeight="1" x14ac:dyDescent="0.25">
      <c r="K3535" s="46"/>
      <c r="L3535" s="46"/>
    </row>
    <row r="3536" spans="11:12" ht="30" customHeight="1" x14ac:dyDescent="0.25">
      <c r="K3536" s="46"/>
      <c r="L3536" s="46"/>
    </row>
    <row r="3537" spans="11:12" ht="30" customHeight="1" x14ac:dyDescent="0.25">
      <c r="K3537" s="46"/>
      <c r="L3537" s="46"/>
    </row>
    <row r="3538" spans="11:12" ht="30" customHeight="1" x14ac:dyDescent="0.25">
      <c r="K3538" s="46"/>
      <c r="L3538" s="46"/>
    </row>
    <row r="3539" spans="11:12" ht="30" customHeight="1" x14ac:dyDescent="0.25">
      <c r="K3539" s="46"/>
      <c r="L3539" s="46"/>
    </row>
    <row r="3540" spans="11:12" ht="30" customHeight="1" x14ac:dyDescent="0.25">
      <c r="K3540" s="46"/>
      <c r="L3540" s="46"/>
    </row>
    <row r="3541" spans="11:12" ht="30" customHeight="1" x14ac:dyDescent="0.25">
      <c r="K3541" s="46"/>
      <c r="L3541" s="46"/>
    </row>
    <row r="3542" spans="11:12" ht="30" customHeight="1" x14ac:dyDescent="0.25">
      <c r="K3542" s="46"/>
      <c r="L3542" s="46"/>
    </row>
    <row r="3543" spans="11:12" ht="30" customHeight="1" x14ac:dyDescent="0.25">
      <c r="K3543" s="46"/>
      <c r="L3543" s="46"/>
    </row>
    <row r="3544" spans="11:12" ht="30" customHeight="1" x14ac:dyDescent="0.25">
      <c r="K3544" s="46"/>
      <c r="L3544" s="46"/>
    </row>
    <row r="3545" spans="11:12" ht="30" customHeight="1" x14ac:dyDescent="0.25">
      <c r="K3545" s="46"/>
      <c r="L3545" s="46"/>
    </row>
    <row r="3546" spans="11:12" ht="30" customHeight="1" x14ac:dyDescent="0.25">
      <c r="K3546" s="46"/>
      <c r="L3546" s="46"/>
    </row>
    <row r="3547" spans="11:12" ht="30" customHeight="1" x14ac:dyDescent="0.25">
      <c r="K3547" s="46"/>
      <c r="L3547" s="46"/>
    </row>
    <row r="3548" spans="11:12" ht="30" customHeight="1" x14ac:dyDescent="0.25">
      <c r="K3548" s="46"/>
      <c r="L3548" s="46"/>
    </row>
    <row r="3549" spans="11:12" ht="30" customHeight="1" x14ac:dyDescent="0.25">
      <c r="K3549" s="46"/>
      <c r="L3549" s="46"/>
    </row>
    <row r="3550" spans="11:12" ht="30" customHeight="1" x14ac:dyDescent="0.25">
      <c r="K3550" s="46"/>
      <c r="L3550" s="46"/>
    </row>
    <row r="3551" spans="11:12" ht="30" customHeight="1" x14ac:dyDescent="0.25">
      <c r="K3551" s="46"/>
      <c r="L3551" s="46"/>
    </row>
    <row r="3552" spans="11:12" ht="30" customHeight="1" x14ac:dyDescent="0.25">
      <c r="K3552" s="46"/>
      <c r="L3552" s="46"/>
    </row>
    <row r="3553" spans="11:12" ht="30" customHeight="1" x14ac:dyDescent="0.25">
      <c r="K3553" s="46"/>
      <c r="L3553" s="46"/>
    </row>
    <row r="3554" spans="11:12" ht="30" customHeight="1" x14ac:dyDescent="0.25">
      <c r="K3554" s="46"/>
      <c r="L3554" s="46"/>
    </row>
    <row r="3555" spans="11:12" ht="30" customHeight="1" x14ac:dyDescent="0.25">
      <c r="K3555" s="46"/>
      <c r="L3555" s="46"/>
    </row>
    <row r="3556" spans="11:12" ht="30" customHeight="1" x14ac:dyDescent="0.25">
      <c r="K3556" s="46"/>
      <c r="L3556" s="46"/>
    </row>
    <row r="3557" spans="11:12" ht="30" customHeight="1" x14ac:dyDescent="0.25">
      <c r="K3557" s="46"/>
      <c r="L3557" s="46"/>
    </row>
    <row r="3558" spans="11:12" ht="30" customHeight="1" x14ac:dyDescent="0.25">
      <c r="K3558" s="46"/>
      <c r="L3558" s="46"/>
    </row>
    <row r="3559" spans="11:12" ht="30" customHeight="1" x14ac:dyDescent="0.25">
      <c r="K3559" s="46"/>
      <c r="L3559" s="46"/>
    </row>
    <row r="3560" spans="11:12" ht="30" customHeight="1" x14ac:dyDescent="0.25">
      <c r="K3560" s="46"/>
      <c r="L3560" s="46"/>
    </row>
    <row r="3561" spans="11:12" ht="30" customHeight="1" x14ac:dyDescent="0.25">
      <c r="K3561" s="46"/>
      <c r="L3561" s="46"/>
    </row>
    <row r="3562" spans="11:12" ht="30" customHeight="1" x14ac:dyDescent="0.25">
      <c r="K3562" s="46"/>
      <c r="L3562" s="46"/>
    </row>
    <row r="3563" spans="11:12" ht="30" customHeight="1" x14ac:dyDescent="0.25">
      <c r="K3563" s="46"/>
      <c r="L3563" s="46"/>
    </row>
    <row r="3564" spans="11:12" ht="30" customHeight="1" x14ac:dyDescent="0.25">
      <c r="K3564" s="46"/>
      <c r="L3564" s="46"/>
    </row>
    <row r="3565" spans="11:12" ht="30" customHeight="1" x14ac:dyDescent="0.25">
      <c r="K3565" s="46"/>
      <c r="L3565" s="46"/>
    </row>
    <row r="3566" spans="11:12" ht="30" customHeight="1" x14ac:dyDescent="0.25">
      <c r="K3566" s="46"/>
      <c r="L3566" s="46"/>
    </row>
    <row r="3567" spans="11:12" ht="30" customHeight="1" x14ac:dyDescent="0.25">
      <c r="K3567" s="46"/>
      <c r="L3567" s="46"/>
    </row>
    <row r="3568" spans="11:12" ht="30" customHeight="1" x14ac:dyDescent="0.25">
      <c r="K3568" s="46"/>
      <c r="L3568" s="46"/>
    </row>
    <row r="3569" spans="11:12" ht="30" customHeight="1" x14ac:dyDescent="0.25">
      <c r="K3569" s="46"/>
      <c r="L3569" s="46"/>
    </row>
    <row r="3570" spans="11:12" ht="30" customHeight="1" x14ac:dyDescent="0.25">
      <c r="K3570" s="46"/>
      <c r="L3570" s="46"/>
    </row>
    <row r="3571" spans="11:12" ht="30" customHeight="1" x14ac:dyDescent="0.25">
      <c r="K3571" s="46"/>
      <c r="L3571" s="46"/>
    </row>
    <row r="3572" spans="11:12" ht="30" customHeight="1" x14ac:dyDescent="0.25">
      <c r="K3572" s="46"/>
      <c r="L3572" s="46"/>
    </row>
    <row r="3573" spans="11:12" ht="30" customHeight="1" x14ac:dyDescent="0.25">
      <c r="K3573" s="46"/>
      <c r="L3573" s="46"/>
    </row>
    <row r="3574" spans="11:12" ht="30" customHeight="1" x14ac:dyDescent="0.25">
      <c r="K3574" s="46"/>
      <c r="L3574" s="46"/>
    </row>
    <row r="3575" spans="11:12" ht="30" customHeight="1" x14ac:dyDescent="0.25">
      <c r="K3575" s="46"/>
      <c r="L3575" s="46"/>
    </row>
    <row r="3576" spans="11:12" ht="30" customHeight="1" x14ac:dyDescent="0.25">
      <c r="K3576" s="46"/>
      <c r="L3576" s="46"/>
    </row>
    <row r="3577" spans="11:12" ht="30" customHeight="1" x14ac:dyDescent="0.25">
      <c r="K3577" s="46"/>
      <c r="L3577" s="46"/>
    </row>
    <row r="3578" spans="11:12" ht="30" customHeight="1" x14ac:dyDescent="0.25">
      <c r="K3578" s="46"/>
      <c r="L3578" s="46"/>
    </row>
    <row r="3579" spans="11:12" ht="30" customHeight="1" x14ac:dyDescent="0.25">
      <c r="K3579" s="46"/>
      <c r="L3579" s="46"/>
    </row>
    <row r="3580" spans="11:12" ht="30" customHeight="1" x14ac:dyDescent="0.25">
      <c r="K3580" s="46"/>
      <c r="L3580" s="46"/>
    </row>
    <row r="3581" spans="11:12" ht="30" customHeight="1" x14ac:dyDescent="0.25">
      <c r="K3581" s="46"/>
      <c r="L3581" s="46"/>
    </row>
    <row r="3582" spans="11:12" ht="30" customHeight="1" x14ac:dyDescent="0.25">
      <c r="K3582" s="46"/>
      <c r="L3582" s="46"/>
    </row>
    <row r="3583" spans="11:12" ht="30" customHeight="1" x14ac:dyDescent="0.25">
      <c r="K3583" s="46"/>
      <c r="L3583" s="46"/>
    </row>
    <row r="3584" spans="11:12" ht="30" customHeight="1" x14ac:dyDescent="0.25">
      <c r="K3584" s="46"/>
      <c r="L3584" s="46"/>
    </row>
    <row r="3585" spans="11:12" ht="30" customHeight="1" x14ac:dyDescent="0.25">
      <c r="K3585" s="46"/>
      <c r="L3585" s="46"/>
    </row>
    <row r="3586" spans="11:12" ht="30" customHeight="1" x14ac:dyDescent="0.25">
      <c r="K3586" s="46"/>
      <c r="L3586" s="46"/>
    </row>
    <row r="3587" spans="11:12" ht="30" customHeight="1" x14ac:dyDescent="0.25">
      <c r="K3587" s="46"/>
      <c r="L3587" s="46"/>
    </row>
    <row r="3588" spans="11:12" ht="30" customHeight="1" x14ac:dyDescent="0.25">
      <c r="K3588" s="46"/>
      <c r="L3588" s="46"/>
    </row>
    <row r="3589" spans="11:12" ht="30" customHeight="1" x14ac:dyDescent="0.25">
      <c r="K3589" s="46"/>
      <c r="L3589" s="46"/>
    </row>
    <row r="3590" spans="11:12" ht="30" customHeight="1" x14ac:dyDescent="0.25">
      <c r="K3590" s="46"/>
      <c r="L3590" s="46"/>
    </row>
    <row r="3591" spans="11:12" ht="30" customHeight="1" x14ac:dyDescent="0.25">
      <c r="K3591" s="46"/>
      <c r="L3591" s="46"/>
    </row>
    <row r="3592" spans="11:12" ht="30" customHeight="1" x14ac:dyDescent="0.25">
      <c r="K3592" s="46"/>
      <c r="L3592" s="46"/>
    </row>
    <row r="3593" spans="11:12" ht="30" customHeight="1" x14ac:dyDescent="0.25">
      <c r="K3593" s="46"/>
      <c r="L3593" s="46"/>
    </row>
    <row r="3594" spans="11:12" ht="30" customHeight="1" x14ac:dyDescent="0.25">
      <c r="K3594" s="46"/>
      <c r="L3594" s="46"/>
    </row>
    <row r="3595" spans="11:12" ht="30" customHeight="1" x14ac:dyDescent="0.25">
      <c r="K3595" s="46"/>
      <c r="L3595" s="46"/>
    </row>
    <row r="3596" spans="11:12" ht="30" customHeight="1" x14ac:dyDescent="0.25">
      <c r="K3596" s="46"/>
      <c r="L3596" s="46"/>
    </row>
    <row r="3597" spans="11:12" ht="30" customHeight="1" x14ac:dyDescent="0.25">
      <c r="K3597" s="46"/>
      <c r="L3597" s="46"/>
    </row>
    <row r="3598" spans="11:12" ht="30" customHeight="1" x14ac:dyDescent="0.25">
      <c r="K3598" s="46"/>
      <c r="L3598" s="46"/>
    </row>
    <row r="3599" spans="11:12" ht="30" customHeight="1" x14ac:dyDescent="0.25">
      <c r="K3599" s="46"/>
      <c r="L3599" s="46"/>
    </row>
    <row r="3600" spans="11:12" ht="30" customHeight="1" x14ac:dyDescent="0.25">
      <c r="K3600" s="46"/>
      <c r="L3600" s="46"/>
    </row>
    <row r="3601" spans="11:12" ht="30" customHeight="1" x14ac:dyDescent="0.25">
      <c r="K3601" s="46"/>
      <c r="L3601" s="46"/>
    </row>
    <row r="3602" spans="11:12" ht="30" customHeight="1" x14ac:dyDescent="0.25">
      <c r="K3602" s="46"/>
      <c r="L3602" s="46"/>
    </row>
    <row r="3603" spans="11:12" ht="30" customHeight="1" x14ac:dyDescent="0.25">
      <c r="K3603" s="46"/>
      <c r="L3603" s="46"/>
    </row>
    <row r="3604" spans="11:12" ht="30" customHeight="1" x14ac:dyDescent="0.25">
      <c r="K3604" s="46"/>
      <c r="L3604" s="46"/>
    </row>
    <row r="3605" spans="11:12" ht="30" customHeight="1" x14ac:dyDescent="0.25">
      <c r="K3605" s="46"/>
      <c r="L3605" s="46"/>
    </row>
    <row r="3606" spans="11:12" ht="30" customHeight="1" x14ac:dyDescent="0.25">
      <c r="K3606" s="46"/>
      <c r="L3606" s="46"/>
    </row>
    <row r="3607" spans="11:12" ht="30" customHeight="1" x14ac:dyDescent="0.25">
      <c r="K3607" s="46"/>
      <c r="L3607" s="46"/>
    </row>
    <row r="3608" spans="11:12" ht="30" customHeight="1" x14ac:dyDescent="0.25">
      <c r="K3608" s="46"/>
      <c r="L3608" s="46"/>
    </row>
    <row r="3609" spans="11:12" ht="30" customHeight="1" x14ac:dyDescent="0.25">
      <c r="K3609" s="46"/>
      <c r="L3609" s="46"/>
    </row>
    <row r="3610" spans="11:12" ht="30" customHeight="1" x14ac:dyDescent="0.25">
      <c r="K3610" s="46"/>
      <c r="L3610" s="46"/>
    </row>
    <row r="3611" spans="11:12" ht="30" customHeight="1" x14ac:dyDescent="0.25">
      <c r="K3611" s="46"/>
      <c r="L3611" s="46"/>
    </row>
    <row r="3612" spans="11:12" ht="30" customHeight="1" x14ac:dyDescent="0.25">
      <c r="K3612" s="46"/>
      <c r="L3612" s="46"/>
    </row>
    <row r="3613" spans="11:12" ht="30" customHeight="1" x14ac:dyDescent="0.25">
      <c r="K3613" s="46"/>
      <c r="L3613" s="46"/>
    </row>
    <row r="3614" spans="11:12" ht="30" customHeight="1" x14ac:dyDescent="0.25">
      <c r="K3614" s="46"/>
      <c r="L3614" s="46"/>
    </row>
    <row r="3615" spans="11:12" ht="30" customHeight="1" x14ac:dyDescent="0.25">
      <c r="K3615" s="46"/>
      <c r="L3615" s="46"/>
    </row>
    <row r="3616" spans="11:12" ht="30" customHeight="1" x14ac:dyDescent="0.25">
      <c r="K3616" s="46"/>
      <c r="L3616" s="46"/>
    </row>
    <row r="3617" spans="11:12" ht="30" customHeight="1" x14ac:dyDescent="0.25">
      <c r="K3617" s="46"/>
      <c r="L3617" s="46"/>
    </row>
    <row r="3618" spans="11:12" ht="30" customHeight="1" x14ac:dyDescent="0.25">
      <c r="K3618" s="46"/>
      <c r="L3618" s="46"/>
    </row>
    <row r="3619" spans="11:12" ht="30" customHeight="1" x14ac:dyDescent="0.25">
      <c r="K3619" s="46"/>
      <c r="L3619" s="46"/>
    </row>
    <row r="3620" spans="11:12" ht="30" customHeight="1" x14ac:dyDescent="0.25">
      <c r="K3620" s="46"/>
      <c r="L3620" s="46"/>
    </row>
    <row r="3621" spans="11:12" ht="30" customHeight="1" x14ac:dyDescent="0.25">
      <c r="K3621" s="46"/>
      <c r="L3621" s="46"/>
    </row>
    <row r="3622" spans="11:12" ht="30" customHeight="1" x14ac:dyDescent="0.25">
      <c r="K3622" s="46"/>
      <c r="L3622" s="46"/>
    </row>
    <row r="3623" spans="11:12" ht="30" customHeight="1" x14ac:dyDescent="0.25">
      <c r="K3623" s="46"/>
      <c r="L3623" s="46"/>
    </row>
    <row r="3624" spans="11:12" ht="30" customHeight="1" x14ac:dyDescent="0.25">
      <c r="K3624" s="46"/>
      <c r="L3624" s="46"/>
    </row>
    <row r="3625" spans="11:12" ht="30" customHeight="1" x14ac:dyDescent="0.25">
      <c r="K3625" s="46"/>
      <c r="L3625" s="46"/>
    </row>
    <row r="3626" spans="11:12" ht="30" customHeight="1" x14ac:dyDescent="0.25">
      <c r="K3626" s="46"/>
      <c r="L3626" s="46"/>
    </row>
    <row r="3627" spans="11:12" ht="30" customHeight="1" x14ac:dyDescent="0.25">
      <c r="K3627" s="46"/>
      <c r="L3627" s="46"/>
    </row>
    <row r="3628" spans="11:12" ht="30" customHeight="1" x14ac:dyDescent="0.25">
      <c r="K3628" s="46"/>
      <c r="L3628" s="46"/>
    </row>
    <row r="3629" spans="11:12" ht="30" customHeight="1" x14ac:dyDescent="0.25">
      <c r="K3629" s="46"/>
      <c r="L3629" s="46"/>
    </row>
    <row r="3630" spans="11:12" ht="30" customHeight="1" x14ac:dyDescent="0.25">
      <c r="K3630" s="46"/>
      <c r="L3630" s="46"/>
    </row>
    <row r="3631" spans="11:12" ht="30" customHeight="1" x14ac:dyDescent="0.25">
      <c r="K3631" s="46"/>
      <c r="L3631" s="46"/>
    </row>
    <row r="3632" spans="11:12" ht="30" customHeight="1" x14ac:dyDescent="0.25">
      <c r="K3632" s="46"/>
      <c r="L3632" s="46"/>
    </row>
    <row r="3633" spans="11:12" ht="30" customHeight="1" x14ac:dyDescent="0.25">
      <c r="K3633" s="46"/>
      <c r="L3633" s="46"/>
    </row>
    <row r="3634" spans="11:12" ht="30" customHeight="1" x14ac:dyDescent="0.25">
      <c r="K3634" s="46"/>
      <c r="L3634" s="46"/>
    </row>
    <row r="3635" spans="11:12" ht="30" customHeight="1" x14ac:dyDescent="0.25">
      <c r="K3635" s="46"/>
      <c r="L3635" s="46"/>
    </row>
    <row r="3636" spans="11:12" ht="30" customHeight="1" x14ac:dyDescent="0.25">
      <c r="K3636" s="46"/>
      <c r="L3636" s="46"/>
    </row>
    <row r="3637" spans="11:12" ht="30" customHeight="1" x14ac:dyDescent="0.25">
      <c r="K3637" s="46"/>
      <c r="L3637" s="46"/>
    </row>
    <row r="3638" spans="11:12" ht="30" customHeight="1" x14ac:dyDescent="0.25">
      <c r="K3638" s="46"/>
      <c r="L3638" s="46"/>
    </row>
    <row r="3639" spans="11:12" ht="30" customHeight="1" x14ac:dyDescent="0.25">
      <c r="K3639" s="46"/>
      <c r="L3639" s="46"/>
    </row>
    <row r="3640" spans="11:12" ht="30" customHeight="1" x14ac:dyDescent="0.25">
      <c r="K3640" s="46"/>
      <c r="L3640" s="46"/>
    </row>
    <row r="3641" spans="11:12" ht="30" customHeight="1" x14ac:dyDescent="0.25">
      <c r="K3641" s="46"/>
      <c r="L3641" s="46"/>
    </row>
    <row r="3642" spans="11:12" ht="30" customHeight="1" x14ac:dyDescent="0.25">
      <c r="K3642" s="46"/>
      <c r="L3642" s="46"/>
    </row>
    <row r="3643" spans="11:12" ht="30" customHeight="1" x14ac:dyDescent="0.25">
      <c r="K3643" s="46"/>
      <c r="L3643" s="46"/>
    </row>
    <row r="3644" spans="11:12" ht="30" customHeight="1" x14ac:dyDescent="0.25">
      <c r="K3644" s="46"/>
      <c r="L3644" s="46"/>
    </row>
    <row r="3645" spans="11:12" ht="30" customHeight="1" x14ac:dyDescent="0.25">
      <c r="K3645" s="46"/>
      <c r="L3645" s="46"/>
    </row>
    <row r="3646" spans="11:12" ht="30" customHeight="1" x14ac:dyDescent="0.25">
      <c r="K3646" s="46"/>
      <c r="L3646" s="46"/>
    </row>
    <row r="3647" spans="11:12" ht="30" customHeight="1" x14ac:dyDescent="0.25">
      <c r="K3647" s="46"/>
      <c r="L3647" s="46"/>
    </row>
    <row r="3648" spans="11:12" ht="30" customHeight="1" x14ac:dyDescent="0.25">
      <c r="K3648" s="46"/>
      <c r="L3648" s="46"/>
    </row>
    <row r="3649" spans="11:12" ht="30" customHeight="1" x14ac:dyDescent="0.25">
      <c r="K3649" s="46"/>
      <c r="L3649" s="46"/>
    </row>
    <row r="3650" spans="11:12" ht="30" customHeight="1" x14ac:dyDescent="0.25">
      <c r="K3650" s="46"/>
      <c r="L3650" s="46"/>
    </row>
    <row r="3651" spans="11:12" ht="30" customHeight="1" x14ac:dyDescent="0.25">
      <c r="K3651" s="46"/>
      <c r="L3651" s="46"/>
    </row>
    <row r="3652" spans="11:12" ht="30" customHeight="1" x14ac:dyDescent="0.25">
      <c r="K3652" s="46"/>
      <c r="L3652" s="46"/>
    </row>
    <row r="3653" spans="11:12" ht="30" customHeight="1" x14ac:dyDescent="0.25">
      <c r="K3653" s="46"/>
      <c r="L3653" s="46"/>
    </row>
    <row r="3654" spans="11:12" ht="30" customHeight="1" x14ac:dyDescent="0.25">
      <c r="K3654" s="46"/>
      <c r="L3654" s="46"/>
    </row>
    <row r="3655" spans="11:12" ht="30" customHeight="1" x14ac:dyDescent="0.25">
      <c r="K3655" s="46"/>
      <c r="L3655" s="46"/>
    </row>
    <row r="3656" spans="11:12" ht="30" customHeight="1" x14ac:dyDescent="0.25">
      <c r="K3656" s="46"/>
      <c r="L3656" s="46"/>
    </row>
    <row r="3657" spans="11:12" ht="30" customHeight="1" x14ac:dyDescent="0.25">
      <c r="K3657" s="46"/>
      <c r="L3657" s="46"/>
    </row>
    <row r="3658" spans="11:12" ht="30" customHeight="1" x14ac:dyDescent="0.25">
      <c r="K3658" s="46"/>
      <c r="L3658" s="46"/>
    </row>
    <row r="3659" spans="11:12" ht="30" customHeight="1" x14ac:dyDescent="0.25">
      <c r="K3659" s="46"/>
      <c r="L3659" s="46"/>
    </row>
    <row r="3660" spans="11:12" ht="30" customHeight="1" x14ac:dyDescent="0.25">
      <c r="K3660" s="46"/>
      <c r="L3660" s="46"/>
    </row>
    <row r="3661" spans="11:12" ht="30" customHeight="1" x14ac:dyDescent="0.25">
      <c r="K3661" s="46"/>
      <c r="L3661" s="46"/>
    </row>
    <row r="3662" spans="11:12" ht="30" customHeight="1" x14ac:dyDescent="0.25">
      <c r="K3662" s="46"/>
      <c r="L3662" s="46"/>
    </row>
    <row r="3663" spans="11:12" ht="30" customHeight="1" x14ac:dyDescent="0.25">
      <c r="K3663" s="46"/>
      <c r="L3663" s="46"/>
    </row>
    <row r="3664" spans="11:12" ht="30" customHeight="1" x14ac:dyDescent="0.25">
      <c r="K3664" s="46"/>
      <c r="L3664" s="46"/>
    </row>
    <row r="3665" spans="11:12" ht="30" customHeight="1" x14ac:dyDescent="0.25">
      <c r="K3665" s="46"/>
      <c r="L3665" s="46"/>
    </row>
    <row r="3666" spans="11:12" ht="30" customHeight="1" x14ac:dyDescent="0.25">
      <c r="K3666" s="46"/>
      <c r="L3666" s="46"/>
    </row>
    <row r="3667" spans="11:12" ht="30" customHeight="1" x14ac:dyDescent="0.25">
      <c r="K3667" s="46"/>
      <c r="L3667" s="46"/>
    </row>
    <row r="3668" spans="11:12" ht="30" customHeight="1" x14ac:dyDescent="0.25">
      <c r="K3668" s="46"/>
      <c r="L3668" s="46"/>
    </row>
    <row r="3669" spans="11:12" ht="30" customHeight="1" x14ac:dyDescent="0.25">
      <c r="K3669" s="46"/>
      <c r="L3669" s="46"/>
    </row>
    <row r="3670" spans="11:12" ht="30" customHeight="1" x14ac:dyDescent="0.25">
      <c r="K3670" s="46"/>
      <c r="L3670" s="46"/>
    </row>
    <row r="3671" spans="11:12" ht="30" customHeight="1" x14ac:dyDescent="0.25">
      <c r="K3671" s="46"/>
      <c r="L3671" s="46"/>
    </row>
    <row r="3672" spans="11:12" ht="30" customHeight="1" x14ac:dyDescent="0.25">
      <c r="K3672" s="46"/>
      <c r="L3672" s="46"/>
    </row>
    <row r="3673" spans="11:12" ht="30" customHeight="1" x14ac:dyDescent="0.25">
      <c r="K3673" s="46"/>
      <c r="L3673" s="46"/>
    </row>
    <row r="3674" spans="11:12" ht="30" customHeight="1" x14ac:dyDescent="0.25">
      <c r="K3674" s="46"/>
      <c r="L3674" s="46"/>
    </row>
    <row r="3675" spans="11:12" ht="30" customHeight="1" x14ac:dyDescent="0.25">
      <c r="K3675" s="46"/>
      <c r="L3675" s="46"/>
    </row>
    <row r="3676" spans="11:12" ht="30" customHeight="1" x14ac:dyDescent="0.25">
      <c r="K3676" s="46"/>
      <c r="L3676" s="46"/>
    </row>
    <row r="3677" spans="11:12" ht="30" customHeight="1" x14ac:dyDescent="0.25">
      <c r="K3677" s="46"/>
      <c r="L3677" s="46"/>
    </row>
    <row r="3678" spans="11:12" ht="30" customHeight="1" x14ac:dyDescent="0.25">
      <c r="K3678" s="46"/>
      <c r="L3678" s="46"/>
    </row>
    <row r="3679" spans="11:12" ht="30" customHeight="1" x14ac:dyDescent="0.25">
      <c r="K3679" s="46"/>
      <c r="L3679" s="46"/>
    </row>
    <row r="3680" spans="11:12" ht="30" customHeight="1" x14ac:dyDescent="0.25">
      <c r="K3680" s="46"/>
      <c r="L3680" s="46"/>
    </row>
    <row r="3681" spans="11:12" ht="30" customHeight="1" x14ac:dyDescent="0.25">
      <c r="K3681" s="46"/>
      <c r="L3681" s="46"/>
    </row>
    <row r="3682" spans="11:12" ht="30" customHeight="1" x14ac:dyDescent="0.25">
      <c r="K3682" s="46"/>
      <c r="L3682" s="46"/>
    </row>
    <row r="3683" spans="11:12" ht="30" customHeight="1" x14ac:dyDescent="0.25">
      <c r="K3683" s="46"/>
      <c r="L3683" s="46"/>
    </row>
    <row r="3684" spans="11:12" ht="30" customHeight="1" x14ac:dyDescent="0.25">
      <c r="K3684" s="46"/>
      <c r="L3684" s="46"/>
    </row>
    <row r="3685" spans="11:12" ht="30" customHeight="1" x14ac:dyDescent="0.25">
      <c r="K3685" s="46"/>
      <c r="L3685" s="46"/>
    </row>
    <row r="3686" spans="11:12" ht="30" customHeight="1" x14ac:dyDescent="0.25">
      <c r="K3686" s="46"/>
      <c r="L3686" s="46"/>
    </row>
    <row r="3687" spans="11:12" ht="30" customHeight="1" x14ac:dyDescent="0.25">
      <c r="K3687" s="46"/>
      <c r="L3687" s="46"/>
    </row>
    <row r="3688" spans="11:12" ht="30" customHeight="1" x14ac:dyDescent="0.25">
      <c r="K3688" s="46"/>
      <c r="L3688" s="46"/>
    </row>
    <row r="3689" spans="11:12" ht="30" customHeight="1" x14ac:dyDescent="0.25">
      <c r="K3689" s="46"/>
      <c r="L3689" s="46"/>
    </row>
    <row r="3690" spans="11:12" ht="30" customHeight="1" x14ac:dyDescent="0.25">
      <c r="K3690" s="46"/>
      <c r="L3690" s="46"/>
    </row>
    <row r="3691" spans="11:12" ht="30" customHeight="1" x14ac:dyDescent="0.25">
      <c r="K3691" s="46"/>
      <c r="L3691" s="46"/>
    </row>
    <row r="3692" spans="11:12" ht="30" customHeight="1" x14ac:dyDescent="0.25">
      <c r="K3692" s="46"/>
      <c r="L3692" s="46"/>
    </row>
    <row r="3693" spans="11:12" ht="30" customHeight="1" x14ac:dyDescent="0.25">
      <c r="K3693" s="46"/>
      <c r="L3693" s="46"/>
    </row>
    <row r="3694" spans="11:12" ht="30" customHeight="1" x14ac:dyDescent="0.25">
      <c r="K3694" s="46"/>
      <c r="L3694" s="46"/>
    </row>
    <row r="3695" spans="11:12" ht="30" customHeight="1" x14ac:dyDescent="0.25">
      <c r="K3695" s="46"/>
      <c r="L3695" s="46"/>
    </row>
    <row r="3696" spans="11:12" ht="30" customHeight="1" x14ac:dyDescent="0.25">
      <c r="K3696" s="46"/>
      <c r="L3696" s="46"/>
    </row>
    <row r="3697" spans="11:12" ht="30" customHeight="1" x14ac:dyDescent="0.25">
      <c r="K3697" s="46"/>
      <c r="L3697" s="46"/>
    </row>
    <row r="3698" spans="11:12" ht="30" customHeight="1" x14ac:dyDescent="0.25">
      <c r="K3698" s="46"/>
      <c r="L3698" s="46"/>
    </row>
    <row r="3699" spans="11:12" ht="30" customHeight="1" x14ac:dyDescent="0.25">
      <c r="K3699" s="46"/>
      <c r="L3699" s="46"/>
    </row>
    <row r="3700" spans="11:12" ht="30" customHeight="1" x14ac:dyDescent="0.25">
      <c r="K3700" s="46"/>
      <c r="L3700" s="46"/>
    </row>
    <row r="3701" spans="11:12" ht="30" customHeight="1" x14ac:dyDescent="0.25">
      <c r="K3701" s="46"/>
      <c r="L3701" s="46"/>
    </row>
    <row r="3702" spans="11:12" ht="30" customHeight="1" x14ac:dyDescent="0.25">
      <c r="K3702" s="46"/>
      <c r="L3702" s="46"/>
    </row>
    <row r="3703" spans="11:12" ht="30" customHeight="1" x14ac:dyDescent="0.25">
      <c r="K3703" s="46"/>
      <c r="L3703" s="46"/>
    </row>
    <row r="3704" spans="11:12" ht="30" customHeight="1" x14ac:dyDescent="0.25">
      <c r="K3704" s="46"/>
      <c r="L3704" s="46"/>
    </row>
    <row r="3705" spans="11:12" ht="30" customHeight="1" x14ac:dyDescent="0.25">
      <c r="K3705" s="46"/>
      <c r="L3705" s="46"/>
    </row>
    <row r="3706" spans="11:12" ht="30" customHeight="1" x14ac:dyDescent="0.25">
      <c r="K3706" s="46"/>
      <c r="L3706" s="46"/>
    </row>
    <row r="3707" spans="11:12" ht="30" customHeight="1" x14ac:dyDescent="0.25">
      <c r="K3707" s="46"/>
      <c r="L3707" s="46"/>
    </row>
    <row r="3708" spans="11:12" ht="30" customHeight="1" x14ac:dyDescent="0.25">
      <c r="K3708" s="46"/>
      <c r="L3708" s="46"/>
    </row>
    <row r="3709" spans="11:12" ht="30" customHeight="1" x14ac:dyDescent="0.25">
      <c r="K3709" s="46"/>
      <c r="L3709" s="46"/>
    </row>
    <row r="3710" spans="11:12" ht="30" customHeight="1" x14ac:dyDescent="0.25">
      <c r="K3710" s="46"/>
      <c r="L3710" s="46"/>
    </row>
    <row r="3711" spans="11:12" ht="30" customHeight="1" x14ac:dyDescent="0.25">
      <c r="K3711" s="46"/>
      <c r="L3711" s="46"/>
    </row>
    <row r="3712" spans="11:12" ht="30" customHeight="1" x14ac:dyDescent="0.25">
      <c r="K3712" s="46"/>
      <c r="L3712" s="46"/>
    </row>
    <row r="3713" spans="11:12" ht="30" customHeight="1" x14ac:dyDescent="0.25">
      <c r="K3713" s="46"/>
      <c r="L3713" s="46"/>
    </row>
    <row r="3714" spans="11:12" ht="30" customHeight="1" x14ac:dyDescent="0.25">
      <c r="K3714" s="46"/>
      <c r="L3714" s="46"/>
    </row>
    <row r="3715" spans="11:12" ht="30" customHeight="1" x14ac:dyDescent="0.25">
      <c r="K3715" s="46"/>
      <c r="L3715" s="46"/>
    </row>
    <row r="3716" spans="11:12" ht="30" customHeight="1" x14ac:dyDescent="0.25">
      <c r="K3716" s="46"/>
      <c r="L3716" s="46"/>
    </row>
    <row r="3717" spans="11:12" ht="30" customHeight="1" x14ac:dyDescent="0.25">
      <c r="K3717" s="46"/>
      <c r="L3717" s="46"/>
    </row>
    <row r="3718" spans="11:12" ht="30" customHeight="1" x14ac:dyDescent="0.25">
      <c r="K3718" s="46"/>
      <c r="L3718" s="46"/>
    </row>
    <row r="3719" spans="11:12" ht="30" customHeight="1" x14ac:dyDescent="0.25">
      <c r="K3719" s="46"/>
      <c r="L3719" s="46"/>
    </row>
    <row r="3720" spans="11:12" ht="30" customHeight="1" x14ac:dyDescent="0.25">
      <c r="K3720" s="46"/>
      <c r="L3720" s="46"/>
    </row>
    <row r="3721" spans="11:12" ht="30" customHeight="1" x14ac:dyDescent="0.25">
      <c r="K3721" s="46"/>
      <c r="L3721" s="46"/>
    </row>
    <row r="3722" spans="11:12" ht="30" customHeight="1" x14ac:dyDescent="0.25">
      <c r="K3722" s="46"/>
      <c r="L3722" s="46"/>
    </row>
    <row r="3723" spans="11:12" ht="30" customHeight="1" x14ac:dyDescent="0.25">
      <c r="K3723" s="46"/>
      <c r="L3723" s="46"/>
    </row>
    <row r="3724" spans="11:12" ht="30" customHeight="1" x14ac:dyDescent="0.25">
      <c r="K3724" s="46"/>
      <c r="L3724" s="46"/>
    </row>
    <row r="3725" spans="11:12" ht="30" customHeight="1" x14ac:dyDescent="0.25">
      <c r="K3725" s="46"/>
      <c r="L3725" s="46"/>
    </row>
    <row r="3726" spans="11:12" ht="30" customHeight="1" x14ac:dyDescent="0.25">
      <c r="K3726" s="46"/>
      <c r="L3726" s="46"/>
    </row>
    <row r="3727" spans="11:12" ht="30" customHeight="1" x14ac:dyDescent="0.25">
      <c r="K3727" s="46"/>
      <c r="L3727" s="46"/>
    </row>
    <row r="3728" spans="11:12" ht="30" customHeight="1" x14ac:dyDescent="0.25">
      <c r="K3728" s="46"/>
      <c r="L3728" s="46"/>
    </row>
    <row r="3729" spans="11:12" ht="30" customHeight="1" x14ac:dyDescent="0.25">
      <c r="K3729" s="46"/>
      <c r="L3729" s="46"/>
    </row>
    <row r="3730" spans="11:12" ht="30" customHeight="1" x14ac:dyDescent="0.25">
      <c r="K3730" s="46"/>
      <c r="L3730" s="46"/>
    </row>
    <row r="3731" spans="11:12" ht="30" customHeight="1" x14ac:dyDescent="0.25">
      <c r="K3731" s="46"/>
      <c r="L3731" s="46"/>
    </row>
    <row r="3732" spans="11:12" ht="30" customHeight="1" x14ac:dyDescent="0.25">
      <c r="K3732" s="46"/>
      <c r="L3732" s="46"/>
    </row>
    <row r="3733" spans="11:12" ht="30" customHeight="1" x14ac:dyDescent="0.25">
      <c r="K3733" s="46"/>
      <c r="L3733" s="46"/>
    </row>
    <row r="3734" spans="11:12" ht="30" customHeight="1" x14ac:dyDescent="0.25">
      <c r="K3734" s="46"/>
      <c r="L3734" s="46"/>
    </row>
    <row r="3735" spans="11:12" ht="30" customHeight="1" x14ac:dyDescent="0.25">
      <c r="K3735" s="46"/>
      <c r="L3735" s="46"/>
    </row>
    <row r="3736" spans="11:12" ht="30" customHeight="1" x14ac:dyDescent="0.25">
      <c r="K3736" s="46"/>
      <c r="L3736" s="46"/>
    </row>
    <row r="3737" spans="11:12" ht="30" customHeight="1" x14ac:dyDescent="0.25">
      <c r="K3737" s="46"/>
      <c r="L3737" s="46"/>
    </row>
    <row r="3738" spans="11:12" ht="30" customHeight="1" x14ac:dyDescent="0.25">
      <c r="K3738" s="46"/>
      <c r="L3738" s="46"/>
    </row>
    <row r="3739" spans="11:12" ht="30" customHeight="1" x14ac:dyDescent="0.25">
      <c r="K3739" s="46"/>
      <c r="L3739" s="46"/>
    </row>
    <row r="3740" spans="11:12" ht="30" customHeight="1" x14ac:dyDescent="0.25">
      <c r="K3740" s="46"/>
      <c r="L3740" s="46"/>
    </row>
    <row r="3741" spans="11:12" ht="30" customHeight="1" x14ac:dyDescent="0.25">
      <c r="K3741" s="46"/>
      <c r="L3741" s="46"/>
    </row>
    <row r="3742" spans="11:12" ht="30" customHeight="1" x14ac:dyDescent="0.25">
      <c r="K3742" s="46"/>
      <c r="L3742" s="46"/>
    </row>
    <row r="3743" spans="11:12" ht="30" customHeight="1" x14ac:dyDescent="0.25">
      <c r="K3743" s="46"/>
      <c r="L3743" s="46"/>
    </row>
    <row r="3744" spans="11:12" ht="30" customHeight="1" x14ac:dyDescent="0.25">
      <c r="K3744" s="46"/>
      <c r="L3744" s="46"/>
    </row>
    <row r="3745" spans="11:12" ht="30" customHeight="1" x14ac:dyDescent="0.25">
      <c r="K3745" s="46"/>
      <c r="L3745" s="46"/>
    </row>
    <row r="3746" spans="11:12" ht="30" customHeight="1" x14ac:dyDescent="0.25">
      <c r="K3746" s="46"/>
      <c r="L3746" s="46"/>
    </row>
    <row r="3747" spans="11:12" ht="30" customHeight="1" x14ac:dyDescent="0.25">
      <c r="K3747" s="46"/>
      <c r="L3747" s="46"/>
    </row>
    <row r="3748" spans="11:12" ht="30" customHeight="1" x14ac:dyDescent="0.25">
      <c r="K3748" s="46"/>
      <c r="L3748" s="46"/>
    </row>
    <row r="3749" spans="11:12" ht="30" customHeight="1" x14ac:dyDescent="0.25">
      <c r="K3749" s="46"/>
      <c r="L3749" s="46"/>
    </row>
    <row r="3750" spans="11:12" ht="30" customHeight="1" x14ac:dyDescent="0.25">
      <c r="K3750" s="46"/>
      <c r="L3750" s="46"/>
    </row>
    <row r="3751" spans="11:12" ht="30" customHeight="1" x14ac:dyDescent="0.25">
      <c r="K3751" s="46"/>
      <c r="L3751" s="46"/>
    </row>
    <row r="3752" spans="11:12" ht="30" customHeight="1" x14ac:dyDescent="0.25">
      <c r="K3752" s="46"/>
      <c r="L3752" s="46"/>
    </row>
    <row r="3753" spans="11:12" ht="30" customHeight="1" x14ac:dyDescent="0.25">
      <c r="K3753" s="46"/>
      <c r="L3753" s="46"/>
    </row>
    <row r="3754" spans="11:12" ht="30" customHeight="1" x14ac:dyDescent="0.25">
      <c r="K3754" s="46"/>
      <c r="L3754" s="46"/>
    </row>
    <row r="3755" spans="11:12" ht="30" customHeight="1" x14ac:dyDescent="0.25">
      <c r="K3755" s="46"/>
      <c r="L3755" s="46"/>
    </row>
    <row r="3756" spans="11:12" ht="30" customHeight="1" x14ac:dyDescent="0.25">
      <c r="K3756" s="46"/>
      <c r="L3756" s="46"/>
    </row>
    <row r="3757" spans="11:12" ht="30" customHeight="1" x14ac:dyDescent="0.25">
      <c r="K3757" s="46"/>
      <c r="L3757" s="46"/>
    </row>
    <row r="3758" spans="11:12" ht="30" customHeight="1" x14ac:dyDescent="0.25">
      <c r="K3758" s="46"/>
      <c r="L3758" s="46"/>
    </row>
    <row r="3759" spans="11:12" ht="30" customHeight="1" x14ac:dyDescent="0.25">
      <c r="K3759" s="46"/>
      <c r="L3759" s="46"/>
    </row>
    <row r="3760" spans="11:12" ht="30" customHeight="1" x14ac:dyDescent="0.25">
      <c r="K3760" s="46"/>
      <c r="L3760" s="46"/>
    </row>
    <row r="3761" spans="11:12" ht="30" customHeight="1" x14ac:dyDescent="0.25">
      <c r="K3761" s="46"/>
      <c r="L3761" s="46"/>
    </row>
    <row r="3762" spans="11:12" ht="30" customHeight="1" x14ac:dyDescent="0.25">
      <c r="K3762" s="46"/>
      <c r="L3762" s="46"/>
    </row>
    <row r="3763" spans="11:12" ht="30" customHeight="1" x14ac:dyDescent="0.25">
      <c r="K3763" s="46"/>
      <c r="L3763" s="46"/>
    </row>
    <row r="3764" spans="11:12" ht="30" customHeight="1" x14ac:dyDescent="0.25">
      <c r="K3764" s="46"/>
      <c r="L3764" s="46"/>
    </row>
    <row r="3765" spans="11:12" ht="30" customHeight="1" x14ac:dyDescent="0.25">
      <c r="K3765" s="46"/>
      <c r="L3765" s="46"/>
    </row>
    <row r="3766" spans="11:12" ht="30" customHeight="1" x14ac:dyDescent="0.25">
      <c r="K3766" s="46"/>
      <c r="L3766" s="46"/>
    </row>
    <row r="3767" spans="11:12" ht="30" customHeight="1" x14ac:dyDescent="0.25">
      <c r="K3767" s="46"/>
      <c r="L3767" s="46"/>
    </row>
    <row r="3768" spans="11:12" ht="30" customHeight="1" x14ac:dyDescent="0.25">
      <c r="K3768" s="46"/>
      <c r="L3768" s="46"/>
    </row>
    <row r="3769" spans="11:12" ht="30" customHeight="1" x14ac:dyDescent="0.25">
      <c r="K3769" s="46"/>
      <c r="L3769" s="46"/>
    </row>
    <row r="3770" spans="11:12" ht="30" customHeight="1" x14ac:dyDescent="0.25">
      <c r="K3770" s="46"/>
      <c r="L3770" s="46"/>
    </row>
    <row r="3771" spans="11:12" ht="30" customHeight="1" x14ac:dyDescent="0.25">
      <c r="K3771" s="46"/>
      <c r="L3771" s="46"/>
    </row>
    <row r="3772" spans="11:12" ht="30" customHeight="1" x14ac:dyDescent="0.25">
      <c r="K3772" s="46"/>
      <c r="L3772" s="46"/>
    </row>
    <row r="3773" spans="11:12" ht="30" customHeight="1" x14ac:dyDescent="0.25">
      <c r="K3773" s="46"/>
      <c r="L3773" s="46"/>
    </row>
    <row r="3774" spans="11:12" ht="30" customHeight="1" x14ac:dyDescent="0.25">
      <c r="K3774" s="46"/>
      <c r="L3774" s="46"/>
    </row>
    <row r="3775" spans="11:12" ht="30" customHeight="1" x14ac:dyDescent="0.25">
      <c r="K3775" s="46"/>
      <c r="L3775" s="46"/>
    </row>
    <row r="3776" spans="11:12" ht="30" customHeight="1" x14ac:dyDescent="0.25">
      <c r="K3776" s="46"/>
      <c r="L3776" s="46"/>
    </row>
    <row r="3777" spans="11:12" ht="30" customHeight="1" x14ac:dyDescent="0.25">
      <c r="K3777" s="46"/>
      <c r="L3777" s="46"/>
    </row>
    <row r="3778" spans="11:12" ht="30" customHeight="1" x14ac:dyDescent="0.25">
      <c r="K3778" s="46"/>
      <c r="L3778" s="46"/>
    </row>
    <row r="3779" spans="11:12" ht="30" customHeight="1" x14ac:dyDescent="0.25">
      <c r="K3779" s="46"/>
      <c r="L3779" s="46"/>
    </row>
    <row r="3780" spans="11:12" ht="30" customHeight="1" x14ac:dyDescent="0.25">
      <c r="K3780" s="46"/>
      <c r="L3780" s="46"/>
    </row>
    <row r="3781" spans="11:12" ht="30" customHeight="1" x14ac:dyDescent="0.25">
      <c r="K3781" s="46"/>
      <c r="L3781" s="46"/>
    </row>
    <row r="3782" spans="11:12" ht="30" customHeight="1" x14ac:dyDescent="0.25">
      <c r="K3782" s="46"/>
      <c r="L3782" s="46"/>
    </row>
    <row r="3783" spans="11:12" ht="30" customHeight="1" x14ac:dyDescent="0.25">
      <c r="K3783" s="46"/>
      <c r="L3783" s="46"/>
    </row>
    <row r="3784" spans="11:12" ht="30" customHeight="1" x14ac:dyDescent="0.25">
      <c r="K3784" s="46"/>
      <c r="L3784" s="46"/>
    </row>
    <row r="3785" spans="11:12" ht="30" customHeight="1" x14ac:dyDescent="0.25">
      <c r="K3785" s="46"/>
      <c r="L3785" s="46"/>
    </row>
    <row r="3786" spans="11:12" ht="30" customHeight="1" x14ac:dyDescent="0.25">
      <c r="K3786" s="46"/>
      <c r="L3786" s="46"/>
    </row>
    <row r="3787" spans="11:12" ht="30" customHeight="1" x14ac:dyDescent="0.25">
      <c r="K3787" s="46"/>
      <c r="L3787" s="46"/>
    </row>
    <row r="3788" spans="11:12" ht="30" customHeight="1" x14ac:dyDescent="0.25">
      <c r="K3788" s="46"/>
      <c r="L3788" s="46"/>
    </row>
    <row r="3789" spans="11:12" ht="30" customHeight="1" x14ac:dyDescent="0.25">
      <c r="K3789" s="46"/>
      <c r="L3789" s="46"/>
    </row>
    <row r="3790" spans="11:12" ht="30" customHeight="1" x14ac:dyDescent="0.25">
      <c r="K3790" s="46"/>
      <c r="L3790" s="46"/>
    </row>
    <row r="3791" spans="11:12" ht="30" customHeight="1" x14ac:dyDescent="0.25">
      <c r="K3791" s="46"/>
      <c r="L3791" s="46"/>
    </row>
    <row r="3792" spans="11:12" ht="30" customHeight="1" x14ac:dyDescent="0.25">
      <c r="K3792" s="46"/>
      <c r="L3792" s="46"/>
    </row>
    <row r="3793" spans="11:12" ht="30" customHeight="1" x14ac:dyDescent="0.25">
      <c r="K3793" s="46"/>
      <c r="L3793" s="46"/>
    </row>
    <row r="3794" spans="11:12" ht="30" customHeight="1" x14ac:dyDescent="0.25">
      <c r="K3794" s="46"/>
      <c r="L3794" s="46"/>
    </row>
    <row r="3795" spans="11:12" ht="30" customHeight="1" x14ac:dyDescent="0.25">
      <c r="K3795" s="46"/>
      <c r="L3795" s="46"/>
    </row>
    <row r="3796" spans="11:12" ht="30" customHeight="1" x14ac:dyDescent="0.25">
      <c r="K3796" s="46"/>
      <c r="L3796" s="46"/>
    </row>
    <row r="3797" spans="11:12" ht="30" customHeight="1" x14ac:dyDescent="0.25">
      <c r="K3797" s="46"/>
      <c r="L3797" s="46"/>
    </row>
    <row r="3798" spans="11:12" ht="30" customHeight="1" x14ac:dyDescent="0.25">
      <c r="K3798" s="46"/>
      <c r="L3798" s="46"/>
    </row>
    <row r="3799" spans="11:12" ht="30" customHeight="1" x14ac:dyDescent="0.25">
      <c r="K3799" s="46"/>
      <c r="L3799" s="46"/>
    </row>
    <row r="3800" spans="11:12" ht="30" customHeight="1" x14ac:dyDescent="0.25">
      <c r="K3800" s="46"/>
      <c r="L3800" s="46"/>
    </row>
    <row r="3801" spans="11:12" ht="30" customHeight="1" x14ac:dyDescent="0.25">
      <c r="K3801" s="46"/>
      <c r="L3801" s="46"/>
    </row>
    <row r="3802" spans="11:12" ht="30" customHeight="1" x14ac:dyDescent="0.25">
      <c r="K3802" s="46"/>
      <c r="L3802" s="46"/>
    </row>
    <row r="3803" spans="11:12" ht="30" customHeight="1" x14ac:dyDescent="0.25">
      <c r="K3803" s="46"/>
      <c r="L3803" s="46"/>
    </row>
    <row r="3804" spans="11:12" ht="30" customHeight="1" x14ac:dyDescent="0.25">
      <c r="K3804" s="46"/>
      <c r="L3804" s="46"/>
    </row>
    <row r="3805" spans="11:12" ht="30" customHeight="1" x14ac:dyDescent="0.25">
      <c r="K3805" s="46"/>
      <c r="L3805" s="46"/>
    </row>
    <row r="3806" spans="11:12" ht="30" customHeight="1" x14ac:dyDescent="0.25">
      <c r="K3806" s="46"/>
      <c r="L3806" s="46"/>
    </row>
    <row r="3807" spans="11:12" ht="30" customHeight="1" x14ac:dyDescent="0.25">
      <c r="K3807" s="46"/>
      <c r="L3807" s="46"/>
    </row>
    <row r="3808" spans="11:12" ht="30" customHeight="1" x14ac:dyDescent="0.25">
      <c r="K3808" s="46"/>
      <c r="L3808" s="46"/>
    </row>
    <row r="3809" spans="11:12" ht="30" customHeight="1" x14ac:dyDescent="0.25">
      <c r="K3809" s="46"/>
      <c r="L3809" s="46"/>
    </row>
    <row r="3810" spans="11:12" ht="30" customHeight="1" x14ac:dyDescent="0.25">
      <c r="K3810" s="46"/>
      <c r="L3810" s="46"/>
    </row>
    <row r="3811" spans="11:12" ht="30" customHeight="1" x14ac:dyDescent="0.25">
      <c r="K3811" s="46"/>
      <c r="L3811" s="46"/>
    </row>
    <row r="3812" spans="11:12" ht="30" customHeight="1" x14ac:dyDescent="0.25">
      <c r="K3812" s="46"/>
      <c r="L3812" s="46"/>
    </row>
    <row r="3813" spans="11:12" ht="30" customHeight="1" x14ac:dyDescent="0.25">
      <c r="K3813" s="46"/>
      <c r="L3813" s="46"/>
    </row>
    <row r="3814" spans="11:12" ht="30" customHeight="1" x14ac:dyDescent="0.25">
      <c r="K3814" s="46"/>
      <c r="L3814" s="46"/>
    </row>
    <row r="3815" spans="11:12" ht="30" customHeight="1" x14ac:dyDescent="0.25">
      <c r="K3815" s="46"/>
      <c r="L3815" s="46"/>
    </row>
    <row r="3816" spans="11:12" ht="30" customHeight="1" x14ac:dyDescent="0.25">
      <c r="K3816" s="46"/>
      <c r="L3816" s="46"/>
    </row>
    <row r="3817" spans="11:12" ht="30" customHeight="1" x14ac:dyDescent="0.25">
      <c r="K3817" s="46"/>
      <c r="L3817" s="46"/>
    </row>
    <row r="3818" spans="11:12" ht="30" customHeight="1" x14ac:dyDescent="0.25">
      <c r="K3818" s="46"/>
      <c r="L3818" s="46"/>
    </row>
    <row r="3819" spans="11:12" ht="30" customHeight="1" x14ac:dyDescent="0.25">
      <c r="K3819" s="46"/>
      <c r="L3819" s="46"/>
    </row>
    <row r="3820" spans="11:12" ht="30" customHeight="1" x14ac:dyDescent="0.25">
      <c r="K3820" s="46"/>
      <c r="L3820" s="46"/>
    </row>
    <row r="3821" spans="11:12" ht="30" customHeight="1" x14ac:dyDescent="0.25">
      <c r="K3821" s="46"/>
      <c r="L3821" s="46"/>
    </row>
    <row r="3822" spans="11:12" ht="30" customHeight="1" x14ac:dyDescent="0.25">
      <c r="K3822" s="46"/>
      <c r="L3822" s="46"/>
    </row>
    <row r="3823" spans="11:12" ht="30" customHeight="1" x14ac:dyDescent="0.25">
      <c r="K3823" s="46"/>
      <c r="L3823" s="46"/>
    </row>
    <row r="3824" spans="11:12" ht="30" customHeight="1" x14ac:dyDescent="0.25">
      <c r="K3824" s="46"/>
      <c r="L3824" s="46"/>
    </row>
    <row r="3825" spans="11:12" ht="30" customHeight="1" x14ac:dyDescent="0.25">
      <c r="K3825" s="46"/>
      <c r="L3825" s="46"/>
    </row>
    <row r="3826" spans="11:12" ht="30" customHeight="1" x14ac:dyDescent="0.25">
      <c r="K3826" s="46"/>
      <c r="L3826" s="46"/>
    </row>
    <row r="3827" spans="11:12" ht="30" customHeight="1" x14ac:dyDescent="0.25">
      <c r="K3827" s="46"/>
      <c r="L3827" s="46"/>
    </row>
    <row r="3828" spans="11:12" ht="30" customHeight="1" x14ac:dyDescent="0.25">
      <c r="K3828" s="46"/>
      <c r="L3828" s="46"/>
    </row>
    <row r="3829" spans="11:12" ht="30" customHeight="1" x14ac:dyDescent="0.25">
      <c r="K3829" s="46"/>
      <c r="L3829" s="46"/>
    </row>
    <row r="3830" spans="11:12" ht="30" customHeight="1" x14ac:dyDescent="0.25">
      <c r="K3830" s="46"/>
      <c r="L3830" s="46"/>
    </row>
    <row r="3831" spans="11:12" ht="30" customHeight="1" x14ac:dyDescent="0.25">
      <c r="K3831" s="46"/>
      <c r="L3831" s="46"/>
    </row>
    <row r="3832" spans="11:12" ht="30" customHeight="1" x14ac:dyDescent="0.25">
      <c r="K3832" s="46"/>
      <c r="L3832" s="46"/>
    </row>
    <row r="3833" spans="11:12" ht="30" customHeight="1" x14ac:dyDescent="0.25">
      <c r="K3833" s="46"/>
      <c r="L3833" s="46"/>
    </row>
    <row r="3834" spans="11:12" ht="30" customHeight="1" x14ac:dyDescent="0.25">
      <c r="K3834" s="46"/>
      <c r="L3834" s="46"/>
    </row>
    <row r="3835" spans="11:12" ht="30" customHeight="1" x14ac:dyDescent="0.25">
      <c r="K3835" s="46"/>
      <c r="L3835" s="46"/>
    </row>
    <row r="3836" spans="11:12" ht="30" customHeight="1" x14ac:dyDescent="0.25">
      <c r="K3836" s="46"/>
      <c r="L3836" s="46"/>
    </row>
    <row r="3837" spans="11:12" ht="30" customHeight="1" x14ac:dyDescent="0.25">
      <c r="K3837" s="46"/>
      <c r="L3837" s="46"/>
    </row>
    <row r="3838" spans="11:12" ht="30" customHeight="1" x14ac:dyDescent="0.25">
      <c r="K3838" s="46"/>
      <c r="L3838" s="46"/>
    </row>
    <row r="3839" spans="11:12" ht="30" customHeight="1" x14ac:dyDescent="0.25">
      <c r="K3839" s="46"/>
      <c r="L3839" s="46"/>
    </row>
    <row r="3840" spans="11:12" ht="30" customHeight="1" x14ac:dyDescent="0.25">
      <c r="K3840" s="46"/>
      <c r="L3840" s="46"/>
    </row>
    <row r="3841" spans="11:12" ht="30" customHeight="1" x14ac:dyDescent="0.25">
      <c r="K3841" s="46"/>
      <c r="L3841" s="46"/>
    </row>
    <row r="3842" spans="11:12" ht="30" customHeight="1" x14ac:dyDescent="0.25">
      <c r="K3842" s="46"/>
      <c r="L3842" s="46"/>
    </row>
    <row r="3843" spans="11:12" ht="30" customHeight="1" x14ac:dyDescent="0.25">
      <c r="K3843" s="46"/>
      <c r="L3843" s="46"/>
    </row>
    <row r="3844" spans="11:12" ht="30" customHeight="1" x14ac:dyDescent="0.25">
      <c r="K3844" s="46"/>
      <c r="L3844" s="46"/>
    </row>
    <row r="3845" spans="11:12" ht="30" customHeight="1" x14ac:dyDescent="0.25">
      <c r="K3845" s="46"/>
      <c r="L3845" s="46"/>
    </row>
    <row r="3846" spans="11:12" ht="30" customHeight="1" x14ac:dyDescent="0.25">
      <c r="K3846" s="46"/>
      <c r="L3846" s="46"/>
    </row>
    <row r="3847" spans="11:12" ht="30" customHeight="1" x14ac:dyDescent="0.25">
      <c r="K3847" s="46"/>
      <c r="L3847" s="46"/>
    </row>
    <row r="3848" spans="11:12" ht="30" customHeight="1" x14ac:dyDescent="0.25">
      <c r="K3848" s="46"/>
      <c r="L3848" s="46"/>
    </row>
    <row r="3849" spans="11:12" ht="30" customHeight="1" x14ac:dyDescent="0.25">
      <c r="K3849" s="46"/>
      <c r="L3849" s="46"/>
    </row>
    <row r="3850" spans="11:12" ht="30" customHeight="1" x14ac:dyDescent="0.25">
      <c r="K3850" s="46"/>
      <c r="L3850" s="46"/>
    </row>
    <row r="3851" spans="11:12" ht="30" customHeight="1" x14ac:dyDescent="0.25">
      <c r="K3851" s="46"/>
      <c r="L3851" s="46"/>
    </row>
    <row r="3852" spans="11:12" ht="30" customHeight="1" x14ac:dyDescent="0.25">
      <c r="K3852" s="46"/>
      <c r="L3852" s="46"/>
    </row>
    <row r="3853" spans="11:12" ht="30" customHeight="1" x14ac:dyDescent="0.25">
      <c r="K3853" s="46"/>
      <c r="L3853" s="46"/>
    </row>
    <row r="3854" spans="11:12" ht="30" customHeight="1" x14ac:dyDescent="0.25">
      <c r="K3854" s="46"/>
      <c r="L3854" s="46"/>
    </row>
    <row r="3855" spans="11:12" ht="30" customHeight="1" x14ac:dyDescent="0.25">
      <c r="K3855" s="46"/>
      <c r="L3855" s="46"/>
    </row>
    <row r="3856" spans="11:12" ht="30" customHeight="1" x14ac:dyDescent="0.25">
      <c r="K3856" s="46"/>
      <c r="L3856" s="46"/>
    </row>
    <row r="3857" spans="11:12" ht="30" customHeight="1" x14ac:dyDescent="0.25">
      <c r="K3857" s="46"/>
      <c r="L3857" s="46"/>
    </row>
    <row r="3858" spans="11:12" ht="30" customHeight="1" x14ac:dyDescent="0.25">
      <c r="K3858" s="46"/>
      <c r="L3858" s="46"/>
    </row>
    <row r="3859" spans="11:12" ht="30" customHeight="1" x14ac:dyDescent="0.25">
      <c r="K3859" s="46"/>
      <c r="L3859" s="46"/>
    </row>
    <row r="3860" spans="11:12" ht="30" customHeight="1" x14ac:dyDescent="0.25">
      <c r="K3860" s="46"/>
      <c r="L3860" s="46"/>
    </row>
    <row r="3861" spans="11:12" ht="30" customHeight="1" x14ac:dyDescent="0.25">
      <c r="K3861" s="46"/>
      <c r="L3861" s="46"/>
    </row>
    <row r="3862" spans="11:12" ht="30" customHeight="1" x14ac:dyDescent="0.25">
      <c r="K3862" s="46"/>
      <c r="L3862" s="46"/>
    </row>
    <row r="3863" spans="11:12" ht="30" customHeight="1" x14ac:dyDescent="0.25">
      <c r="K3863" s="46"/>
      <c r="L3863" s="46"/>
    </row>
    <row r="3864" spans="11:12" ht="30" customHeight="1" x14ac:dyDescent="0.25">
      <c r="K3864" s="46"/>
      <c r="L3864" s="46"/>
    </row>
    <row r="3865" spans="11:12" ht="30" customHeight="1" x14ac:dyDescent="0.25">
      <c r="K3865" s="46"/>
      <c r="L3865" s="46"/>
    </row>
    <row r="3866" spans="11:12" ht="30" customHeight="1" x14ac:dyDescent="0.25">
      <c r="K3866" s="46"/>
      <c r="L3866" s="46"/>
    </row>
    <row r="3867" spans="11:12" ht="30" customHeight="1" x14ac:dyDescent="0.25">
      <c r="K3867" s="46"/>
      <c r="L3867" s="46"/>
    </row>
    <row r="3868" spans="11:12" ht="30" customHeight="1" x14ac:dyDescent="0.25">
      <c r="K3868" s="46"/>
      <c r="L3868" s="46"/>
    </row>
    <row r="3869" spans="11:12" ht="30" customHeight="1" x14ac:dyDescent="0.25">
      <c r="K3869" s="46"/>
      <c r="L3869" s="46"/>
    </row>
    <row r="3870" spans="11:12" ht="30" customHeight="1" x14ac:dyDescent="0.25">
      <c r="K3870" s="46"/>
      <c r="L3870" s="46"/>
    </row>
    <row r="3871" spans="11:12" ht="30" customHeight="1" x14ac:dyDescent="0.25">
      <c r="K3871" s="46"/>
      <c r="L3871" s="46"/>
    </row>
    <row r="3872" spans="11:12" ht="30" customHeight="1" x14ac:dyDescent="0.25">
      <c r="K3872" s="46"/>
      <c r="L3872" s="46"/>
    </row>
    <row r="3873" spans="11:12" ht="30" customHeight="1" x14ac:dyDescent="0.25">
      <c r="K3873" s="46"/>
      <c r="L3873" s="46"/>
    </row>
    <row r="3874" spans="11:12" ht="30" customHeight="1" x14ac:dyDescent="0.25">
      <c r="K3874" s="46"/>
      <c r="L3874" s="46"/>
    </row>
    <row r="3875" spans="11:12" ht="30" customHeight="1" x14ac:dyDescent="0.25">
      <c r="K3875" s="46"/>
      <c r="L3875" s="46"/>
    </row>
    <row r="3876" spans="11:12" ht="30" customHeight="1" x14ac:dyDescent="0.25">
      <c r="K3876" s="46"/>
      <c r="L3876" s="46"/>
    </row>
    <row r="3877" spans="11:12" ht="30" customHeight="1" x14ac:dyDescent="0.25">
      <c r="K3877" s="46"/>
      <c r="L3877" s="46"/>
    </row>
    <row r="3878" spans="11:12" ht="30" customHeight="1" x14ac:dyDescent="0.25">
      <c r="K3878" s="46"/>
      <c r="L3878" s="46"/>
    </row>
    <row r="3879" spans="11:12" ht="30" customHeight="1" x14ac:dyDescent="0.25">
      <c r="K3879" s="46"/>
      <c r="L3879" s="46"/>
    </row>
    <row r="3880" spans="11:12" ht="30" customHeight="1" x14ac:dyDescent="0.25">
      <c r="K3880" s="46"/>
      <c r="L3880" s="46"/>
    </row>
    <row r="3881" spans="11:12" ht="30" customHeight="1" x14ac:dyDescent="0.25">
      <c r="K3881" s="46"/>
      <c r="L3881" s="46"/>
    </row>
    <row r="3882" spans="11:12" ht="30" customHeight="1" x14ac:dyDescent="0.25">
      <c r="K3882" s="46"/>
      <c r="L3882" s="46"/>
    </row>
    <row r="3883" spans="11:12" ht="30" customHeight="1" x14ac:dyDescent="0.25">
      <c r="K3883" s="46"/>
      <c r="L3883" s="46"/>
    </row>
    <row r="3884" spans="11:12" ht="30" customHeight="1" x14ac:dyDescent="0.25">
      <c r="K3884" s="46"/>
      <c r="L3884" s="46"/>
    </row>
    <row r="3885" spans="11:12" ht="30" customHeight="1" x14ac:dyDescent="0.25">
      <c r="K3885" s="46"/>
      <c r="L3885" s="46"/>
    </row>
    <row r="3886" spans="11:12" ht="30" customHeight="1" x14ac:dyDescent="0.25">
      <c r="K3886" s="46"/>
      <c r="L3886" s="46"/>
    </row>
    <row r="3887" spans="11:12" ht="30" customHeight="1" x14ac:dyDescent="0.25">
      <c r="K3887" s="46"/>
      <c r="L3887" s="46"/>
    </row>
    <row r="3888" spans="11:12" ht="30" customHeight="1" x14ac:dyDescent="0.25">
      <c r="K3888" s="46"/>
      <c r="L3888" s="46"/>
    </row>
    <row r="3889" spans="11:12" ht="30" customHeight="1" x14ac:dyDescent="0.25">
      <c r="K3889" s="46"/>
      <c r="L3889" s="46"/>
    </row>
    <row r="3890" spans="11:12" ht="30" customHeight="1" x14ac:dyDescent="0.25">
      <c r="K3890" s="46"/>
      <c r="L3890" s="46"/>
    </row>
    <row r="3891" spans="11:12" ht="30" customHeight="1" x14ac:dyDescent="0.25">
      <c r="K3891" s="46"/>
      <c r="L3891" s="46"/>
    </row>
    <row r="3892" spans="11:12" ht="30" customHeight="1" x14ac:dyDescent="0.25">
      <c r="K3892" s="46"/>
      <c r="L3892" s="46"/>
    </row>
    <row r="3893" spans="11:12" ht="30" customHeight="1" x14ac:dyDescent="0.25">
      <c r="K3893" s="46"/>
      <c r="L3893" s="46"/>
    </row>
    <row r="3894" spans="11:12" ht="30" customHeight="1" x14ac:dyDescent="0.25">
      <c r="K3894" s="46"/>
      <c r="L3894" s="46"/>
    </row>
    <row r="3895" spans="11:12" ht="30" customHeight="1" x14ac:dyDescent="0.25">
      <c r="K3895" s="46"/>
      <c r="L3895" s="46"/>
    </row>
    <row r="3896" spans="11:12" ht="30" customHeight="1" x14ac:dyDescent="0.25">
      <c r="K3896" s="46"/>
      <c r="L3896" s="46"/>
    </row>
    <row r="3897" spans="11:12" ht="30" customHeight="1" x14ac:dyDescent="0.25">
      <c r="K3897" s="46"/>
      <c r="L3897" s="46"/>
    </row>
    <row r="3898" spans="11:12" ht="30" customHeight="1" x14ac:dyDescent="0.25">
      <c r="K3898" s="46"/>
      <c r="L3898" s="46"/>
    </row>
    <row r="3899" spans="11:12" ht="30" customHeight="1" x14ac:dyDescent="0.25">
      <c r="K3899" s="46"/>
      <c r="L3899" s="46"/>
    </row>
    <row r="3900" spans="11:12" ht="30" customHeight="1" x14ac:dyDescent="0.25">
      <c r="K3900" s="46"/>
      <c r="L3900" s="46"/>
    </row>
    <row r="3901" spans="11:12" ht="30" customHeight="1" x14ac:dyDescent="0.25">
      <c r="K3901" s="46"/>
      <c r="L3901" s="46"/>
    </row>
    <row r="3902" spans="11:12" ht="30" customHeight="1" x14ac:dyDescent="0.25">
      <c r="K3902" s="46"/>
      <c r="L3902" s="46"/>
    </row>
    <row r="3903" spans="11:12" ht="30" customHeight="1" x14ac:dyDescent="0.25">
      <c r="K3903" s="46"/>
      <c r="L3903" s="46"/>
    </row>
    <row r="3904" spans="11:12" ht="30" customHeight="1" x14ac:dyDescent="0.25">
      <c r="K3904" s="46"/>
      <c r="L3904" s="46"/>
    </row>
    <row r="3905" spans="11:12" ht="30" customHeight="1" x14ac:dyDescent="0.25">
      <c r="K3905" s="46"/>
      <c r="L3905" s="46"/>
    </row>
    <row r="3906" spans="11:12" ht="30" customHeight="1" x14ac:dyDescent="0.25">
      <c r="K3906" s="46"/>
      <c r="L3906" s="46"/>
    </row>
    <row r="3907" spans="11:12" ht="30" customHeight="1" x14ac:dyDescent="0.25">
      <c r="K3907" s="46"/>
      <c r="L3907" s="46"/>
    </row>
    <row r="3908" spans="11:12" ht="30" customHeight="1" x14ac:dyDescent="0.25">
      <c r="K3908" s="46"/>
      <c r="L3908" s="46"/>
    </row>
    <row r="3909" spans="11:12" ht="30" customHeight="1" x14ac:dyDescent="0.25">
      <c r="K3909" s="46"/>
      <c r="L3909" s="46"/>
    </row>
    <row r="3910" spans="11:12" ht="30" customHeight="1" x14ac:dyDescent="0.25">
      <c r="K3910" s="46"/>
      <c r="L3910" s="46"/>
    </row>
    <row r="3911" spans="11:12" ht="30" customHeight="1" x14ac:dyDescent="0.25">
      <c r="K3911" s="46"/>
      <c r="L3911" s="46"/>
    </row>
    <row r="3912" spans="11:12" ht="30" customHeight="1" x14ac:dyDescent="0.25">
      <c r="K3912" s="46"/>
      <c r="L3912" s="46"/>
    </row>
    <row r="3913" spans="11:12" ht="30" customHeight="1" x14ac:dyDescent="0.25">
      <c r="K3913" s="46"/>
      <c r="L3913" s="46"/>
    </row>
    <row r="3914" spans="11:12" ht="30" customHeight="1" x14ac:dyDescent="0.25">
      <c r="K3914" s="46"/>
      <c r="L3914" s="46"/>
    </row>
    <row r="3915" spans="11:12" ht="30" customHeight="1" x14ac:dyDescent="0.25">
      <c r="K3915" s="46"/>
      <c r="L3915" s="46"/>
    </row>
    <row r="3916" spans="11:12" ht="30" customHeight="1" x14ac:dyDescent="0.25">
      <c r="K3916" s="46"/>
      <c r="L3916" s="46"/>
    </row>
    <row r="3917" spans="11:12" ht="30" customHeight="1" x14ac:dyDescent="0.25">
      <c r="K3917" s="46"/>
      <c r="L3917" s="46"/>
    </row>
    <row r="3918" spans="11:12" ht="30" customHeight="1" x14ac:dyDescent="0.25">
      <c r="K3918" s="46"/>
      <c r="L3918" s="46"/>
    </row>
    <row r="3919" spans="11:12" ht="30" customHeight="1" x14ac:dyDescent="0.25">
      <c r="K3919" s="46"/>
      <c r="L3919" s="46"/>
    </row>
    <row r="3920" spans="11:12" ht="30" customHeight="1" x14ac:dyDescent="0.25">
      <c r="K3920" s="46"/>
      <c r="L3920" s="46"/>
    </row>
    <row r="3921" spans="11:12" ht="30" customHeight="1" x14ac:dyDescent="0.25">
      <c r="K3921" s="46"/>
      <c r="L3921" s="46"/>
    </row>
    <row r="3922" spans="11:12" ht="30" customHeight="1" x14ac:dyDescent="0.25">
      <c r="K3922" s="46"/>
      <c r="L3922" s="46"/>
    </row>
    <row r="3923" spans="11:12" ht="30" customHeight="1" x14ac:dyDescent="0.25">
      <c r="K3923" s="46"/>
      <c r="L3923" s="46"/>
    </row>
    <row r="3924" spans="11:12" ht="30" customHeight="1" x14ac:dyDescent="0.25">
      <c r="K3924" s="46"/>
      <c r="L3924" s="46"/>
    </row>
    <row r="3925" spans="11:12" ht="30" customHeight="1" x14ac:dyDescent="0.25">
      <c r="K3925" s="46"/>
      <c r="L3925" s="46"/>
    </row>
    <row r="3926" spans="11:12" ht="30" customHeight="1" x14ac:dyDescent="0.25">
      <c r="K3926" s="46"/>
      <c r="L3926" s="46"/>
    </row>
    <row r="3927" spans="11:12" ht="30" customHeight="1" x14ac:dyDescent="0.25">
      <c r="K3927" s="46"/>
      <c r="L3927" s="46"/>
    </row>
    <row r="3928" spans="11:12" ht="30" customHeight="1" x14ac:dyDescent="0.25">
      <c r="K3928" s="46"/>
      <c r="L3928" s="46"/>
    </row>
    <row r="3929" spans="11:12" ht="30" customHeight="1" x14ac:dyDescent="0.25">
      <c r="K3929" s="46"/>
      <c r="L3929" s="46"/>
    </row>
    <row r="3930" spans="11:12" ht="30" customHeight="1" x14ac:dyDescent="0.25">
      <c r="K3930" s="46"/>
      <c r="L3930" s="46"/>
    </row>
    <row r="3931" spans="11:12" ht="30" customHeight="1" x14ac:dyDescent="0.25">
      <c r="K3931" s="46"/>
      <c r="L3931" s="46"/>
    </row>
    <row r="3932" spans="11:12" ht="30" customHeight="1" x14ac:dyDescent="0.25">
      <c r="K3932" s="46"/>
      <c r="L3932" s="46"/>
    </row>
    <row r="3933" spans="11:12" ht="30" customHeight="1" x14ac:dyDescent="0.25">
      <c r="K3933" s="46"/>
      <c r="L3933" s="46"/>
    </row>
    <row r="3934" spans="11:12" ht="30" customHeight="1" x14ac:dyDescent="0.25">
      <c r="K3934" s="46"/>
      <c r="L3934" s="46"/>
    </row>
    <row r="3935" spans="11:12" ht="30" customHeight="1" x14ac:dyDescent="0.25">
      <c r="K3935" s="46"/>
      <c r="L3935" s="46"/>
    </row>
    <row r="3936" spans="11:12" ht="30" customHeight="1" x14ac:dyDescent="0.25">
      <c r="K3936" s="46"/>
      <c r="L3936" s="46"/>
    </row>
    <row r="3937" spans="11:12" ht="30" customHeight="1" x14ac:dyDescent="0.25">
      <c r="K3937" s="46"/>
      <c r="L3937" s="46"/>
    </row>
    <row r="3938" spans="11:12" ht="30" customHeight="1" x14ac:dyDescent="0.25">
      <c r="K3938" s="46"/>
      <c r="L3938" s="46"/>
    </row>
    <row r="3939" spans="11:12" ht="30" customHeight="1" x14ac:dyDescent="0.25">
      <c r="K3939" s="46"/>
      <c r="L3939" s="46"/>
    </row>
    <row r="3940" spans="11:12" ht="30" customHeight="1" x14ac:dyDescent="0.25">
      <c r="K3940" s="46"/>
      <c r="L3940" s="46"/>
    </row>
    <row r="3941" spans="11:12" ht="30" customHeight="1" x14ac:dyDescent="0.25">
      <c r="K3941" s="46"/>
      <c r="L3941" s="46"/>
    </row>
    <row r="3942" spans="11:12" ht="30" customHeight="1" x14ac:dyDescent="0.25">
      <c r="K3942" s="46"/>
      <c r="L3942" s="46"/>
    </row>
    <row r="3943" spans="11:12" ht="30" customHeight="1" x14ac:dyDescent="0.25">
      <c r="K3943" s="46"/>
      <c r="L3943" s="46"/>
    </row>
    <row r="3944" spans="11:12" ht="30" customHeight="1" x14ac:dyDescent="0.25">
      <c r="K3944" s="46"/>
      <c r="L3944" s="46"/>
    </row>
    <row r="3945" spans="11:12" ht="30" customHeight="1" x14ac:dyDescent="0.25">
      <c r="K3945" s="46"/>
      <c r="L3945" s="46"/>
    </row>
    <row r="3946" spans="11:12" ht="30" customHeight="1" x14ac:dyDescent="0.25">
      <c r="K3946" s="46"/>
      <c r="L3946" s="46"/>
    </row>
    <row r="3947" spans="11:12" ht="30" customHeight="1" x14ac:dyDescent="0.25">
      <c r="K3947" s="46"/>
      <c r="L3947" s="46"/>
    </row>
    <row r="3948" spans="11:12" ht="30" customHeight="1" x14ac:dyDescent="0.25">
      <c r="K3948" s="46"/>
      <c r="L3948" s="46"/>
    </row>
    <row r="3949" spans="11:12" ht="30" customHeight="1" x14ac:dyDescent="0.25">
      <c r="K3949" s="46"/>
      <c r="L3949" s="46"/>
    </row>
    <row r="3950" spans="11:12" ht="30" customHeight="1" x14ac:dyDescent="0.25">
      <c r="K3950" s="46"/>
      <c r="L3950" s="46"/>
    </row>
    <row r="3951" spans="11:12" ht="30" customHeight="1" x14ac:dyDescent="0.25">
      <c r="K3951" s="46"/>
      <c r="L3951" s="46"/>
    </row>
    <row r="3952" spans="11:12" ht="30" customHeight="1" x14ac:dyDescent="0.25">
      <c r="K3952" s="46"/>
      <c r="L3952" s="46"/>
    </row>
    <row r="3953" spans="11:12" ht="30" customHeight="1" x14ac:dyDescent="0.25">
      <c r="K3953" s="46"/>
      <c r="L3953" s="46"/>
    </row>
    <row r="3954" spans="11:12" ht="30" customHeight="1" x14ac:dyDescent="0.25">
      <c r="K3954" s="46"/>
      <c r="L3954" s="46"/>
    </row>
    <row r="3955" spans="11:12" ht="30" customHeight="1" x14ac:dyDescent="0.25">
      <c r="K3955" s="46"/>
      <c r="L3955" s="46"/>
    </row>
    <row r="3956" spans="11:12" ht="30" customHeight="1" x14ac:dyDescent="0.25">
      <c r="K3956" s="46"/>
      <c r="L3956" s="46"/>
    </row>
    <row r="3957" spans="11:12" ht="30" customHeight="1" x14ac:dyDescent="0.25">
      <c r="K3957" s="46"/>
      <c r="L3957" s="46"/>
    </row>
    <row r="3958" spans="11:12" ht="30" customHeight="1" x14ac:dyDescent="0.25">
      <c r="K3958" s="46"/>
      <c r="L3958" s="46"/>
    </row>
    <row r="3959" spans="11:12" ht="30" customHeight="1" x14ac:dyDescent="0.25">
      <c r="K3959" s="46"/>
      <c r="L3959" s="46"/>
    </row>
    <row r="3960" spans="11:12" ht="30" customHeight="1" x14ac:dyDescent="0.25">
      <c r="K3960" s="46"/>
      <c r="L3960" s="46"/>
    </row>
    <row r="3961" spans="11:12" ht="30" customHeight="1" x14ac:dyDescent="0.25">
      <c r="K3961" s="46"/>
      <c r="L3961" s="46"/>
    </row>
    <row r="3962" spans="11:12" ht="30" customHeight="1" x14ac:dyDescent="0.25">
      <c r="K3962" s="46"/>
      <c r="L3962" s="46"/>
    </row>
    <row r="3963" spans="11:12" ht="30" customHeight="1" x14ac:dyDescent="0.25">
      <c r="K3963" s="46"/>
      <c r="L3963" s="46"/>
    </row>
    <row r="3964" spans="11:12" ht="30" customHeight="1" x14ac:dyDescent="0.25">
      <c r="K3964" s="46"/>
      <c r="L3964" s="46"/>
    </row>
    <row r="3965" spans="11:12" ht="30" customHeight="1" x14ac:dyDescent="0.25">
      <c r="K3965" s="46"/>
      <c r="L3965" s="46"/>
    </row>
    <row r="3966" spans="11:12" ht="30" customHeight="1" x14ac:dyDescent="0.25">
      <c r="K3966" s="46"/>
      <c r="L3966" s="46"/>
    </row>
    <row r="3967" spans="11:12" ht="30" customHeight="1" x14ac:dyDescent="0.25">
      <c r="K3967" s="46"/>
      <c r="L3967" s="46"/>
    </row>
    <row r="3968" spans="11:12" ht="30" customHeight="1" x14ac:dyDescent="0.25">
      <c r="K3968" s="46"/>
      <c r="L3968" s="46"/>
    </row>
    <row r="3969" spans="11:12" ht="30" customHeight="1" x14ac:dyDescent="0.25">
      <c r="K3969" s="46"/>
      <c r="L3969" s="46"/>
    </row>
    <row r="3970" spans="11:12" ht="30" customHeight="1" x14ac:dyDescent="0.25">
      <c r="K3970" s="46"/>
      <c r="L3970" s="46"/>
    </row>
    <row r="3971" spans="11:12" ht="30" customHeight="1" x14ac:dyDescent="0.25">
      <c r="K3971" s="46"/>
      <c r="L3971" s="46"/>
    </row>
    <row r="3972" spans="11:12" ht="30" customHeight="1" x14ac:dyDescent="0.25">
      <c r="K3972" s="46"/>
      <c r="L3972" s="46"/>
    </row>
    <row r="3973" spans="11:12" ht="30" customHeight="1" x14ac:dyDescent="0.25">
      <c r="K3973" s="46"/>
      <c r="L3973" s="46"/>
    </row>
    <row r="3974" spans="11:12" ht="30" customHeight="1" x14ac:dyDescent="0.25">
      <c r="K3974" s="46"/>
      <c r="L3974" s="46"/>
    </row>
    <row r="3975" spans="11:12" ht="30" customHeight="1" x14ac:dyDescent="0.25">
      <c r="K3975" s="46"/>
      <c r="L3975" s="46"/>
    </row>
    <row r="3976" spans="11:12" ht="30" customHeight="1" x14ac:dyDescent="0.25">
      <c r="K3976" s="46"/>
      <c r="L3976" s="46"/>
    </row>
    <row r="3977" spans="11:12" ht="30" customHeight="1" x14ac:dyDescent="0.25">
      <c r="K3977" s="46"/>
      <c r="L3977" s="46"/>
    </row>
    <row r="3978" spans="11:12" ht="30" customHeight="1" x14ac:dyDescent="0.25">
      <c r="K3978" s="46"/>
      <c r="L3978" s="46"/>
    </row>
    <row r="3979" spans="11:12" ht="30" customHeight="1" x14ac:dyDescent="0.25">
      <c r="K3979" s="46"/>
      <c r="L3979" s="46"/>
    </row>
    <row r="3980" spans="11:12" ht="30" customHeight="1" x14ac:dyDescent="0.25">
      <c r="K3980" s="46"/>
      <c r="L3980" s="46"/>
    </row>
    <row r="3981" spans="11:12" ht="30" customHeight="1" x14ac:dyDescent="0.25">
      <c r="K3981" s="46"/>
      <c r="L3981" s="46"/>
    </row>
    <row r="3982" spans="11:12" ht="30" customHeight="1" x14ac:dyDescent="0.25">
      <c r="K3982" s="46"/>
      <c r="L3982" s="46"/>
    </row>
    <row r="3983" spans="11:12" ht="30" customHeight="1" x14ac:dyDescent="0.25">
      <c r="K3983" s="46"/>
      <c r="L3983" s="46"/>
    </row>
    <row r="3984" spans="11:12" ht="30" customHeight="1" x14ac:dyDescent="0.25">
      <c r="K3984" s="46"/>
      <c r="L3984" s="46"/>
    </row>
    <row r="3985" spans="11:12" ht="30" customHeight="1" x14ac:dyDescent="0.25">
      <c r="K3985" s="46"/>
      <c r="L3985" s="46"/>
    </row>
    <row r="3986" spans="11:12" ht="30" customHeight="1" x14ac:dyDescent="0.25">
      <c r="K3986" s="46"/>
      <c r="L3986" s="46"/>
    </row>
    <row r="3987" spans="11:12" ht="30" customHeight="1" x14ac:dyDescent="0.25">
      <c r="K3987" s="46"/>
      <c r="L3987" s="46"/>
    </row>
    <row r="3988" spans="11:12" ht="30" customHeight="1" x14ac:dyDescent="0.25">
      <c r="K3988" s="46"/>
      <c r="L3988" s="46"/>
    </row>
    <row r="3989" spans="11:12" ht="30" customHeight="1" x14ac:dyDescent="0.25">
      <c r="K3989" s="46"/>
      <c r="L3989" s="46"/>
    </row>
    <row r="3990" spans="11:12" ht="30" customHeight="1" x14ac:dyDescent="0.25">
      <c r="K3990" s="46"/>
      <c r="L3990" s="46"/>
    </row>
    <row r="3991" spans="11:12" ht="30" customHeight="1" x14ac:dyDescent="0.25">
      <c r="K3991" s="46"/>
      <c r="L3991" s="46"/>
    </row>
    <row r="3992" spans="11:12" ht="30" customHeight="1" x14ac:dyDescent="0.25">
      <c r="K3992" s="46"/>
      <c r="L3992" s="46"/>
    </row>
    <row r="3993" spans="11:12" ht="30" customHeight="1" x14ac:dyDescent="0.25">
      <c r="K3993" s="46"/>
      <c r="L3993" s="46"/>
    </row>
    <row r="3994" spans="11:12" ht="30" customHeight="1" x14ac:dyDescent="0.25">
      <c r="K3994" s="46"/>
      <c r="L3994" s="46"/>
    </row>
    <row r="3995" spans="11:12" ht="30" customHeight="1" x14ac:dyDescent="0.25">
      <c r="K3995" s="46"/>
      <c r="L3995" s="46"/>
    </row>
    <row r="3996" spans="11:12" ht="30" customHeight="1" x14ac:dyDescent="0.25">
      <c r="K3996" s="46"/>
      <c r="L3996" s="46"/>
    </row>
    <row r="3997" spans="11:12" ht="30" customHeight="1" x14ac:dyDescent="0.25">
      <c r="K3997" s="46"/>
      <c r="L3997" s="46"/>
    </row>
    <row r="3998" spans="11:12" ht="30" customHeight="1" x14ac:dyDescent="0.25">
      <c r="K3998" s="46"/>
      <c r="L3998" s="46"/>
    </row>
    <row r="3999" spans="11:12" ht="30" customHeight="1" x14ac:dyDescent="0.25">
      <c r="K3999" s="46"/>
      <c r="L3999" s="46"/>
    </row>
    <row r="4000" spans="11:12" ht="30" customHeight="1" x14ac:dyDescent="0.25">
      <c r="K4000" s="46"/>
      <c r="L4000" s="46"/>
    </row>
    <row r="4001" spans="11:12" ht="30" customHeight="1" x14ac:dyDescent="0.25">
      <c r="K4001" s="46"/>
      <c r="L4001" s="46"/>
    </row>
    <row r="4002" spans="11:12" ht="30" customHeight="1" x14ac:dyDescent="0.25">
      <c r="K4002" s="46"/>
      <c r="L4002" s="46"/>
    </row>
    <row r="4003" spans="11:12" ht="30" customHeight="1" x14ac:dyDescent="0.25">
      <c r="K4003" s="46"/>
      <c r="L4003" s="46"/>
    </row>
    <row r="4004" spans="11:12" ht="30" customHeight="1" x14ac:dyDescent="0.25">
      <c r="K4004" s="46"/>
      <c r="L4004" s="46"/>
    </row>
    <row r="4005" spans="11:12" ht="30" customHeight="1" x14ac:dyDescent="0.25">
      <c r="K4005" s="46"/>
      <c r="L4005" s="46"/>
    </row>
    <row r="4006" spans="11:12" ht="30" customHeight="1" x14ac:dyDescent="0.25">
      <c r="K4006" s="46"/>
      <c r="L4006" s="46"/>
    </row>
    <row r="4007" spans="11:12" ht="30" customHeight="1" x14ac:dyDescent="0.25">
      <c r="K4007" s="46"/>
      <c r="L4007" s="46"/>
    </row>
    <row r="4008" spans="11:12" ht="30" customHeight="1" x14ac:dyDescent="0.25">
      <c r="K4008" s="46"/>
      <c r="L4008" s="46"/>
    </row>
    <row r="4009" spans="11:12" ht="30" customHeight="1" x14ac:dyDescent="0.25">
      <c r="K4009" s="46"/>
      <c r="L4009" s="46"/>
    </row>
    <row r="4010" spans="11:12" ht="30" customHeight="1" x14ac:dyDescent="0.25">
      <c r="K4010" s="46"/>
      <c r="L4010" s="46"/>
    </row>
    <row r="4011" spans="11:12" ht="30" customHeight="1" x14ac:dyDescent="0.25">
      <c r="K4011" s="46"/>
      <c r="L4011" s="46"/>
    </row>
    <row r="4012" spans="11:12" ht="30" customHeight="1" x14ac:dyDescent="0.25">
      <c r="K4012" s="46"/>
      <c r="L4012" s="46"/>
    </row>
    <row r="4013" spans="11:12" ht="30" customHeight="1" x14ac:dyDescent="0.25">
      <c r="K4013" s="46"/>
      <c r="L4013" s="46"/>
    </row>
    <row r="4014" spans="11:12" ht="30" customHeight="1" x14ac:dyDescent="0.25">
      <c r="K4014" s="46"/>
      <c r="L4014" s="46"/>
    </row>
    <row r="4015" spans="11:12" ht="30" customHeight="1" x14ac:dyDescent="0.25">
      <c r="K4015" s="46"/>
      <c r="L4015" s="46"/>
    </row>
    <row r="4016" spans="11:12" ht="30" customHeight="1" x14ac:dyDescent="0.25">
      <c r="K4016" s="46"/>
      <c r="L4016" s="46"/>
    </row>
    <row r="4017" spans="11:12" ht="30" customHeight="1" x14ac:dyDescent="0.25">
      <c r="K4017" s="46"/>
      <c r="L4017" s="46"/>
    </row>
    <row r="4018" spans="11:12" ht="30" customHeight="1" x14ac:dyDescent="0.25">
      <c r="K4018" s="46"/>
      <c r="L4018" s="46"/>
    </row>
    <row r="4019" spans="11:12" ht="30" customHeight="1" x14ac:dyDescent="0.25">
      <c r="K4019" s="46"/>
      <c r="L4019" s="46"/>
    </row>
    <row r="4020" spans="11:12" ht="30" customHeight="1" x14ac:dyDescent="0.25">
      <c r="K4020" s="46"/>
      <c r="L4020" s="46"/>
    </row>
    <row r="4021" spans="11:12" ht="30" customHeight="1" x14ac:dyDescent="0.25">
      <c r="K4021" s="46"/>
      <c r="L4021" s="46"/>
    </row>
    <row r="4022" spans="11:12" ht="30" customHeight="1" x14ac:dyDescent="0.25">
      <c r="K4022" s="46"/>
      <c r="L4022" s="46"/>
    </row>
    <row r="4023" spans="11:12" ht="30" customHeight="1" x14ac:dyDescent="0.25">
      <c r="K4023" s="46"/>
      <c r="L4023" s="46"/>
    </row>
    <row r="4024" spans="11:12" ht="30" customHeight="1" x14ac:dyDescent="0.25">
      <c r="K4024" s="46"/>
      <c r="L4024" s="46"/>
    </row>
    <row r="4025" spans="11:12" ht="30" customHeight="1" x14ac:dyDescent="0.25">
      <c r="K4025" s="46"/>
      <c r="L4025" s="46"/>
    </row>
    <row r="4026" spans="11:12" ht="30" customHeight="1" x14ac:dyDescent="0.25">
      <c r="K4026" s="46"/>
      <c r="L4026" s="46"/>
    </row>
    <row r="4027" spans="11:12" ht="30" customHeight="1" x14ac:dyDescent="0.25">
      <c r="K4027" s="46"/>
      <c r="L4027" s="46"/>
    </row>
    <row r="4028" spans="11:12" ht="30" customHeight="1" x14ac:dyDescent="0.25">
      <c r="K4028" s="46"/>
      <c r="L4028" s="46"/>
    </row>
    <row r="4029" spans="11:12" ht="30" customHeight="1" x14ac:dyDescent="0.25">
      <c r="K4029" s="46"/>
      <c r="L4029" s="46"/>
    </row>
    <row r="4030" spans="11:12" ht="30" customHeight="1" x14ac:dyDescent="0.25">
      <c r="K4030" s="46"/>
      <c r="L4030" s="46"/>
    </row>
    <row r="4031" spans="11:12" ht="30" customHeight="1" x14ac:dyDescent="0.25">
      <c r="K4031" s="46"/>
      <c r="L4031" s="46"/>
    </row>
    <row r="4032" spans="11:12" ht="30" customHeight="1" x14ac:dyDescent="0.25">
      <c r="K4032" s="46"/>
      <c r="L4032" s="46"/>
    </row>
    <row r="4033" spans="11:12" ht="30" customHeight="1" x14ac:dyDescent="0.25">
      <c r="K4033" s="46"/>
      <c r="L4033" s="46"/>
    </row>
    <row r="4034" spans="11:12" ht="30" customHeight="1" x14ac:dyDescent="0.25">
      <c r="K4034" s="46"/>
      <c r="L4034" s="46"/>
    </row>
    <row r="4035" spans="11:12" ht="30" customHeight="1" x14ac:dyDescent="0.25">
      <c r="K4035" s="46"/>
      <c r="L4035" s="46"/>
    </row>
    <row r="4036" spans="11:12" ht="30" customHeight="1" x14ac:dyDescent="0.25">
      <c r="K4036" s="46"/>
      <c r="L4036" s="46"/>
    </row>
    <row r="4037" spans="11:12" ht="30" customHeight="1" x14ac:dyDescent="0.25">
      <c r="K4037" s="46"/>
      <c r="L4037" s="46"/>
    </row>
    <row r="4038" spans="11:12" ht="30" customHeight="1" x14ac:dyDescent="0.25">
      <c r="K4038" s="46"/>
      <c r="L4038" s="46"/>
    </row>
    <row r="4039" spans="11:12" ht="30" customHeight="1" x14ac:dyDescent="0.25">
      <c r="K4039" s="46"/>
      <c r="L4039" s="46"/>
    </row>
    <row r="4040" spans="11:12" ht="30" customHeight="1" x14ac:dyDescent="0.25">
      <c r="K4040" s="46"/>
      <c r="L4040" s="46"/>
    </row>
    <row r="4041" spans="11:12" ht="30" customHeight="1" x14ac:dyDescent="0.25">
      <c r="K4041" s="46"/>
      <c r="L4041" s="46"/>
    </row>
    <row r="4042" spans="11:12" ht="30" customHeight="1" x14ac:dyDescent="0.25">
      <c r="K4042" s="46"/>
      <c r="L4042" s="46"/>
    </row>
    <row r="4043" spans="11:12" ht="30" customHeight="1" x14ac:dyDescent="0.25">
      <c r="K4043" s="46"/>
      <c r="L4043" s="46"/>
    </row>
    <row r="4044" spans="11:12" ht="30" customHeight="1" x14ac:dyDescent="0.25">
      <c r="K4044" s="46"/>
      <c r="L4044" s="46"/>
    </row>
    <row r="4045" spans="11:12" ht="30" customHeight="1" x14ac:dyDescent="0.25">
      <c r="K4045" s="46"/>
      <c r="L4045" s="46"/>
    </row>
    <row r="4046" spans="11:12" ht="30" customHeight="1" x14ac:dyDescent="0.25">
      <c r="K4046" s="46"/>
      <c r="L4046" s="46"/>
    </row>
    <row r="4047" spans="11:12" ht="30" customHeight="1" x14ac:dyDescent="0.25">
      <c r="K4047" s="46"/>
      <c r="L4047" s="46"/>
    </row>
    <row r="4048" spans="11:12" ht="30" customHeight="1" x14ac:dyDescent="0.25">
      <c r="K4048" s="46"/>
      <c r="L4048" s="46"/>
    </row>
    <row r="4049" spans="11:12" ht="30" customHeight="1" x14ac:dyDescent="0.25">
      <c r="K4049" s="46"/>
      <c r="L4049" s="46"/>
    </row>
    <row r="4050" spans="11:12" ht="30" customHeight="1" x14ac:dyDescent="0.25">
      <c r="K4050" s="46"/>
      <c r="L4050" s="46"/>
    </row>
    <row r="4051" spans="11:12" ht="30" customHeight="1" x14ac:dyDescent="0.25">
      <c r="K4051" s="46"/>
      <c r="L4051" s="46"/>
    </row>
    <row r="4052" spans="11:12" ht="30" customHeight="1" x14ac:dyDescent="0.25">
      <c r="K4052" s="46"/>
      <c r="L4052" s="46"/>
    </row>
    <row r="4053" spans="11:12" ht="30" customHeight="1" x14ac:dyDescent="0.25">
      <c r="K4053" s="46"/>
      <c r="L4053" s="46"/>
    </row>
    <row r="4054" spans="11:12" ht="30" customHeight="1" x14ac:dyDescent="0.25">
      <c r="K4054" s="46"/>
      <c r="L4054" s="46"/>
    </row>
    <row r="4055" spans="11:12" ht="30" customHeight="1" x14ac:dyDescent="0.25">
      <c r="K4055" s="46"/>
      <c r="L4055" s="46"/>
    </row>
    <row r="4056" spans="11:12" ht="30" customHeight="1" x14ac:dyDescent="0.25">
      <c r="K4056" s="46"/>
      <c r="L4056" s="46"/>
    </row>
    <row r="4057" spans="11:12" ht="30" customHeight="1" x14ac:dyDescent="0.25">
      <c r="K4057" s="46"/>
      <c r="L4057" s="46"/>
    </row>
    <row r="4058" spans="11:12" ht="30" customHeight="1" x14ac:dyDescent="0.25">
      <c r="K4058" s="46"/>
      <c r="L4058" s="46"/>
    </row>
    <row r="4059" spans="11:12" ht="30" customHeight="1" x14ac:dyDescent="0.25">
      <c r="K4059" s="46"/>
      <c r="L4059" s="46"/>
    </row>
    <row r="4060" spans="11:12" ht="30" customHeight="1" x14ac:dyDescent="0.25">
      <c r="K4060" s="46"/>
      <c r="L4060" s="46"/>
    </row>
    <row r="4061" spans="11:12" ht="30" customHeight="1" x14ac:dyDescent="0.25">
      <c r="K4061" s="46"/>
      <c r="L4061" s="46"/>
    </row>
    <row r="4062" spans="11:12" ht="30" customHeight="1" x14ac:dyDescent="0.25">
      <c r="K4062" s="46"/>
      <c r="L4062" s="46"/>
    </row>
    <row r="4063" spans="11:12" ht="30" customHeight="1" x14ac:dyDescent="0.25">
      <c r="K4063" s="46"/>
      <c r="L4063" s="46"/>
    </row>
    <row r="4064" spans="11:12" ht="30" customHeight="1" x14ac:dyDescent="0.25">
      <c r="K4064" s="46"/>
      <c r="L4064" s="46"/>
    </row>
    <row r="4065" spans="11:12" ht="30" customHeight="1" x14ac:dyDescent="0.25">
      <c r="K4065" s="46"/>
      <c r="L4065" s="46"/>
    </row>
    <row r="4066" spans="11:12" ht="30" customHeight="1" x14ac:dyDescent="0.25">
      <c r="K4066" s="46"/>
      <c r="L4066" s="46"/>
    </row>
    <row r="4067" spans="11:12" ht="30" customHeight="1" x14ac:dyDescent="0.25">
      <c r="K4067" s="46"/>
      <c r="L4067" s="46"/>
    </row>
    <row r="4068" spans="11:12" ht="30" customHeight="1" x14ac:dyDescent="0.25">
      <c r="K4068" s="46"/>
      <c r="L4068" s="46"/>
    </row>
    <row r="4069" spans="11:12" ht="30" customHeight="1" x14ac:dyDescent="0.25">
      <c r="K4069" s="46"/>
      <c r="L4069" s="46"/>
    </row>
    <row r="4070" spans="11:12" ht="30" customHeight="1" x14ac:dyDescent="0.25">
      <c r="K4070" s="46"/>
      <c r="L4070" s="46"/>
    </row>
    <row r="4071" spans="11:12" ht="30" customHeight="1" x14ac:dyDescent="0.25">
      <c r="K4071" s="46"/>
      <c r="L4071" s="46"/>
    </row>
    <row r="4072" spans="11:12" ht="30" customHeight="1" x14ac:dyDescent="0.25">
      <c r="K4072" s="46"/>
      <c r="L4072" s="46"/>
    </row>
    <row r="4073" spans="11:12" ht="30" customHeight="1" x14ac:dyDescent="0.25">
      <c r="K4073" s="46"/>
      <c r="L4073" s="46"/>
    </row>
    <row r="4074" spans="11:12" ht="30" customHeight="1" x14ac:dyDescent="0.25">
      <c r="K4074" s="46"/>
      <c r="L4074" s="46"/>
    </row>
    <row r="4075" spans="11:12" ht="30" customHeight="1" x14ac:dyDescent="0.25">
      <c r="K4075" s="46"/>
      <c r="L4075" s="46"/>
    </row>
    <row r="4076" spans="11:12" ht="30" customHeight="1" x14ac:dyDescent="0.25">
      <c r="K4076" s="46"/>
      <c r="L4076" s="46"/>
    </row>
    <row r="4077" spans="11:12" ht="30" customHeight="1" x14ac:dyDescent="0.25">
      <c r="K4077" s="46"/>
      <c r="L4077" s="46"/>
    </row>
    <row r="4078" spans="11:12" ht="30" customHeight="1" x14ac:dyDescent="0.25">
      <c r="K4078" s="46"/>
      <c r="L4078" s="46"/>
    </row>
    <row r="4079" spans="11:12" ht="30" customHeight="1" x14ac:dyDescent="0.25">
      <c r="K4079" s="46"/>
      <c r="L4079" s="46"/>
    </row>
    <row r="4080" spans="11:12" ht="30" customHeight="1" x14ac:dyDescent="0.25">
      <c r="K4080" s="46"/>
      <c r="L4080" s="46"/>
    </row>
    <row r="4081" spans="11:12" ht="30" customHeight="1" x14ac:dyDescent="0.25">
      <c r="K4081" s="46"/>
      <c r="L4081" s="46"/>
    </row>
    <row r="4082" spans="11:12" ht="30" customHeight="1" x14ac:dyDescent="0.25">
      <c r="K4082" s="46"/>
      <c r="L4082" s="46"/>
    </row>
    <row r="4083" spans="11:12" ht="30" customHeight="1" x14ac:dyDescent="0.25">
      <c r="K4083" s="46"/>
      <c r="L4083" s="46"/>
    </row>
    <row r="4084" spans="11:12" ht="30" customHeight="1" x14ac:dyDescent="0.25">
      <c r="K4084" s="46"/>
      <c r="L4084" s="46"/>
    </row>
    <row r="4085" spans="11:12" ht="30" customHeight="1" x14ac:dyDescent="0.25">
      <c r="K4085" s="46"/>
      <c r="L4085" s="46"/>
    </row>
    <row r="4086" spans="11:12" ht="30" customHeight="1" x14ac:dyDescent="0.25">
      <c r="K4086" s="46"/>
      <c r="L4086" s="46"/>
    </row>
    <row r="4087" spans="11:12" ht="30" customHeight="1" x14ac:dyDescent="0.25">
      <c r="K4087" s="46"/>
      <c r="L4087" s="46"/>
    </row>
    <row r="4088" spans="11:12" ht="30" customHeight="1" x14ac:dyDescent="0.25">
      <c r="K4088" s="46"/>
      <c r="L4088" s="46"/>
    </row>
    <row r="4089" spans="11:12" ht="30" customHeight="1" x14ac:dyDescent="0.25">
      <c r="K4089" s="46"/>
      <c r="L4089" s="46"/>
    </row>
    <row r="4090" spans="11:12" ht="30" customHeight="1" x14ac:dyDescent="0.25">
      <c r="K4090" s="46"/>
      <c r="L4090" s="46"/>
    </row>
    <row r="4091" spans="11:12" ht="30" customHeight="1" x14ac:dyDescent="0.25">
      <c r="K4091" s="46"/>
      <c r="L4091" s="46"/>
    </row>
    <row r="4092" spans="11:12" ht="30" customHeight="1" x14ac:dyDescent="0.25">
      <c r="K4092" s="46"/>
      <c r="L4092" s="46"/>
    </row>
    <row r="4093" spans="11:12" ht="30" customHeight="1" x14ac:dyDescent="0.25">
      <c r="K4093" s="46"/>
      <c r="L4093" s="46"/>
    </row>
    <row r="4094" spans="11:12" ht="30" customHeight="1" x14ac:dyDescent="0.25">
      <c r="K4094" s="46"/>
      <c r="L4094" s="46"/>
    </row>
    <row r="4095" spans="11:12" ht="30" customHeight="1" x14ac:dyDescent="0.25">
      <c r="K4095" s="46"/>
      <c r="L4095" s="46"/>
    </row>
    <row r="4096" spans="11:12" ht="30" customHeight="1" x14ac:dyDescent="0.25">
      <c r="K4096" s="46"/>
      <c r="L4096" s="46"/>
    </row>
    <row r="4097" spans="11:12" ht="30" customHeight="1" x14ac:dyDescent="0.25">
      <c r="K4097" s="46"/>
      <c r="L4097" s="46"/>
    </row>
    <row r="4098" spans="11:12" ht="30" customHeight="1" x14ac:dyDescent="0.25">
      <c r="K4098" s="46"/>
      <c r="L4098" s="46"/>
    </row>
    <row r="4099" spans="11:12" ht="30" customHeight="1" x14ac:dyDescent="0.25">
      <c r="K4099" s="46"/>
      <c r="L4099" s="46"/>
    </row>
    <row r="4100" spans="11:12" ht="30" customHeight="1" x14ac:dyDescent="0.25">
      <c r="K4100" s="46"/>
      <c r="L4100" s="46"/>
    </row>
    <row r="4101" spans="11:12" ht="30" customHeight="1" x14ac:dyDescent="0.25">
      <c r="K4101" s="46"/>
      <c r="L4101" s="46"/>
    </row>
    <row r="4102" spans="11:12" ht="30" customHeight="1" x14ac:dyDescent="0.25">
      <c r="K4102" s="46"/>
      <c r="L4102" s="46"/>
    </row>
    <row r="4103" spans="11:12" ht="30" customHeight="1" x14ac:dyDescent="0.25">
      <c r="K4103" s="46"/>
      <c r="L4103" s="46"/>
    </row>
    <row r="4104" spans="11:12" ht="30" customHeight="1" x14ac:dyDescent="0.25">
      <c r="K4104" s="46"/>
      <c r="L4104" s="46"/>
    </row>
    <row r="4105" spans="11:12" ht="30" customHeight="1" x14ac:dyDescent="0.25">
      <c r="K4105" s="46"/>
      <c r="L4105" s="46"/>
    </row>
    <row r="4106" spans="11:12" ht="30" customHeight="1" x14ac:dyDescent="0.25">
      <c r="K4106" s="46"/>
      <c r="L4106" s="46"/>
    </row>
    <row r="4107" spans="11:12" ht="30" customHeight="1" x14ac:dyDescent="0.25">
      <c r="K4107" s="46"/>
      <c r="L4107" s="46"/>
    </row>
    <row r="4108" spans="11:12" ht="30" customHeight="1" x14ac:dyDescent="0.25">
      <c r="K4108" s="46"/>
      <c r="L4108" s="46"/>
    </row>
    <row r="4109" spans="11:12" ht="30" customHeight="1" x14ac:dyDescent="0.25">
      <c r="K4109" s="46"/>
      <c r="L4109" s="46"/>
    </row>
    <row r="4110" spans="11:12" ht="30" customHeight="1" x14ac:dyDescent="0.25">
      <c r="K4110" s="46"/>
      <c r="L4110" s="46"/>
    </row>
    <row r="4111" spans="11:12" ht="30" customHeight="1" x14ac:dyDescent="0.25">
      <c r="K4111" s="46"/>
      <c r="L4111" s="46"/>
    </row>
    <row r="4112" spans="11:12" ht="30" customHeight="1" x14ac:dyDescent="0.25">
      <c r="K4112" s="46"/>
      <c r="L4112" s="46"/>
    </row>
    <row r="4113" spans="11:12" ht="30" customHeight="1" x14ac:dyDescent="0.25">
      <c r="K4113" s="46"/>
      <c r="L4113" s="46"/>
    </row>
    <row r="4114" spans="11:12" ht="30" customHeight="1" x14ac:dyDescent="0.25">
      <c r="K4114" s="46"/>
      <c r="L4114" s="46"/>
    </row>
    <row r="4115" spans="11:12" ht="30" customHeight="1" x14ac:dyDescent="0.25">
      <c r="K4115" s="46"/>
      <c r="L4115" s="46"/>
    </row>
    <row r="4116" spans="11:12" ht="30" customHeight="1" x14ac:dyDescent="0.25">
      <c r="K4116" s="46"/>
      <c r="L4116" s="46"/>
    </row>
    <row r="4117" spans="11:12" ht="30" customHeight="1" x14ac:dyDescent="0.25">
      <c r="K4117" s="46"/>
      <c r="L4117" s="46"/>
    </row>
    <row r="4118" spans="11:12" ht="30" customHeight="1" x14ac:dyDescent="0.25">
      <c r="K4118" s="46"/>
      <c r="L4118" s="46"/>
    </row>
    <row r="4119" spans="11:12" ht="30" customHeight="1" x14ac:dyDescent="0.25">
      <c r="K4119" s="46"/>
      <c r="L4119" s="46"/>
    </row>
    <row r="4120" spans="11:12" ht="30" customHeight="1" x14ac:dyDescent="0.25">
      <c r="K4120" s="46"/>
      <c r="L4120" s="46"/>
    </row>
    <row r="4121" spans="11:12" ht="30" customHeight="1" x14ac:dyDescent="0.25">
      <c r="K4121" s="46"/>
      <c r="L4121" s="46"/>
    </row>
    <row r="4122" spans="11:12" ht="30" customHeight="1" x14ac:dyDescent="0.25">
      <c r="K4122" s="46"/>
      <c r="L4122" s="46"/>
    </row>
    <row r="4123" spans="11:12" ht="30" customHeight="1" x14ac:dyDescent="0.25">
      <c r="K4123" s="46"/>
      <c r="L4123" s="46"/>
    </row>
    <row r="4124" spans="11:12" ht="30" customHeight="1" x14ac:dyDescent="0.25">
      <c r="K4124" s="46"/>
      <c r="L4124" s="46"/>
    </row>
    <row r="4125" spans="11:12" ht="30" customHeight="1" x14ac:dyDescent="0.25">
      <c r="K4125" s="46"/>
      <c r="L4125" s="46"/>
    </row>
    <row r="4126" spans="11:12" ht="30" customHeight="1" x14ac:dyDescent="0.25">
      <c r="K4126" s="46"/>
      <c r="L4126" s="46"/>
    </row>
    <row r="4127" spans="11:12" ht="30" customHeight="1" x14ac:dyDescent="0.25">
      <c r="K4127" s="46"/>
      <c r="L4127" s="46"/>
    </row>
    <row r="4128" spans="11:12" ht="30" customHeight="1" x14ac:dyDescent="0.25">
      <c r="K4128" s="46"/>
      <c r="L4128" s="46"/>
    </row>
    <row r="4129" spans="11:12" ht="30" customHeight="1" x14ac:dyDescent="0.25">
      <c r="K4129" s="46"/>
      <c r="L4129" s="46"/>
    </row>
    <row r="4130" spans="11:12" ht="30" customHeight="1" x14ac:dyDescent="0.25">
      <c r="K4130" s="46"/>
      <c r="L4130" s="46"/>
    </row>
    <row r="4131" spans="11:12" ht="30" customHeight="1" x14ac:dyDescent="0.25">
      <c r="K4131" s="46"/>
      <c r="L4131" s="46"/>
    </row>
    <row r="4132" spans="11:12" ht="30" customHeight="1" x14ac:dyDescent="0.25">
      <c r="K4132" s="46"/>
      <c r="L4132" s="46"/>
    </row>
    <row r="4133" spans="11:12" ht="30" customHeight="1" x14ac:dyDescent="0.25">
      <c r="K4133" s="46"/>
      <c r="L4133" s="46"/>
    </row>
    <row r="4134" spans="11:12" ht="30" customHeight="1" x14ac:dyDescent="0.25">
      <c r="K4134" s="46"/>
      <c r="L4134" s="46"/>
    </row>
    <row r="4135" spans="11:12" ht="30" customHeight="1" x14ac:dyDescent="0.25">
      <c r="K4135" s="46"/>
      <c r="L4135" s="46"/>
    </row>
    <row r="4136" spans="11:12" ht="30" customHeight="1" x14ac:dyDescent="0.25">
      <c r="K4136" s="46"/>
      <c r="L4136" s="46"/>
    </row>
    <row r="4137" spans="11:12" ht="30" customHeight="1" x14ac:dyDescent="0.25">
      <c r="K4137" s="46"/>
      <c r="L4137" s="46"/>
    </row>
    <row r="4138" spans="11:12" ht="30" customHeight="1" x14ac:dyDescent="0.25">
      <c r="K4138" s="46"/>
      <c r="L4138" s="46"/>
    </row>
    <row r="4139" spans="11:12" ht="30" customHeight="1" x14ac:dyDescent="0.25">
      <c r="K4139" s="46"/>
      <c r="L4139" s="46"/>
    </row>
    <row r="4140" spans="11:12" ht="30" customHeight="1" x14ac:dyDescent="0.25">
      <c r="K4140" s="46"/>
      <c r="L4140" s="46"/>
    </row>
    <row r="4141" spans="11:12" ht="30" customHeight="1" x14ac:dyDescent="0.25">
      <c r="K4141" s="46"/>
      <c r="L4141" s="46"/>
    </row>
    <row r="4142" spans="11:12" ht="30" customHeight="1" x14ac:dyDescent="0.25">
      <c r="K4142" s="46"/>
      <c r="L4142" s="46"/>
    </row>
    <row r="4143" spans="11:12" ht="30" customHeight="1" x14ac:dyDescent="0.25">
      <c r="K4143" s="46"/>
      <c r="L4143" s="46"/>
    </row>
    <row r="4144" spans="11:12" ht="30" customHeight="1" x14ac:dyDescent="0.25">
      <c r="K4144" s="46"/>
      <c r="L4144" s="46"/>
    </row>
    <row r="4145" spans="11:12" ht="30" customHeight="1" x14ac:dyDescent="0.25">
      <c r="K4145" s="46"/>
      <c r="L4145" s="46"/>
    </row>
    <row r="4146" spans="11:12" ht="30" customHeight="1" x14ac:dyDescent="0.25">
      <c r="K4146" s="46"/>
      <c r="L4146" s="46"/>
    </row>
    <row r="4147" spans="11:12" ht="30" customHeight="1" x14ac:dyDescent="0.25">
      <c r="K4147" s="46"/>
      <c r="L4147" s="46"/>
    </row>
    <row r="4148" spans="11:12" ht="30" customHeight="1" x14ac:dyDescent="0.25">
      <c r="K4148" s="46"/>
      <c r="L4148" s="46"/>
    </row>
    <row r="4149" spans="11:12" ht="30" customHeight="1" x14ac:dyDescent="0.25">
      <c r="K4149" s="46"/>
      <c r="L4149" s="46"/>
    </row>
    <row r="4150" spans="11:12" ht="30" customHeight="1" x14ac:dyDescent="0.25">
      <c r="K4150" s="46"/>
      <c r="L4150" s="46"/>
    </row>
    <row r="4151" spans="11:12" ht="30" customHeight="1" x14ac:dyDescent="0.25">
      <c r="K4151" s="46"/>
      <c r="L4151" s="46"/>
    </row>
    <row r="4152" spans="11:12" ht="30" customHeight="1" x14ac:dyDescent="0.25">
      <c r="K4152" s="46"/>
      <c r="L4152" s="46"/>
    </row>
    <row r="4153" spans="11:12" ht="30" customHeight="1" x14ac:dyDescent="0.25">
      <c r="K4153" s="46"/>
      <c r="L4153" s="46"/>
    </row>
    <row r="4154" spans="11:12" ht="30" customHeight="1" x14ac:dyDescent="0.25">
      <c r="K4154" s="46"/>
      <c r="L4154" s="46"/>
    </row>
    <row r="4155" spans="11:12" ht="30" customHeight="1" x14ac:dyDescent="0.25">
      <c r="K4155" s="46"/>
      <c r="L4155" s="46"/>
    </row>
    <row r="4156" spans="11:12" ht="30" customHeight="1" x14ac:dyDescent="0.25">
      <c r="K4156" s="46"/>
      <c r="L4156" s="46"/>
    </row>
    <row r="4157" spans="11:12" ht="30" customHeight="1" x14ac:dyDescent="0.25">
      <c r="K4157" s="46"/>
      <c r="L4157" s="46"/>
    </row>
    <row r="4158" spans="11:12" ht="30" customHeight="1" x14ac:dyDescent="0.25">
      <c r="K4158" s="46"/>
      <c r="L4158" s="46"/>
    </row>
    <row r="4159" spans="11:12" ht="30" customHeight="1" x14ac:dyDescent="0.25">
      <c r="K4159" s="46"/>
      <c r="L4159" s="46"/>
    </row>
    <row r="4160" spans="11:12" ht="30" customHeight="1" x14ac:dyDescent="0.25">
      <c r="K4160" s="46"/>
      <c r="L4160" s="46"/>
    </row>
    <row r="4161" spans="11:12" ht="30" customHeight="1" x14ac:dyDescent="0.25">
      <c r="K4161" s="46"/>
      <c r="L4161" s="46"/>
    </row>
    <row r="4162" spans="11:12" ht="30" customHeight="1" x14ac:dyDescent="0.25">
      <c r="K4162" s="46"/>
      <c r="L4162" s="46"/>
    </row>
    <row r="4163" spans="11:12" ht="30" customHeight="1" x14ac:dyDescent="0.25">
      <c r="K4163" s="46"/>
      <c r="L4163" s="46"/>
    </row>
    <row r="4164" spans="11:12" ht="30" customHeight="1" x14ac:dyDescent="0.25">
      <c r="K4164" s="46"/>
      <c r="L4164" s="46"/>
    </row>
    <row r="4165" spans="11:12" ht="30" customHeight="1" x14ac:dyDescent="0.25">
      <c r="K4165" s="46"/>
      <c r="L4165" s="46"/>
    </row>
    <row r="4166" spans="11:12" ht="30" customHeight="1" x14ac:dyDescent="0.25">
      <c r="K4166" s="46"/>
      <c r="L4166" s="46"/>
    </row>
    <row r="4167" spans="11:12" ht="30" customHeight="1" x14ac:dyDescent="0.25">
      <c r="K4167" s="46"/>
      <c r="L4167" s="46"/>
    </row>
    <row r="4168" spans="11:12" ht="30" customHeight="1" x14ac:dyDescent="0.25">
      <c r="K4168" s="46"/>
      <c r="L4168" s="46"/>
    </row>
    <row r="4169" spans="11:12" ht="30" customHeight="1" x14ac:dyDescent="0.25">
      <c r="K4169" s="46"/>
      <c r="L4169" s="46"/>
    </row>
    <row r="4170" spans="11:12" ht="30" customHeight="1" x14ac:dyDescent="0.25">
      <c r="K4170" s="46"/>
      <c r="L4170" s="46"/>
    </row>
    <row r="4171" spans="11:12" ht="30" customHeight="1" x14ac:dyDescent="0.25">
      <c r="K4171" s="46"/>
      <c r="L4171" s="46"/>
    </row>
    <row r="4172" spans="11:12" ht="30" customHeight="1" x14ac:dyDescent="0.25">
      <c r="K4172" s="46"/>
      <c r="L4172" s="46"/>
    </row>
    <row r="4173" spans="11:12" ht="30" customHeight="1" x14ac:dyDescent="0.25">
      <c r="K4173" s="46"/>
      <c r="L4173" s="46"/>
    </row>
    <row r="4174" spans="11:12" ht="30" customHeight="1" x14ac:dyDescent="0.25">
      <c r="K4174" s="46"/>
      <c r="L4174" s="46"/>
    </row>
    <row r="4175" spans="11:12" ht="30" customHeight="1" x14ac:dyDescent="0.25">
      <c r="K4175" s="46"/>
      <c r="L4175" s="46"/>
    </row>
    <row r="4176" spans="11:12" ht="30" customHeight="1" x14ac:dyDescent="0.25">
      <c r="K4176" s="46"/>
      <c r="L4176" s="46"/>
    </row>
    <row r="4177" spans="11:12" ht="30" customHeight="1" x14ac:dyDescent="0.25">
      <c r="K4177" s="46"/>
      <c r="L4177" s="46"/>
    </row>
    <row r="4178" spans="11:12" ht="30" customHeight="1" x14ac:dyDescent="0.25">
      <c r="K4178" s="46"/>
      <c r="L4178" s="46"/>
    </row>
    <row r="4179" spans="11:12" ht="30" customHeight="1" x14ac:dyDescent="0.25">
      <c r="K4179" s="46"/>
      <c r="L4179" s="46"/>
    </row>
    <row r="4180" spans="11:12" ht="30" customHeight="1" x14ac:dyDescent="0.25">
      <c r="K4180" s="46"/>
      <c r="L4180" s="46"/>
    </row>
    <row r="4181" spans="11:12" ht="30" customHeight="1" x14ac:dyDescent="0.25">
      <c r="K4181" s="46"/>
      <c r="L4181" s="46"/>
    </row>
    <row r="4182" spans="11:12" ht="30" customHeight="1" x14ac:dyDescent="0.25">
      <c r="K4182" s="46"/>
      <c r="L4182" s="46"/>
    </row>
    <row r="4183" spans="11:12" ht="30" customHeight="1" x14ac:dyDescent="0.25">
      <c r="K4183" s="46"/>
      <c r="L4183" s="46"/>
    </row>
    <row r="4184" spans="11:12" ht="30" customHeight="1" x14ac:dyDescent="0.25">
      <c r="K4184" s="46"/>
      <c r="L4184" s="46"/>
    </row>
    <row r="4185" spans="11:12" ht="30" customHeight="1" x14ac:dyDescent="0.25">
      <c r="K4185" s="46"/>
      <c r="L4185" s="46"/>
    </row>
    <row r="4186" spans="11:12" ht="30" customHeight="1" x14ac:dyDescent="0.25">
      <c r="K4186" s="46"/>
      <c r="L4186" s="46"/>
    </row>
    <row r="4187" spans="11:12" ht="30" customHeight="1" x14ac:dyDescent="0.25">
      <c r="K4187" s="46"/>
      <c r="L4187" s="46"/>
    </row>
    <row r="4188" spans="11:12" ht="30" customHeight="1" x14ac:dyDescent="0.25">
      <c r="K4188" s="46"/>
      <c r="L4188" s="46"/>
    </row>
    <row r="4189" spans="11:12" ht="30" customHeight="1" x14ac:dyDescent="0.25">
      <c r="K4189" s="46"/>
      <c r="L4189" s="46"/>
    </row>
    <row r="4190" spans="11:12" ht="30" customHeight="1" x14ac:dyDescent="0.25">
      <c r="K4190" s="46"/>
      <c r="L4190" s="46"/>
    </row>
    <row r="4191" spans="11:12" ht="30" customHeight="1" x14ac:dyDescent="0.25">
      <c r="K4191" s="46"/>
      <c r="L4191" s="46"/>
    </row>
    <row r="4192" spans="11:12" ht="30" customHeight="1" x14ac:dyDescent="0.25">
      <c r="K4192" s="46"/>
      <c r="L4192" s="46"/>
    </row>
    <row r="4193" spans="11:12" ht="30" customHeight="1" x14ac:dyDescent="0.25">
      <c r="K4193" s="46"/>
      <c r="L4193" s="46"/>
    </row>
    <row r="4194" spans="11:12" ht="30" customHeight="1" x14ac:dyDescent="0.25">
      <c r="K4194" s="46"/>
      <c r="L4194" s="46"/>
    </row>
    <row r="4195" spans="11:12" ht="30" customHeight="1" x14ac:dyDescent="0.25">
      <c r="K4195" s="46"/>
      <c r="L4195" s="46"/>
    </row>
    <row r="4196" spans="11:12" ht="30" customHeight="1" x14ac:dyDescent="0.25">
      <c r="K4196" s="46"/>
      <c r="L4196" s="46"/>
    </row>
    <row r="4197" spans="11:12" ht="30" customHeight="1" x14ac:dyDescent="0.25">
      <c r="K4197" s="46"/>
      <c r="L4197" s="46"/>
    </row>
    <row r="4198" spans="11:12" ht="30" customHeight="1" x14ac:dyDescent="0.25">
      <c r="K4198" s="46"/>
      <c r="L4198" s="46"/>
    </row>
    <row r="4199" spans="11:12" ht="30" customHeight="1" x14ac:dyDescent="0.25">
      <c r="K4199" s="46"/>
      <c r="L4199" s="46"/>
    </row>
    <row r="4200" spans="11:12" ht="30" customHeight="1" x14ac:dyDescent="0.25">
      <c r="K4200" s="46"/>
      <c r="L4200" s="46"/>
    </row>
    <row r="4201" spans="11:12" ht="30" customHeight="1" x14ac:dyDescent="0.25">
      <c r="K4201" s="46"/>
      <c r="L4201" s="46"/>
    </row>
    <row r="4202" spans="11:12" ht="30" customHeight="1" x14ac:dyDescent="0.25">
      <c r="K4202" s="46"/>
      <c r="L4202" s="46"/>
    </row>
    <row r="4203" spans="11:12" ht="30" customHeight="1" x14ac:dyDescent="0.25">
      <c r="K4203" s="46"/>
      <c r="L4203" s="46"/>
    </row>
    <row r="4204" spans="11:12" ht="30" customHeight="1" x14ac:dyDescent="0.25">
      <c r="K4204" s="46"/>
      <c r="L4204" s="46"/>
    </row>
    <row r="4205" spans="11:12" ht="30" customHeight="1" x14ac:dyDescent="0.25">
      <c r="K4205" s="46"/>
      <c r="L4205" s="46"/>
    </row>
    <row r="4206" spans="11:12" ht="30" customHeight="1" x14ac:dyDescent="0.25">
      <c r="K4206" s="46"/>
      <c r="L4206" s="46"/>
    </row>
    <row r="4207" spans="11:12" ht="30" customHeight="1" x14ac:dyDescent="0.25">
      <c r="K4207" s="46"/>
      <c r="L4207" s="46"/>
    </row>
    <row r="4208" spans="11:12" ht="30" customHeight="1" x14ac:dyDescent="0.25">
      <c r="K4208" s="46"/>
      <c r="L4208" s="46"/>
    </row>
    <row r="4209" spans="11:12" ht="30" customHeight="1" x14ac:dyDescent="0.25">
      <c r="K4209" s="46"/>
      <c r="L4209" s="46"/>
    </row>
    <row r="4210" spans="11:12" ht="30" customHeight="1" x14ac:dyDescent="0.25">
      <c r="K4210" s="46"/>
      <c r="L4210" s="46"/>
    </row>
    <row r="4211" spans="11:12" ht="30" customHeight="1" x14ac:dyDescent="0.25">
      <c r="K4211" s="46"/>
      <c r="L4211" s="46"/>
    </row>
    <row r="4212" spans="11:12" ht="30" customHeight="1" x14ac:dyDescent="0.25">
      <c r="K4212" s="46"/>
      <c r="L4212" s="46"/>
    </row>
    <row r="4213" spans="11:12" ht="30" customHeight="1" x14ac:dyDescent="0.25">
      <c r="K4213" s="46"/>
      <c r="L4213" s="46"/>
    </row>
    <row r="4214" spans="11:12" ht="30" customHeight="1" x14ac:dyDescent="0.25">
      <c r="K4214" s="46"/>
      <c r="L4214" s="46"/>
    </row>
    <row r="4215" spans="11:12" ht="30" customHeight="1" x14ac:dyDescent="0.25">
      <c r="K4215" s="46"/>
      <c r="L4215" s="46"/>
    </row>
    <row r="4216" spans="11:12" ht="30" customHeight="1" x14ac:dyDescent="0.25">
      <c r="K4216" s="46"/>
      <c r="L4216" s="46"/>
    </row>
    <row r="4217" spans="11:12" ht="30" customHeight="1" x14ac:dyDescent="0.25">
      <c r="K4217" s="46"/>
      <c r="L4217" s="46"/>
    </row>
    <row r="4218" spans="11:12" ht="30" customHeight="1" x14ac:dyDescent="0.25">
      <c r="K4218" s="46"/>
      <c r="L4218" s="46"/>
    </row>
    <row r="4219" spans="11:12" ht="30" customHeight="1" x14ac:dyDescent="0.25">
      <c r="K4219" s="46"/>
      <c r="L4219" s="46"/>
    </row>
    <row r="4220" spans="11:12" ht="30" customHeight="1" x14ac:dyDescent="0.25">
      <c r="K4220" s="46"/>
      <c r="L4220" s="46"/>
    </row>
    <row r="4221" spans="11:12" ht="30" customHeight="1" x14ac:dyDescent="0.25">
      <c r="K4221" s="46"/>
      <c r="L4221" s="46"/>
    </row>
    <row r="4222" spans="11:12" ht="30" customHeight="1" x14ac:dyDescent="0.25">
      <c r="K4222" s="46"/>
      <c r="L4222" s="46"/>
    </row>
    <row r="4223" spans="11:12" ht="30" customHeight="1" x14ac:dyDescent="0.25">
      <c r="K4223" s="46"/>
      <c r="L4223" s="46"/>
    </row>
    <row r="4224" spans="11:12" ht="30" customHeight="1" x14ac:dyDescent="0.25">
      <c r="K4224" s="46"/>
      <c r="L4224" s="46"/>
    </row>
    <row r="4225" spans="11:12" ht="30" customHeight="1" x14ac:dyDescent="0.25">
      <c r="K4225" s="46"/>
      <c r="L4225" s="46"/>
    </row>
    <row r="4226" spans="11:12" ht="30" customHeight="1" x14ac:dyDescent="0.25">
      <c r="K4226" s="46"/>
      <c r="L4226" s="46"/>
    </row>
    <row r="4227" spans="11:12" ht="30" customHeight="1" x14ac:dyDescent="0.25">
      <c r="K4227" s="46"/>
      <c r="L4227" s="46"/>
    </row>
    <row r="4228" spans="11:12" ht="30" customHeight="1" x14ac:dyDescent="0.25">
      <c r="K4228" s="46"/>
      <c r="L4228" s="46"/>
    </row>
    <row r="4229" spans="11:12" ht="30" customHeight="1" x14ac:dyDescent="0.25">
      <c r="K4229" s="46"/>
      <c r="L4229" s="46"/>
    </row>
    <row r="4230" spans="11:12" ht="30" customHeight="1" x14ac:dyDescent="0.25">
      <c r="K4230" s="46"/>
      <c r="L4230" s="46"/>
    </row>
    <row r="4231" spans="11:12" ht="30" customHeight="1" x14ac:dyDescent="0.25">
      <c r="K4231" s="46"/>
      <c r="L4231" s="46"/>
    </row>
    <row r="4232" spans="11:12" ht="30" customHeight="1" x14ac:dyDescent="0.25">
      <c r="K4232" s="46"/>
      <c r="L4232" s="46"/>
    </row>
    <row r="4233" spans="11:12" ht="30" customHeight="1" x14ac:dyDescent="0.25">
      <c r="K4233" s="46"/>
      <c r="L4233" s="46"/>
    </row>
    <row r="4234" spans="11:12" ht="30" customHeight="1" x14ac:dyDescent="0.25">
      <c r="K4234" s="46"/>
      <c r="L4234" s="46"/>
    </row>
    <row r="4235" spans="11:12" ht="30" customHeight="1" x14ac:dyDescent="0.25">
      <c r="K4235" s="46"/>
      <c r="L4235" s="46"/>
    </row>
    <row r="4236" spans="11:12" ht="30" customHeight="1" x14ac:dyDescent="0.25">
      <c r="K4236" s="46"/>
      <c r="L4236" s="46"/>
    </row>
    <row r="4237" spans="11:12" ht="30" customHeight="1" x14ac:dyDescent="0.25">
      <c r="K4237" s="46"/>
      <c r="L4237" s="46"/>
    </row>
    <row r="4238" spans="11:12" ht="30" customHeight="1" x14ac:dyDescent="0.25">
      <c r="K4238" s="46"/>
      <c r="L4238" s="46"/>
    </row>
    <row r="4239" spans="11:12" ht="30" customHeight="1" x14ac:dyDescent="0.25">
      <c r="K4239" s="46"/>
      <c r="L4239" s="46"/>
    </row>
    <row r="4240" spans="11:12" ht="30" customHeight="1" x14ac:dyDescent="0.25">
      <c r="K4240" s="46"/>
      <c r="L4240" s="46"/>
    </row>
    <row r="4241" spans="11:12" ht="30" customHeight="1" x14ac:dyDescent="0.25">
      <c r="K4241" s="46"/>
      <c r="L4241" s="46"/>
    </row>
    <row r="4242" spans="11:12" ht="30" customHeight="1" x14ac:dyDescent="0.25">
      <c r="K4242" s="46"/>
      <c r="L4242" s="46"/>
    </row>
    <row r="4243" spans="11:12" ht="30" customHeight="1" x14ac:dyDescent="0.25">
      <c r="K4243" s="46"/>
      <c r="L4243" s="46"/>
    </row>
    <row r="4244" spans="11:12" ht="30" customHeight="1" x14ac:dyDescent="0.25">
      <c r="K4244" s="46"/>
      <c r="L4244" s="46"/>
    </row>
    <row r="4245" spans="11:12" ht="30" customHeight="1" x14ac:dyDescent="0.25">
      <c r="K4245" s="46"/>
      <c r="L4245" s="46"/>
    </row>
    <row r="4246" spans="11:12" ht="30" customHeight="1" x14ac:dyDescent="0.25">
      <c r="K4246" s="46"/>
      <c r="L4246" s="46"/>
    </row>
    <row r="4247" spans="11:12" ht="30" customHeight="1" x14ac:dyDescent="0.25">
      <c r="K4247" s="46"/>
      <c r="L4247" s="46"/>
    </row>
    <row r="4248" spans="11:12" ht="30" customHeight="1" x14ac:dyDescent="0.25">
      <c r="K4248" s="46"/>
      <c r="L4248" s="46"/>
    </row>
    <row r="4249" spans="11:12" ht="30" customHeight="1" x14ac:dyDescent="0.25">
      <c r="K4249" s="46"/>
      <c r="L4249" s="46"/>
    </row>
    <row r="4250" spans="11:12" ht="30" customHeight="1" x14ac:dyDescent="0.25">
      <c r="K4250" s="46"/>
      <c r="L4250" s="46"/>
    </row>
    <row r="4251" spans="11:12" ht="30" customHeight="1" x14ac:dyDescent="0.25">
      <c r="K4251" s="46"/>
      <c r="L4251" s="46"/>
    </row>
    <row r="4252" spans="11:12" ht="30" customHeight="1" x14ac:dyDescent="0.25">
      <c r="K4252" s="46"/>
      <c r="L4252" s="46"/>
    </row>
    <row r="4253" spans="11:12" ht="30" customHeight="1" x14ac:dyDescent="0.25">
      <c r="K4253" s="46"/>
      <c r="L4253" s="46"/>
    </row>
    <row r="4254" spans="11:12" ht="30" customHeight="1" x14ac:dyDescent="0.25">
      <c r="K4254" s="46"/>
      <c r="L4254" s="46"/>
    </row>
    <row r="4255" spans="11:12" ht="30" customHeight="1" x14ac:dyDescent="0.25">
      <c r="K4255" s="46"/>
      <c r="L4255" s="46"/>
    </row>
    <row r="4256" spans="11:12" ht="30" customHeight="1" x14ac:dyDescent="0.25">
      <c r="K4256" s="46"/>
      <c r="L4256" s="46"/>
    </row>
    <row r="4257" spans="11:12" ht="30" customHeight="1" x14ac:dyDescent="0.25">
      <c r="K4257" s="46"/>
      <c r="L4257" s="46"/>
    </row>
    <row r="4258" spans="11:12" ht="30" customHeight="1" x14ac:dyDescent="0.25">
      <c r="K4258" s="46"/>
      <c r="L4258" s="46"/>
    </row>
    <row r="4259" spans="11:12" ht="30" customHeight="1" x14ac:dyDescent="0.25">
      <c r="K4259" s="46"/>
      <c r="L4259" s="46"/>
    </row>
    <row r="4260" spans="11:12" ht="30" customHeight="1" x14ac:dyDescent="0.25">
      <c r="K4260" s="46"/>
      <c r="L4260" s="46"/>
    </row>
    <row r="4261" spans="11:12" ht="30" customHeight="1" x14ac:dyDescent="0.25">
      <c r="K4261" s="46"/>
      <c r="L4261" s="46"/>
    </row>
    <row r="4262" spans="11:12" ht="30" customHeight="1" x14ac:dyDescent="0.25">
      <c r="K4262" s="46"/>
      <c r="L4262" s="46"/>
    </row>
    <row r="4263" spans="11:12" ht="30" customHeight="1" x14ac:dyDescent="0.25">
      <c r="K4263" s="46"/>
      <c r="L4263" s="46"/>
    </row>
    <row r="4264" spans="11:12" ht="30" customHeight="1" x14ac:dyDescent="0.25">
      <c r="K4264" s="46"/>
      <c r="L4264" s="46"/>
    </row>
    <row r="4265" spans="11:12" ht="30" customHeight="1" x14ac:dyDescent="0.25">
      <c r="K4265" s="46"/>
      <c r="L4265" s="46"/>
    </row>
    <row r="4266" spans="11:12" ht="30" customHeight="1" x14ac:dyDescent="0.25">
      <c r="K4266" s="46"/>
      <c r="L4266" s="46"/>
    </row>
    <row r="4267" spans="11:12" ht="30" customHeight="1" x14ac:dyDescent="0.25">
      <c r="K4267" s="46"/>
      <c r="L4267" s="46"/>
    </row>
    <row r="4268" spans="11:12" ht="30" customHeight="1" x14ac:dyDescent="0.25">
      <c r="K4268" s="46"/>
      <c r="L4268" s="46"/>
    </row>
    <row r="4269" spans="11:12" ht="30" customHeight="1" x14ac:dyDescent="0.25">
      <c r="K4269" s="46"/>
      <c r="L4269" s="46"/>
    </row>
    <row r="4270" spans="11:12" ht="30" customHeight="1" x14ac:dyDescent="0.25">
      <c r="K4270" s="46"/>
      <c r="L4270" s="46"/>
    </row>
    <row r="4271" spans="11:12" ht="30" customHeight="1" x14ac:dyDescent="0.25">
      <c r="K4271" s="46"/>
      <c r="L4271" s="46"/>
    </row>
    <row r="4272" spans="11:12" ht="30" customHeight="1" x14ac:dyDescent="0.25">
      <c r="K4272" s="46"/>
      <c r="L4272" s="46"/>
    </row>
    <row r="4273" spans="11:12" ht="30" customHeight="1" x14ac:dyDescent="0.25">
      <c r="K4273" s="46"/>
      <c r="L4273" s="46"/>
    </row>
    <row r="4274" spans="11:12" ht="30" customHeight="1" x14ac:dyDescent="0.25">
      <c r="K4274" s="46"/>
      <c r="L4274" s="46"/>
    </row>
    <row r="4275" spans="11:12" ht="30" customHeight="1" x14ac:dyDescent="0.25">
      <c r="K4275" s="46"/>
      <c r="L4275" s="46"/>
    </row>
    <row r="4276" spans="11:12" ht="30" customHeight="1" x14ac:dyDescent="0.25">
      <c r="K4276" s="46"/>
      <c r="L4276" s="46"/>
    </row>
    <row r="4277" spans="11:12" ht="30" customHeight="1" x14ac:dyDescent="0.25">
      <c r="K4277" s="46"/>
      <c r="L4277" s="46"/>
    </row>
    <row r="4278" spans="11:12" ht="30" customHeight="1" x14ac:dyDescent="0.25">
      <c r="K4278" s="46"/>
      <c r="L4278" s="46"/>
    </row>
    <row r="4279" spans="11:12" ht="30" customHeight="1" x14ac:dyDescent="0.25">
      <c r="K4279" s="46"/>
      <c r="L4279" s="46"/>
    </row>
    <row r="4280" spans="11:12" ht="30" customHeight="1" x14ac:dyDescent="0.25">
      <c r="K4280" s="46"/>
      <c r="L4280" s="46"/>
    </row>
    <row r="4281" spans="11:12" ht="30" customHeight="1" x14ac:dyDescent="0.25">
      <c r="K4281" s="46"/>
      <c r="L4281" s="46"/>
    </row>
    <row r="4282" spans="11:12" ht="30" customHeight="1" x14ac:dyDescent="0.25">
      <c r="K4282" s="46"/>
      <c r="L4282" s="46"/>
    </row>
    <row r="4283" spans="11:12" ht="30" customHeight="1" x14ac:dyDescent="0.25">
      <c r="K4283" s="46"/>
      <c r="L4283" s="46"/>
    </row>
    <row r="4284" spans="11:12" ht="30" customHeight="1" x14ac:dyDescent="0.25">
      <c r="K4284" s="46"/>
      <c r="L4284" s="46"/>
    </row>
    <row r="4285" spans="11:12" ht="30" customHeight="1" x14ac:dyDescent="0.25">
      <c r="K4285" s="46"/>
      <c r="L4285" s="46"/>
    </row>
    <row r="4286" spans="11:12" ht="30" customHeight="1" x14ac:dyDescent="0.25">
      <c r="K4286" s="46"/>
      <c r="L4286" s="46"/>
    </row>
    <row r="4287" spans="11:12" ht="30" customHeight="1" x14ac:dyDescent="0.25">
      <c r="K4287" s="46"/>
      <c r="L4287" s="46"/>
    </row>
    <row r="4288" spans="11:12" ht="30" customHeight="1" x14ac:dyDescent="0.25">
      <c r="K4288" s="46"/>
      <c r="L4288" s="46"/>
    </row>
    <row r="4289" spans="11:12" ht="30" customHeight="1" x14ac:dyDescent="0.25">
      <c r="K4289" s="46"/>
      <c r="L4289" s="46"/>
    </row>
    <row r="4290" spans="11:12" ht="30" customHeight="1" x14ac:dyDescent="0.25">
      <c r="K4290" s="46"/>
      <c r="L4290" s="46"/>
    </row>
    <row r="4291" spans="11:12" ht="30" customHeight="1" x14ac:dyDescent="0.25">
      <c r="K4291" s="46"/>
      <c r="L4291" s="46"/>
    </row>
    <row r="4292" spans="11:12" ht="30" customHeight="1" x14ac:dyDescent="0.25">
      <c r="K4292" s="46"/>
      <c r="L4292" s="46"/>
    </row>
    <row r="4293" spans="11:12" ht="30" customHeight="1" x14ac:dyDescent="0.25">
      <c r="K4293" s="46"/>
      <c r="L4293" s="46"/>
    </row>
    <row r="4294" spans="11:12" ht="30" customHeight="1" x14ac:dyDescent="0.25">
      <c r="K4294" s="46"/>
      <c r="L4294" s="46"/>
    </row>
    <row r="4295" spans="11:12" ht="30" customHeight="1" x14ac:dyDescent="0.25">
      <c r="K4295" s="46"/>
      <c r="L4295" s="46"/>
    </row>
    <row r="4296" spans="11:12" ht="30" customHeight="1" x14ac:dyDescent="0.25">
      <c r="K4296" s="46"/>
      <c r="L4296" s="46"/>
    </row>
    <row r="4297" spans="11:12" ht="30" customHeight="1" x14ac:dyDescent="0.25">
      <c r="K4297" s="46"/>
      <c r="L4297" s="46"/>
    </row>
    <row r="4298" spans="11:12" ht="30" customHeight="1" x14ac:dyDescent="0.25">
      <c r="K4298" s="46"/>
      <c r="L4298" s="46"/>
    </row>
    <row r="4299" spans="11:12" ht="30" customHeight="1" x14ac:dyDescent="0.25">
      <c r="K4299" s="46"/>
      <c r="L4299" s="46"/>
    </row>
    <row r="4300" spans="11:12" ht="30" customHeight="1" x14ac:dyDescent="0.25">
      <c r="K4300" s="46"/>
      <c r="L4300" s="46"/>
    </row>
    <row r="4301" spans="11:12" ht="30" customHeight="1" x14ac:dyDescent="0.25">
      <c r="K4301" s="46"/>
      <c r="L4301" s="46"/>
    </row>
    <row r="4302" spans="11:12" ht="30" customHeight="1" x14ac:dyDescent="0.25">
      <c r="K4302" s="46"/>
      <c r="L4302" s="46"/>
    </row>
    <row r="4303" spans="11:12" ht="30" customHeight="1" x14ac:dyDescent="0.25">
      <c r="K4303" s="46"/>
      <c r="L4303" s="46"/>
    </row>
    <row r="4304" spans="11:12" ht="30" customHeight="1" x14ac:dyDescent="0.25">
      <c r="K4304" s="46"/>
      <c r="L4304" s="46"/>
    </row>
    <row r="4305" spans="11:12" ht="30" customHeight="1" x14ac:dyDescent="0.25">
      <c r="K4305" s="46"/>
      <c r="L4305" s="46"/>
    </row>
    <row r="4306" spans="11:12" ht="30" customHeight="1" x14ac:dyDescent="0.25">
      <c r="K4306" s="46"/>
      <c r="L4306" s="46"/>
    </row>
    <row r="4307" spans="11:12" ht="30" customHeight="1" x14ac:dyDescent="0.25">
      <c r="K4307" s="46"/>
      <c r="L4307" s="46"/>
    </row>
    <row r="4308" spans="11:12" ht="30" customHeight="1" x14ac:dyDescent="0.25">
      <c r="K4308" s="46"/>
      <c r="L4308" s="46"/>
    </row>
    <row r="4309" spans="11:12" ht="30" customHeight="1" x14ac:dyDescent="0.25">
      <c r="K4309" s="46"/>
      <c r="L4309" s="46"/>
    </row>
    <row r="4310" spans="11:12" ht="30" customHeight="1" x14ac:dyDescent="0.25">
      <c r="K4310" s="46"/>
      <c r="L4310" s="46"/>
    </row>
    <row r="4311" spans="11:12" ht="30" customHeight="1" x14ac:dyDescent="0.25">
      <c r="K4311" s="46"/>
      <c r="L4311" s="46"/>
    </row>
    <row r="4312" spans="11:12" ht="30" customHeight="1" x14ac:dyDescent="0.25">
      <c r="K4312" s="46"/>
      <c r="L4312" s="46"/>
    </row>
    <row r="4313" spans="11:12" ht="30" customHeight="1" x14ac:dyDescent="0.25">
      <c r="K4313" s="46"/>
      <c r="L4313" s="46"/>
    </row>
    <row r="4314" spans="11:12" ht="30" customHeight="1" x14ac:dyDescent="0.25">
      <c r="K4314" s="46"/>
      <c r="L4314" s="46"/>
    </row>
    <row r="4315" spans="11:12" ht="30" customHeight="1" x14ac:dyDescent="0.25">
      <c r="K4315" s="46"/>
      <c r="L4315" s="46"/>
    </row>
    <row r="4316" spans="11:12" ht="30" customHeight="1" x14ac:dyDescent="0.25">
      <c r="K4316" s="46"/>
      <c r="L4316" s="46"/>
    </row>
    <row r="4317" spans="11:12" ht="30" customHeight="1" x14ac:dyDescent="0.25">
      <c r="K4317" s="46"/>
      <c r="L4317" s="46"/>
    </row>
    <row r="4318" spans="11:12" ht="30" customHeight="1" x14ac:dyDescent="0.25">
      <c r="K4318" s="46"/>
      <c r="L4318" s="46"/>
    </row>
    <row r="4319" spans="11:12" ht="30" customHeight="1" x14ac:dyDescent="0.25">
      <c r="K4319" s="46"/>
      <c r="L4319" s="46"/>
    </row>
    <row r="4320" spans="11:12" ht="30" customHeight="1" x14ac:dyDescent="0.25">
      <c r="K4320" s="46"/>
      <c r="L4320" s="46"/>
    </row>
    <row r="4321" spans="11:12" ht="30" customHeight="1" x14ac:dyDescent="0.25">
      <c r="K4321" s="46"/>
      <c r="L4321" s="46"/>
    </row>
    <row r="4322" spans="11:12" ht="30" customHeight="1" x14ac:dyDescent="0.25">
      <c r="K4322" s="46"/>
      <c r="L4322" s="46"/>
    </row>
    <row r="4323" spans="11:12" ht="30" customHeight="1" x14ac:dyDescent="0.25">
      <c r="K4323" s="46"/>
      <c r="L4323" s="46"/>
    </row>
    <row r="4324" spans="11:12" ht="30" customHeight="1" x14ac:dyDescent="0.25">
      <c r="K4324" s="46"/>
      <c r="L4324" s="46"/>
    </row>
    <row r="4325" spans="11:12" ht="30" customHeight="1" x14ac:dyDescent="0.25">
      <c r="K4325" s="46"/>
      <c r="L4325" s="46"/>
    </row>
    <row r="4326" spans="11:12" ht="30" customHeight="1" x14ac:dyDescent="0.25">
      <c r="K4326" s="46"/>
      <c r="L4326" s="46"/>
    </row>
    <row r="4327" spans="11:12" ht="30" customHeight="1" x14ac:dyDescent="0.25">
      <c r="K4327" s="46"/>
      <c r="L4327" s="46"/>
    </row>
    <row r="4328" spans="11:12" ht="30" customHeight="1" x14ac:dyDescent="0.25">
      <c r="K4328" s="46"/>
      <c r="L4328" s="46"/>
    </row>
    <row r="4329" spans="11:12" ht="30" customHeight="1" x14ac:dyDescent="0.25">
      <c r="K4329" s="46"/>
      <c r="L4329" s="46"/>
    </row>
    <row r="4330" spans="11:12" ht="30" customHeight="1" x14ac:dyDescent="0.25">
      <c r="K4330" s="46"/>
      <c r="L4330" s="46"/>
    </row>
    <row r="4331" spans="11:12" ht="30" customHeight="1" x14ac:dyDescent="0.25">
      <c r="K4331" s="46"/>
      <c r="L4331" s="46"/>
    </row>
    <row r="4332" spans="11:12" ht="30" customHeight="1" x14ac:dyDescent="0.25">
      <c r="K4332" s="46"/>
      <c r="L4332" s="46"/>
    </row>
    <row r="4333" spans="11:12" ht="30" customHeight="1" x14ac:dyDescent="0.25">
      <c r="K4333" s="46"/>
      <c r="L4333" s="46"/>
    </row>
    <row r="4334" spans="11:12" ht="30" customHeight="1" x14ac:dyDescent="0.25">
      <c r="K4334" s="46"/>
      <c r="L4334" s="46"/>
    </row>
    <row r="4335" spans="11:12" ht="30" customHeight="1" x14ac:dyDescent="0.25">
      <c r="K4335" s="46"/>
      <c r="L4335" s="46"/>
    </row>
    <row r="4336" spans="11:12" ht="30" customHeight="1" x14ac:dyDescent="0.25">
      <c r="K4336" s="46"/>
      <c r="L4336" s="46"/>
    </row>
    <row r="4337" spans="11:12" ht="30" customHeight="1" x14ac:dyDescent="0.25">
      <c r="K4337" s="46"/>
      <c r="L4337" s="46"/>
    </row>
    <row r="4338" spans="11:12" ht="30" customHeight="1" x14ac:dyDescent="0.25">
      <c r="K4338" s="46"/>
      <c r="L4338" s="46"/>
    </row>
    <row r="4339" spans="11:12" ht="30" customHeight="1" x14ac:dyDescent="0.25">
      <c r="K4339" s="46"/>
      <c r="L4339" s="46"/>
    </row>
    <row r="4340" spans="11:12" ht="30" customHeight="1" x14ac:dyDescent="0.25">
      <c r="K4340" s="46"/>
      <c r="L4340" s="46"/>
    </row>
    <row r="4341" spans="11:12" ht="30" customHeight="1" x14ac:dyDescent="0.25">
      <c r="K4341" s="46"/>
      <c r="L4341" s="46"/>
    </row>
    <row r="4342" spans="11:12" ht="30" customHeight="1" x14ac:dyDescent="0.25">
      <c r="K4342" s="46"/>
      <c r="L4342" s="46"/>
    </row>
    <row r="4343" spans="11:12" ht="30" customHeight="1" x14ac:dyDescent="0.25">
      <c r="K4343" s="46"/>
      <c r="L4343" s="46"/>
    </row>
    <row r="4344" spans="11:12" ht="30" customHeight="1" x14ac:dyDescent="0.25">
      <c r="K4344" s="46"/>
      <c r="L4344" s="46"/>
    </row>
    <row r="4345" spans="11:12" ht="30" customHeight="1" x14ac:dyDescent="0.25">
      <c r="K4345" s="46"/>
      <c r="L4345" s="46"/>
    </row>
    <row r="4346" spans="11:12" ht="30" customHeight="1" x14ac:dyDescent="0.25">
      <c r="K4346" s="46"/>
      <c r="L4346" s="46"/>
    </row>
    <row r="4347" spans="11:12" ht="30" customHeight="1" x14ac:dyDescent="0.25">
      <c r="K4347" s="46"/>
      <c r="L4347" s="46"/>
    </row>
    <row r="4348" spans="11:12" ht="30" customHeight="1" x14ac:dyDescent="0.25">
      <c r="K4348" s="46"/>
      <c r="L4348" s="46"/>
    </row>
    <row r="4349" spans="11:12" ht="30" customHeight="1" x14ac:dyDescent="0.25">
      <c r="K4349" s="46"/>
      <c r="L4349" s="46"/>
    </row>
    <row r="4350" spans="11:12" ht="30" customHeight="1" x14ac:dyDescent="0.25">
      <c r="K4350" s="46"/>
      <c r="L4350" s="46"/>
    </row>
    <row r="4351" spans="11:12" ht="30" customHeight="1" x14ac:dyDescent="0.25">
      <c r="K4351" s="46"/>
      <c r="L4351" s="46"/>
    </row>
    <row r="4352" spans="11:12" ht="30" customHeight="1" x14ac:dyDescent="0.25">
      <c r="K4352" s="46"/>
      <c r="L4352" s="46"/>
    </row>
    <row r="4353" spans="11:12" ht="30" customHeight="1" x14ac:dyDescent="0.25">
      <c r="K4353" s="46"/>
      <c r="L4353" s="46"/>
    </row>
    <row r="4354" spans="11:12" ht="30" customHeight="1" x14ac:dyDescent="0.25">
      <c r="K4354" s="46"/>
      <c r="L4354" s="46"/>
    </row>
    <row r="4355" spans="11:12" ht="30" customHeight="1" x14ac:dyDescent="0.25">
      <c r="K4355" s="46"/>
      <c r="L4355" s="46"/>
    </row>
    <row r="4356" spans="11:12" ht="30" customHeight="1" x14ac:dyDescent="0.25">
      <c r="K4356" s="46"/>
      <c r="L4356" s="46"/>
    </row>
    <row r="4357" spans="11:12" ht="30" customHeight="1" x14ac:dyDescent="0.25">
      <c r="K4357" s="46"/>
      <c r="L4357" s="46"/>
    </row>
    <row r="4358" spans="11:12" ht="30" customHeight="1" x14ac:dyDescent="0.25">
      <c r="K4358" s="46"/>
      <c r="L4358" s="46"/>
    </row>
    <row r="4359" spans="11:12" ht="30" customHeight="1" x14ac:dyDescent="0.25">
      <c r="K4359" s="46"/>
      <c r="L4359" s="46"/>
    </row>
    <row r="4360" spans="11:12" ht="30" customHeight="1" x14ac:dyDescent="0.25">
      <c r="K4360" s="46"/>
      <c r="L4360" s="46"/>
    </row>
    <row r="4361" spans="11:12" ht="30" customHeight="1" x14ac:dyDescent="0.25">
      <c r="K4361" s="46"/>
      <c r="L4361" s="46"/>
    </row>
    <row r="4362" spans="11:12" ht="30" customHeight="1" x14ac:dyDescent="0.25">
      <c r="K4362" s="46"/>
      <c r="L4362" s="46"/>
    </row>
    <row r="4363" spans="11:12" ht="30" customHeight="1" x14ac:dyDescent="0.25">
      <c r="K4363" s="46"/>
      <c r="L4363" s="46"/>
    </row>
    <row r="4364" spans="11:12" ht="30" customHeight="1" x14ac:dyDescent="0.25">
      <c r="K4364" s="46"/>
      <c r="L4364" s="46"/>
    </row>
    <row r="4365" spans="11:12" ht="30" customHeight="1" x14ac:dyDescent="0.25">
      <c r="K4365" s="46"/>
      <c r="L4365" s="46"/>
    </row>
    <row r="4366" spans="11:12" ht="30" customHeight="1" x14ac:dyDescent="0.25">
      <c r="K4366" s="46"/>
      <c r="L4366" s="46"/>
    </row>
    <row r="4367" spans="11:12" ht="30" customHeight="1" x14ac:dyDescent="0.25">
      <c r="K4367" s="46"/>
      <c r="L4367" s="46"/>
    </row>
    <row r="4368" spans="11:12" ht="30" customHeight="1" x14ac:dyDescent="0.25">
      <c r="K4368" s="46"/>
      <c r="L4368" s="46"/>
    </row>
    <row r="4369" spans="11:12" ht="30" customHeight="1" x14ac:dyDescent="0.25">
      <c r="K4369" s="46"/>
      <c r="L4369" s="46"/>
    </row>
    <row r="4370" spans="11:12" ht="30" customHeight="1" x14ac:dyDescent="0.25">
      <c r="K4370" s="46"/>
      <c r="L4370" s="46"/>
    </row>
    <row r="4371" spans="11:12" ht="30" customHeight="1" x14ac:dyDescent="0.25">
      <c r="K4371" s="46"/>
      <c r="L4371" s="46"/>
    </row>
    <row r="4372" spans="11:12" ht="30" customHeight="1" x14ac:dyDescent="0.25">
      <c r="K4372" s="46"/>
      <c r="L4372" s="46"/>
    </row>
    <row r="4373" spans="11:12" ht="30" customHeight="1" x14ac:dyDescent="0.25">
      <c r="K4373" s="46"/>
      <c r="L4373" s="46"/>
    </row>
    <row r="4374" spans="11:12" ht="30" customHeight="1" x14ac:dyDescent="0.25">
      <c r="K4374" s="46"/>
      <c r="L4374" s="46"/>
    </row>
    <row r="4375" spans="11:12" ht="30" customHeight="1" x14ac:dyDescent="0.25">
      <c r="K4375" s="46"/>
      <c r="L4375" s="46"/>
    </row>
    <row r="4376" spans="11:12" ht="30" customHeight="1" x14ac:dyDescent="0.25">
      <c r="K4376" s="46"/>
      <c r="L4376" s="46"/>
    </row>
    <row r="4377" spans="11:12" ht="30" customHeight="1" x14ac:dyDescent="0.25">
      <c r="K4377" s="46"/>
      <c r="L4377" s="46"/>
    </row>
    <row r="4378" spans="11:12" ht="30" customHeight="1" x14ac:dyDescent="0.25">
      <c r="K4378" s="46"/>
      <c r="L4378" s="46"/>
    </row>
    <row r="4379" spans="11:12" ht="30" customHeight="1" x14ac:dyDescent="0.25">
      <c r="K4379" s="46"/>
      <c r="L4379" s="46"/>
    </row>
    <row r="4380" spans="11:12" ht="30" customHeight="1" x14ac:dyDescent="0.25">
      <c r="K4380" s="46"/>
      <c r="L4380" s="46"/>
    </row>
    <row r="4381" spans="11:12" ht="30" customHeight="1" x14ac:dyDescent="0.25">
      <c r="K4381" s="46"/>
      <c r="L4381" s="46"/>
    </row>
    <row r="4382" spans="11:12" ht="30" customHeight="1" x14ac:dyDescent="0.25">
      <c r="K4382" s="46"/>
      <c r="L4382" s="46"/>
    </row>
    <row r="4383" spans="11:12" ht="30" customHeight="1" x14ac:dyDescent="0.25">
      <c r="K4383" s="46"/>
      <c r="L4383" s="46"/>
    </row>
    <row r="4384" spans="11:12" ht="30" customHeight="1" x14ac:dyDescent="0.25">
      <c r="K4384" s="46"/>
      <c r="L4384" s="46"/>
    </row>
    <row r="4385" spans="11:12" ht="30" customHeight="1" x14ac:dyDescent="0.25">
      <c r="K4385" s="46"/>
      <c r="L4385" s="46"/>
    </row>
    <row r="4386" spans="11:12" ht="30" customHeight="1" x14ac:dyDescent="0.25">
      <c r="K4386" s="46"/>
      <c r="L4386" s="46"/>
    </row>
    <row r="4387" spans="11:12" ht="30" customHeight="1" x14ac:dyDescent="0.25">
      <c r="K4387" s="46"/>
      <c r="L4387" s="46"/>
    </row>
    <row r="4388" spans="11:12" ht="30" customHeight="1" x14ac:dyDescent="0.25">
      <c r="K4388" s="46"/>
      <c r="L4388" s="46"/>
    </row>
    <row r="4389" spans="11:12" ht="30" customHeight="1" x14ac:dyDescent="0.25">
      <c r="K4389" s="46"/>
      <c r="L4389" s="46"/>
    </row>
    <row r="4390" spans="11:12" ht="30" customHeight="1" x14ac:dyDescent="0.25">
      <c r="K4390" s="46"/>
      <c r="L4390" s="46"/>
    </row>
    <row r="4391" spans="11:12" ht="30" customHeight="1" x14ac:dyDescent="0.25">
      <c r="K4391" s="46"/>
      <c r="L4391" s="46"/>
    </row>
    <row r="4392" spans="11:12" ht="30" customHeight="1" x14ac:dyDescent="0.25">
      <c r="K4392" s="46"/>
      <c r="L4392" s="46"/>
    </row>
    <row r="4393" spans="11:12" ht="30" customHeight="1" x14ac:dyDescent="0.25">
      <c r="K4393" s="46"/>
      <c r="L4393" s="46"/>
    </row>
    <row r="4394" spans="11:12" ht="30" customHeight="1" x14ac:dyDescent="0.25">
      <c r="K4394" s="46"/>
      <c r="L4394" s="46"/>
    </row>
    <row r="4395" spans="11:12" ht="30" customHeight="1" x14ac:dyDescent="0.25">
      <c r="K4395" s="46"/>
      <c r="L4395" s="46"/>
    </row>
    <row r="4396" spans="11:12" ht="30" customHeight="1" x14ac:dyDescent="0.25">
      <c r="K4396" s="46"/>
      <c r="L4396" s="46"/>
    </row>
    <row r="4397" spans="11:12" ht="30" customHeight="1" x14ac:dyDescent="0.25">
      <c r="K4397" s="46"/>
      <c r="L4397" s="46"/>
    </row>
    <row r="4398" spans="11:12" ht="30" customHeight="1" x14ac:dyDescent="0.25">
      <c r="K4398" s="46"/>
      <c r="L4398" s="46"/>
    </row>
    <row r="4399" spans="11:12" ht="30" customHeight="1" x14ac:dyDescent="0.25">
      <c r="K4399" s="46"/>
      <c r="L4399" s="46"/>
    </row>
    <row r="4400" spans="11:12" ht="30" customHeight="1" x14ac:dyDescent="0.25">
      <c r="K4400" s="46"/>
      <c r="L4400" s="46"/>
    </row>
    <row r="4401" spans="11:12" ht="30" customHeight="1" x14ac:dyDescent="0.25">
      <c r="K4401" s="46"/>
      <c r="L4401" s="46"/>
    </row>
    <row r="4402" spans="11:12" ht="30" customHeight="1" x14ac:dyDescent="0.25">
      <c r="K4402" s="46"/>
      <c r="L4402" s="46"/>
    </row>
    <row r="4403" spans="11:12" ht="30" customHeight="1" x14ac:dyDescent="0.25">
      <c r="K4403" s="46"/>
      <c r="L4403" s="46"/>
    </row>
    <row r="4404" spans="11:12" ht="30" customHeight="1" x14ac:dyDescent="0.25">
      <c r="K4404" s="46"/>
      <c r="L4404" s="46"/>
    </row>
    <row r="4405" spans="11:12" ht="30" customHeight="1" x14ac:dyDescent="0.25">
      <c r="K4405" s="46"/>
      <c r="L4405" s="46"/>
    </row>
    <row r="4406" spans="11:12" ht="30" customHeight="1" x14ac:dyDescent="0.25">
      <c r="K4406" s="46"/>
      <c r="L4406" s="46"/>
    </row>
    <row r="4407" spans="11:12" ht="30" customHeight="1" x14ac:dyDescent="0.25">
      <c r="K4407" s="46"/>
      <c r="L4407" s="46"/>
    </row>
    <row r="4408" spans="11:12" ht="30" customHeight="1" x14ac:dyDescent="0.25">
      <c r="K4408" s="46"/>
      <c r="L4408" s="46"/>
    </row>
    <row r="4409" spans="11:12" ht="30" customHeight="1" x14ac:dyDescent="0.25">
      <c r="K4409" s="46"/>
      <c r="L4409" s="46"/>
    </row>
    <row r="4410" spans="11:12" ht="30" customHeight="1" x14ac:dyDescent="0.25">
      <c r="K4410" s="46"/>
      <c r="L4410" s="46"/>
    </row>
    <row r="4411" spans="11:12" ht="30" customHeight="1" x14ac:dyDescent="0.25">
      <c r="K4411" s="46"/>
      <c r="L4411" s="46"/>
    </row>
    <row r="4412" spans="11:12" ht="30" customHeight="1" x14ac:dyDescent="0.25">
      <c r="K4412" s="46"/>
      <c r="L4412" s="46"/>
    </row>
    <row r="4413" spans="11:12" ht="30" customHeight="1" x14ac:dyDescent="0.25">
      <c r="K4413" s="46"/>
      <c r="L4413" s="46"/>
    </row>
    <row r="4414" spans="11:12" ht="30" customHeight="1" x14ac:dyDescent="0.25">
      <c r="K4414" s="46"/>
      <c r="L4414" s="46"/>
    </row>
    <row r="4415" spans="11:12" ht="30" customHeight="1" x14ac:dyDescent="0.25">
      <c r="K4415" s="46"/>
      <c r="L4415" s="46"/>
    </row>
    <row r="4416" spans="11:12" ht="30" customHeight="1" x14ac:dyDescent="0.25">
      <c r="K4416" s="46"/>
      <c r="L4416" s="46"/>
    </row>
    <row r="4417" spans="11:12" ht="30" customHeight="1" x14ac:dyDescent="0.25">
      <c r="K4417" s="46"/>
      <c r="L4417" s="46"/>
    </row>
    <row r="4418" spans="11:12" ht="30" customHeight="1" x14ac:dyDescent="0.25">
      <c r="K4418" s="46"/>
      <c r="L4418" s="46"/>
    </row>
    <row r="4419" spans="11:12" ht="30" customHeight="1" x14ac:dyDescent="0.25">
      <c r="K4419" s="46"/>
      <c r="L4419" s="46"/>
    </row>
    <row r="4420" spans="11:12" ht="30" customHeight="1" x14ac:dyDescent="0.25">
      <c r="K4420" s="46"/>
      <c r="L4420" s="46"/>
    </row>
    <row r="4421" spans="11:12" ht="30" customHeight="1" x14ac:dyDescent="0.25">
      <c r="K4421" s="46"/>
      <c r="L4421" s="46"/>
    </row>
    <row r="4422" spans="11:12" ht="30" customHeight="1" x14ac:dyDescent="0.25">
      <c r="K4422" s="46"/>
      <c r="L4422" s="46"/>
    </row>
    <row r="4423" spans="11:12" ht="30" customHeight="1" x14ac:dyDescent="0.25">
      <c r="K4423" s="46"/>
      <c r="L4423" s="46"/>
    </row>
    <row r="4424" spans="11:12" ht="30" customHeight="1" x14ac:dyDescent="0.25">
      <c r="K4424" s="46"/>
      <c r="L4424" s="46"/>
    </row>
    <row r="4425" spans="11:12" ht="30" customHeight="1" x14ac:dyDescent="0.25">
      <c r="K4425" s="46"/>
      <c r="L4425" s="46"/>
    </row>
    <row r="4426" spans="11:12" ht="30" customHeight="1" x14ac:dyDescent="0.25">
      <c r="K4426" s="46"/>
      <c r="L4426" s="46"/>
    </row>
    <row r="4427" spans="11:12" ht="30" customHeight="1" x14ac:dyDescent="0.25">
      <c r="K4427" s="46"/>
      <c r="L4427" s="46"/>
    </row>
    <row r="4428" spans="11:12" ht="30" customHeight="1" x14ac:dyDescent="0.25">
      <c r="K4428" s="46"/>
      <c r="L4428" s="46"/>
    </row>
    <row r="4429" spans="11:12" ht="30" customHeight="1" x14ac:dyDescent="0.25">
      <c r="K4429" s="46"/>
      <c r="L4429" s="46"/>
    </row>
    <row r="4430" spans="11:12" ht="30" customHeight="1" x14ac:dyDescent="0.25">
      <c r="K4430" s="46"/>
      <c r="L4430" s="46"/>
    </row>
    <row r="4431" spans="11:12" ht="30" customHeight="1" x14ac:dyDescent="0.25">
      <c r="K4431" s="46"/>
      <c r="L4431" s="46"/>
    </row>
    <row r="4432" spans="11:12" ht="30" customHeight="1" x14ac:dyDescent="0.25">
      <c r="K4432" s="46"/>
      <c r="L4432" s="46"/>
    </row>
    <row r="4433" spans="11:12" ht="30" customHeight="1" x14ac:dyDescent="0.25">
      <c r="K4433" s="46"/>
      <c r="L4433" s="46"/>
    </row>
    <row r="4434" spans="11:12" ht="30" customHeight="1" x14ac:dyDescent="0.25">
      <c r="K4434" s="46"/>
      <c r="L4434" s="46"/>
    </row>
    <row r="4435" spans="11:12" ht="30" customHeight="1" x14ac:dyDescent="0.25">
      <c r="K4435" s="46"/>
      <c r="L4435" s="46"/>
    </row>
    <row r="4436" spans="11:12" ht="30" customHeight="1" x14ac:dyDescent="0.25">
      <c r="K4436" s="46"/>
      <c r="L4436" s="46"/>
    </row>
    <row r="4437" spans="11:12" ht="30" customHeight="1" x14ac:dyDescent="0.25">
      <c r="K4437" s="46"/>
      <c r="L4437" s="46"/>
    </row>
    <row r="4438" spans="11:12" ht="30" customHeight="1" x14ac:dyDescent="0.25">
      <c r="K4438" s="46"/>
      <c r="L4438" s="46"/>
    </row>
    <row r="4439" spans="11:12" ht="30" customHeight="1" x14ac:dyDescent="0.25">
      <c r="K4439" s="46"/>
      <c r="L4439" s="46"/>
    </row>
    <row r="4440" spans="11:12" ht="30" customHeight="1" x14ac:dyDescent="0.25">
      <c r="K4440" s="46"/>
      <c r="L4440" s="46"/>
    </row>
    <row r="4441" spans="11:12" ht="30" customHeight="1" x14ac:dyDescent="0.25">
      <c r="K4441" s="46"/>
      <c r="L4441" s="46"/>
    </row>
    <row r="4442" spans="11:12" ht="30" customHeight="1" x14ac:dyDescent="0.25">
      <c r="K4442" s="46"/>
      <c r="L4442" s="46"/>
    </row>
    <row r="4443" spans="11:12" ht="30" customHeight="1" x14ac:dyDescent="0.25">
      <c r="K4443" s="46"/>
      <c r="L4443" s="46"/>
    </row>
    <row r="4444" spans="11:12" ht="30" customHeight="1" x14ac:dyDescent="0.25">
      <c r="K4444" s="46"/>
      <c r="L4444" s="46"/>
    </row>
    <row r="4445" spans="11:12" ht="30" customHeight="1" x14ac:dyDescent="0.25">
      <c r="K4445" s="46"/>
      <c r="L4445" s="46"/>
    </row>
    <row r="4446" spans="11:12" ht="30" customHeight="1" x14ac:dyDescent="0.25">
      <c r="K4446" s="46"/>
      <c r="L4446" s="46"/>
    </row>
    <row r="4447" spans="11:12" ht="30" customHeight="1" x14ac:dyDescent="0.25">
      <c r="K4447" s="46"/>
      <c r="L4447" s="46"/>
    </row>
    <row r="4448" spans="11:12" ht="30" customHeight="1" x14ac:dyDescent="0.25">
      <c r="K4448" s="46"/>
      <c r="L4448" s="46"/>
    </row>
    <row r="4449" spans="11:12" ht="30" customHeight="1" x14ac:dyDescent="0.25">
      <c r="K4449" s="46"/>
      <c r="L4449" s="46"/>
    </row>
    <row r="4450" spans="11:12" ht="30" customHeight="1" x14ac:dyDescent="0.25">
      <c r="K4450" s="46"/>
      <c r="L4450" s="46"/>
    </row>
    <row r="4451" spans="11:12" ht="30" customHeight="1" x14ac:dyDescent="0.25">
      <c r="K4451" s="46"/>
      <c r="L4451" s="46"/>
    </row>
    <row r="4452" spans="11:12" ht="30" customHeight="1" x14ac:dyDescent="0.25">
      <c r="K4452" s="46"/>
      <c r="L4452" s="46"/>
    </row>
    <row r="4453" spans="11:12" ht="30" customHeight="1" x14ac:dyDescent="0.25">
      <c r="K4453" s="46"/>
      <c r="L4453" s="46"/>
    </row>
    <row r="4454" spans="11:12" ht="30" customHeight="1" x14ac:dyDescent="0.25">
      <c r="K4454" s="46"/>
      <c r="L4454" s="46"/>
    </row>
    <row r="4455" spans="11:12" ht="30" customHeight="1" x14ac:dyDescent="0.25">
      <c r="K4455" s="46"/>
      <c r="L4455" s="46"/>
    </row>
    <row r="4456" spans="11:12" ht="30" customHeight="1" x14ac:dyDescent="0.25">
      <c r="K4456" s="46"/>
      <c r="L4456" s="46"/>
    </row>
    <row r="4457" spans="11:12" ht="30" customHeight="1" x14ac:dyDescent="0.25">
      <c r="K4457" s="46"/>
      <c r="L4457" s="46"/>
    </row>
    <row r="4458" spans="11:12" ht="30" customHeight="1" x14ac:dyDescent="0.25">
      <c r="K4458" s="46"/>
      <c r="L4458" s="46"/>
    </row>
    <row r="4459" spans="11:12" ht="30" customHeight="1" x14ac:dyDescent="0.25">
      <c r="K4459" s="46"/>
      <c r="L4459" s="46"/>
    </row>
    <row r="4460" spans="11:12" ht="30" customHeight="1" x14ac:dyDescent="0.25">
      <c r="K4460" s="46"/>
      <c r="L4460" s="46"/>
    </row>
    <row r="4461" spans="11:12" ht="30" customHeight="1" x14ac:dyDescent="0.25">
      <c r="K4461" s="46"/>
      <c r="L4461" s="46"/>
    </row>
    <row r="4462" spans="11:12" ht="30" customHeight="1" x14ac:dyDescent="0.25">
      <c r="K4462" s="46"/>
      <c r="L4462" s="46"/>
    </row>
    <row r="4463" spans="11:12" ht="30" customHeight="1" x14ac:dyDescent="0.25">
      <c r="K4463" s="46"/>
      <c r="L4463" s="46"/>
    </row>
    <row r="4464" spans="11:12" ht="30" customHeight="1" x14ac:dyDescent="0.25">
      <c r="K4464" s="46"/>
      <c r="L4464" s="46"/>
    </row>
    <row r="4465" spans="11:12" ht="30" customHeight="1" x14ac:dyDescent="0.25">
      <c r="K4465" s="46"/>
      <c r="L4465" s="46"/>
    </row>
    <row r="4466" spans="11:12" ht="30" customHeight="1" x14ac:dyDescent="0.25">
      <c r="K4466" s="46"/>
      <c r="L4466" s="46"/>
    </row>
    <row r="4467" spans="11:12" ht="30" customHeight="1" x14ac:dyDescent="0.25">
      <c r="K4467" s="46"/>
      <c r="L4467" s="46"/>
    </row>
    <row r="4468" spans="11:12" ht="30" customHeight="1" x14ac:dyDescent="0.25">
      <c r="K4468" s="46"/>
      <c r="L4468" s="46"/>
    </row>
    <row r="4469" spans="11:12" ht="30" customHeight="1" x14ac:dyDescent="0.25">
      <c r="K4469" s="46"/>
      <c r="L4469" s="46"/>
    </row>
    <row r="4470" spans="11:12" ht="30" customHeight="1" x14ac:dyDescent="0.25">
      <c r="K4470" s="46"/>
      <c r="L4470" s="46"/>
    </row>
    <row r="4471" spans="11:12" ht="30" customHeight="1" x14ac:dyDescent="0.25">
      <c r="K4471" s="46"/>
      <c r="L4471" s="46"/>
    </row>
    <row r="4472" spans="11:12" ht="30" customHeight="1" x14ac:dyDescent="0.25">
      <c r="K4472" s="46"/>
      <c r="L4472" s="46"/>
    </row>
    <row r="4473" spans="11:12" ht="30" customHeight="1" x14ac:dyDescent="0.25">
      <c r="K4473" s="46"/>
      <c r="L4473" s="46"/>
    </row>
    <row r="4474" spans="11:12" ht="30" customHeight="1" x14ac:dyDescent="0.25">
      <c r="K4474" s="46"/>
      <c r="L4474" s="46"/>
    </row>
    <row r="4475" spans="11:12" ht="30" customHeight="1" x14ac:dyDescent="0.25">
      <c r="K4475" s="46"/>
      <c r="L4475" s="46"/>
    </row>
    <row r="4476" spans="11:12" ht="30" customHeight="1" x14ac:dyDescent="0.25">
      <c r="K4476" s="46"/>
      <c r="L4476" s="46"/>
    </row>
    <row r="4477" spans="11:12" ht="30" customHeight="1" x14ac:dyDescent="0.25">
      <c r="K4477" s="46"/>
      <c r="L4477" s="46"/>
    </row>
    <row r="4478" spans="11:12" ht="30" customHeight="1" x14ac:dyDescent="0.25">
      <c r="K4478" s="46"/>
      <c r="L4478" s="46"/>
    </row>
    <row r="4479" spans="11:12" ht="30" customHeight="1" x14ac:dyDescent="0.25">
      <c r="K4479" s="46"/>
      <c r="L4479" s="46"/>
    </row>
    <row r="4480" spans="11:12" ht="30" customHeight="1" x14ac:dyDescent="0.25">
      <c r="K4480" s="46"/>
      <c r="L4480" s="46"/>
    </row>
    <row r="4481" spans="11:12" ht="30" customHeight="1" x14ac:dyDescent="0.25">
      <c r="K4481" s="46"/>
      <c r="L4481" s="46"/>
    </row>
    <row r="4482" spans="11:12" ht="30" customHeight="1" x14ac:dyDescent="0.25">
      <c r="K4482" s="46"/>
      <c r="L4482" s="46"/>
    </row>
    <row r="4483" spans="11:12" ht="30" customHeight="1" x14ac:dyDescent="0.25">
      <c r="K4483" s="46"/>
      <c r="L4483" s="46"/>
    </row>
    <row r="4484" spans="11:12" ht="30" customHeight="1" x14ac:dyDescent="0.25">
      <c r="K4484" s="46"/>
      <c r="L4484" s="46"/>
    </row>
    <row r="4485" spans="11:12" ht="30" customHeight="1" x14ac:dyDescent="0.25">
      <c r="K4485" s="46"/>
      <c r="L4485" s="46"/>
    </row>
    <row r="4486" spans="11:12" ht="30" customHeight="1" x14ac:dyDescent="0.25">
      <c r="K4486" s="46"/>
      <c r="L4486" s="46"/>
    </row>
    <row r="4487" spans="11:12" ht="30" customHeight="1" x14ac:dyDescent="0.25">
      <c r="K4487" s="46"/>
      <c r="L4487" s="46"/>
    </row>
    <row r="4488" spans="11:12" ht="30" customHeight="1" x14ac:dyDescent="0.25">
      <c r="K4488" s="46"/>
      <c r="L4488" s="46"/>
    </row>
    <row r="4489" spans="11:12" ht="30" customHeight="1" x14ac:dyDescent="0.25">
      <c r="K4489" s="46"/>
      <c r="L4489" s="46"/>
    </row>
    <row r="4490" spans="11:12" ht="30" customHeight="1" x14ac:dyDescent="0.25">
      <c r="K4490" s="46"/>
      <c r="L4490" s="46"/>
    </row>
    <row r="4491" spans="11:12" ht="30" customHeight="1" x14ac:dyDescent="0.25">
      <c r="K4491" s="46"/>
      <c r="L4491" s="46"/>
    </row>
    <row r="4492" spans="11:12" ht="30" customHeight="1" x14ac:dyDescent="0.25">
      <c r="K4492" s="46"/>
      <c r="L4492" s="46"/>
    </row>
    <row r="4493" spans="11:12" ht="30" customHeight="1" x14ac:dyDescent="0.25">
      <c r="K4493" s="46"/>
      <c r="L4493" s="46"/>
    </row>
    <row r="4494" spans="11:12" ht="30" customHeight="1" x14ac:dyDescent="0.25">
      <c r="K4494" s="46"/>
      <c r="L4494" s="46"/>
    </row>
    <row r="4495" spans="11:12" ht="30" customHeight="1" x14ac:dyDescent="0.25">
      <c r="K4495" s="46"/>
      <c r="L4495" s="46"/>
    </row>
    <row r="4496" spans="11:12" ht="30" customHeight="1" x14ac:dyDescent="0.25">
      <c r="K4496" s="46"/>
      <c r="L4496" s="46"/>
    </row>
    <row r="4497" spans="11:12" ht="30" customHeight="1" x14ac:dyDescent="0.25">
      <c r="K4497" s="46"/>
      <c r="L4497" s="46"/>
    </row>
    <row r="4498" spans="11:12" ht="30" customHeight="1" x14ac:dyDescent="0.25">
      <c r="K4498" s="46"/>
      <c r="L4498" s="46"/>
    </row>
    <row r="4499" spans="11:12" ht="30" customHeight="1" x14ac:dyDescent="0.25">
      <c r="K4499" s="46"/>
      <c r="L4499" s="46"/>
    </row>
    <row r="4500" spans="11:12" ht="30" customHeight="1" x14ac:dyDescent="0.25">
      <c r="K4500" s="46"/>
      <c r="L4500" s="46"/>
    </row>
    <row r="4501" spans="11:12" ht="30" customHeight="1" x14ac:dyDescent="0.25">
      <c r="K4501" s="46"/>
      <c r="L4501" s="46"/>
    </row>
    <row r="4502" spans="11:12" ht="30" customHeight="1" x14ac:dyDescent="0.25">
      <c r="K4502" s="46"/>
      <c r="L4502" s="46"/>
    </row>
    <row r="4503" spans="11:12" ht="30" customHeight="1" x14ac:dyDescent="0.25">
      <c r="K4503" s="46"/>
      <c r="L4503" s="46"/>
    </row>
    <row r="4504" spans="11:12" ht="30" customHeight="1" x14ac:dyDescent="0.25">
      <c r="K4504" s="46"/>
      <c r="L4504" s="46"/>
    </row>
    <row r="4505" spans="11:12" ht="30" customHeight="1" x14ac:dyDescent="0.25">
      <c r="K4505" s="46"/>
      <c r="L4505" s="46"/>
    </row>
    <row r="4506" spans="11:12" ht="30" customHeight="1" x14ac:dyDescent="0.25">
      <c r="K4506" s="46"/>
      <c r="L4506" s="46"/>
    </row>
    <row r="4507" spans="11:12" ht="30" customHeight="1" x14ac:dyDescent="0.25">
      <c r="K4507" s="46"/>
      <c r="L4507" s="46"/>
    </row>
    <row r="4508" spans="11:12" ht="30" customHeight="1" x14ac:dyDescent="0.25">
      <c r="K4508" s="46"/>
      <c r="L4508" s="46"/>
    </row>
    <row r="4509" spans="11:12" ht="30" customHeight="1" x14ac:dyDescent="0.25">
      <c r="K4509" s="46"/>
      <c r="L4509" s="46"/>
    </row>
    <row r="4510" spans="11:12" ht="30" customHeight="1" x14ac:dyDescent="0.25">
      <c r="K4510" s="46"/>
      <c r="L4510" s="46"/>
    </row>
    <row r="4511" spans="11:12" ht="30" customHeight="1" x14ac:dyDescent="0.25">
      <c r="K4511" s="46"/>
      <c r="L4511" s="46"/>
    </row>
    <row r="4512" spans="11:12" ht="30" customHeight="1" x14ac:dyDescent="0.25">
      <c r="K4512" s="46"/>
      <c r="L4512" s="46"/>
    </row>
    <row r="4513" spans="11:12" ht="30" customHeight="1" x14ac:dyDescent="0.25">
      <c r="K4513" s="46"/>
      <c r="L4513" s="46"/>
    </row>
    <row r="4514" spans="11:12" ht="30" customHeight="1" x14ac:dyDescent="0.25">
      <c r="K4514" s="46"/>
      <c r="L4514" s="46"/>
    </row>
    <row r="4515" spans="11:12" ht="30" customHeight="1" x14ac:dyDescent="0.25">
      <c r="K4515" s="46"/>
      <c r="L4515" s="46"/>
    </row>
    <row r="4516" spans="11:12" ht="30" customHeight="1" x14ac:dyDescent="0.25">
      <c r="K4516" s="46"/>
      <c r="L4516" s="46"/>
    </row>
    <row r="4517" spans="11:12" ht="30" customHeight="1" x14ac:dyDescent="0.25">
      <c r="K4517" s="46"/>
      <c r="L4517" s="46"/>
    </row>
    <row r="4518" spans="11:12" ht="30" customHeight="1" x14ac:dyDescent="0.25">
      <c r="K4518" s="46"/>
      <c r="L4518" s="46"/>
    </row>
    <row r="4519" spans="11:12" ht="30" customHeight="1" x14ac:dyDescent="0.25">
      <c r="K4519" s="46"/>
      <c r="L4519" s="46"/>
    </row>
    <row r="4520" spans="11:12" ht="30" customHeight="1" x14ac:dyDescent="0.25">
      <c r="K4520" s="46"/>
      <c r="L4520" s="46"/>
    </row>
    <row r="4521" spans="11:12" ht="30" customHeight="1" x14ac:dyDescent="0.25">
      <c r="K4521" s="46"/>
      <c r="L4521" s="46"/>
    </row>
    <row r="4522" spans="11:12" ht="30" customHeight="1" x14ac:dyDescent="0.25">
      <c r="K4522" s="46"/>
      <c r="L4522" s="46"/>
    </row>
    <row r="4523" spans="11:12" ht="30" customHeight="1" x14ac:dyDescent="0.25">
      <c r="K4523" s="46"/>
      <c r="L4523" s="46"/>
    </row>
    <row r="4524" spans="11:12" ht="30" customHeight="1" x14ac:dyDescent="0.25">
      <c r="K4524" s="46"/>
      <c r="L4524" s="46"/>
    </row>
    <row r="4525" spans="11:12" ht="30" customHeight="1" x14ac:dyDescent="0.25">
      <c r="K4525" s="46"/>
      <c r="L4525" s="46"/>
    </row>
    <row r="4526" spans="11:12" ht="30" customHeight="1" x14ac:dyDescent="0.25">
      <c r="K4526" s="46"/>
      <c r="L4526" s="46"/>
    </row>
    <row r="4527" spans="11:12" ht="30" customHeight="1" x14ac:dyDescent="0.25">
      <c r="K4527" s="46"/>
      <c r="L4527" s="46"/>
    </row>
    <row r="4528" spans="11:12" ht="30" customHeight="1" x14ac:dyDescent="0.25">
      <c r="K4528" s="46"/>
      <c r="L4528" s="46"/>
    </row>
    <row r="4529" spans="11:12" ht="30" customHeight="1" x14ac:dyDescent="0.25">
      <c r="K4529" s="46"/>
      <c r="L4529" s="46"/>
    </row>
    <row r="4530" spans="11:12" ht="30" customHeight="1" x14ac:dyDescent="0.25">
      <c r="K4530" s="46"/>
      <c r="L4530" s="46"/>
    </row>
    <row r="4531" spans="11:12" ht="30" customHeight="1" x14ac:dyDescent="0.25">
      <c r="K4531" s="46"/>
      <c r="L4531" s="46"/>
    </row>
    <row r="4532" spans="11:12" ht="30" customHeight="1" x14ac:dyDescent="0.25">
      <c r="K4532" s="46"/>
      <c r="L4532" s="46"/>
    </row>
    <row r="4533" spans="11:12" ht="30" customHeight="1" x14ac:dyDescent="0.25">
      <c r="K4533" s="46"/>
      <c r="L4533" s="46"/>
    </row>
    <row r="4534" spans="11:12" ht="30" customHeight="1" x14ac:dyDescent="0.25">
      <c r="K4534" s="46"/>
      <c r="L4534" s="46"/>
    </row>
    <row r="4535" spans="11:12" ht="30" customHeight="1" x14ac:dyDescent="0.25">
      <c r="K4535" s="46"/>
      <c r="L4535" s="46"/>
    </row>
    <row r="4536" spans="11:12" ht="30" customHeight="1" x14ac:dyDescent="0.25">
      <c r="K4536" s="46"/>
      <c r="L4536" s="46"/>
    </row>
    <row r="4537" spans="11:12" ht="30" customHeight="1" x14ac:dyDescent="0.25">
      <c r="K4537" s="46"/>
      <c r="L4537" s="46"/>
    </row>
    <row r="4538" spans="11:12" ht="30" customHeight="1" x14ac:dyDescent="0.25">
      <c r="K4538" s="46"/>
      <c r="L4538" s="46"/>
    </row>
    <row r="4539" spans="11:12" ht="30" customHeight="1" x14ac:dyDescent="0.25">
      <c r="K4539" s="46"/>
      <c r="L4539" s="46"/>
    </row>
    <row r="4540" spans="11:12" ht="30" customHeight="1" x14ac:dyDescent="0.25">
      <c r="K4540" s="46"/>
      <c r="L4540" s="46"/>
    </row>
    <row r="4541" spans="11:12" ht="30" customHeight="1" x14ac:dyDescent="0.25">
      <c r="K4541" s="46"/>
      <c r="L4541" s="46"/>
    </row>
    <row r="4542" spans="11:12" ht="30" customHeight="1" x14ac:dyDescent="0.25">
      <c r="K4542" s="46"/>
      <c r="L4542" s="46"/>
    </row>
    <row r="4543" spans="11:12" ht="30" customHeight="1" x14ac:dyDescent="0.25">
      <c r="K4543" s="46"/>
      <c r="L4543" s="46"/>
    </row>
    <row r="4544" spans="11:12" ht="30" customHeight="1" x14ac:dyDescent="0.25">
      <c r="K4544" s="46"/>
      <c r="L4544" s="46"/>
    </row>
    <row r="4545" spans="11:12" ht="30" customHeight="1" x14ac:dyDescent="0.25">
      <c r="K4545" s="46"/>
      <c r="L4545" s="46"/>
    </row>
    <row r="4546" spans="11:12" ht="30" customHeight="1" x14ac:dyDescent="0.25">
      <c r="K4546" s="46"/>
      <c r="L4546" s="46"/>
    </row>
    <row r="4547" spans="11:12" ht="30" customHeight="1" x14ac:dyDescent="0.25">
      <c r="K4547" s="46"/>
      <c r="L4547" s="46"/>
    </row>
    <row r="4548" spans="11:12" ht="30" customHeight="1" x14ac:dyDescent="0.25">
      <c r="K4548" s="46"/>
      <c r="L4548" s="46"/>
    </row>
    <row r="4549" spans="11:12" ht="30" customHeight="1" x14ac:dyDescent="0.25">
      <c r="K4549" s="46"/>
      <c r="L4549" s="46"/>
    </row>
    <row r="4550" spans="11:12" ht="30" customHeight="1" x14ac:dyDescent="0.25">
      <c r="K4550" s="46"/>
      <c r="L4550" s="46"/>
    </row>
    <row r="4551" spans="11:12" ht="30" customHeight="1" x14ac:dyDescent="0.25">
      <c r="K4551" s="46"/>
      <c r="L4551" s="46"/>
    </row>
    <row r="4552" spans="11:12" ht="30" customHeight="1" x14ac:dyDescent="0.25">
      <c r="K4552" s="46"/>
      <c r="L4552" s="46"/>
    </row>
    <row r="4553" spans="11:12" ht="30" customHeight="1" x14ac:dyDescent="0.25">
      <c r="K4553" s="46"/>
      <c r="L4553" s="46"/>
    </row>
    <row r="4554" spans="11:12" ht="30" customHeight="1" x14ac:dyDescent="0.25">
      <c r="K4554" s="46"/>
      <c r="L4554" s="46"/>
    </row>
    <row r="4555" spans="11:12" ht="30" customHeight="1" x14ac:dyDescent="0.25">
      <c r="K4555" s="46"/>
      <c r="L4555" s="46"/>
    </row>
    <row r="4556" spans="11:12" ht="30" customHeight="1" x14ac:dyDescent="0.25">
      <c r="K4556" s="46"/>
      <c r="L4556" s="46"/>
    </row>
    <row r="4557" spans="11:12" ht="30" customHeight="1" x14ac:dyDescent="0.25">
      <c r="K4557" s="46"/>
      <c r="L4557" s="46"/>
    </row>
    <row r="4558" spans="11:12" ht="30" customHeight="1" x14ac:dyDescent="0.25">
      <c r="K4558" s="46"/>
      <c r="L4558" s="46"/>
    </row>
    <row r="4559" spans="11:12" ht="30" customHeight="1" x14ac:dyDescent="0.25">
      <c r="K4559" s="46"/>
      <c r="L4559" s="46"/>
    </row>
    <row r="4560" spans="11:12" ht="30" customHeight="1" x14ac:dyDescent="0.25">
      <c r="K4560" s="46"/>
      <c r="L4560" s="46"/>
    </row>
    <row r="4561" spans="11:12" ht="30" customHeight="1" x14ac:dyDescent="0.25">
      <c r="K4561" s="46"/>
      <c r="L4561" s="46"/>
    </row>
    <row r="4562" spans="11:12" ht="30" customHeight="1" x14ac:dyDescent="0.25">
      <c r="K4562" s="46"/>
      <c r="L4562" s="46"/>
    </row>
    <row r="4563" spans="11:12" ht="30" customHeight="1" x14ac:dyDescent="0.25">
      <c r="K4563" s="46"/>
      <c r="L4563" s="46"/>
    </row>
    <row r="4564" spans="11:12" ht="30" customHeight="1" x14ac:dyDescent="0.25">
      <c r="K4564" s="46"/>
      <c r="L4564" s="46"/>
    </row>
    <row r="4565" spans="11:12" ht="30" customHeight="1" x14ac:dyDescent="0.25">
      <c r="K4565" s="46"/>
      <c r="L4565" s="46"/>
    </row>
    <row r="4566" spans="11:12" ht="30" customHeight="1" x14ac:dyDescent="0.25">
      <c r="K4566" s="46"/>
      <c r="L4566" s="46"/>
    </row>
    <row r="4567" spans="11:12" ht="30" customHeight="1" x14ac:dyDescent="0.25">
      <c r="K4567" s="46"/>
      <c r="L4567" s="46"/>
    </row>
    <row r="4568" spans="11:12" ht="30" customHeight="1" x14ac:dyDescent="0.25">
      <c r="K4568" s="46"/>
      <c r="L4568" s="46"/>
    </row>
    <row r="4569" spans="11:12" ht="30" customHeight="1" x14ac:dyDescent="0.25">
      <c r="K4569" s="46"/>
      <c r="L4569" s="46"/>
    </row>
    <row r="4570" spans="11:12" ht="30" customHeight="1" x14ac:dyDescent="0.25">
      <c r="K4570" s="46"/>
      <c r="L4570" s="46"/>
    </row>
    <row r="4571" spans="11:12" ht="30" customHeight="1" x14ac:dyDescent="0.25">
      <c r="K4571" s="46"/>
      <c r="L4571" s="46"/>
    </row>
    <row r="4572" spans="11:12" ht="30" customHeight="1" x14ac:dyDescent="0.25">
      <c r="K4572" s="46"/>
      <c r="L4572" s="46"/>
    </row>
    <row r="4573" spans="11:12" ht="30" customHeight="1" x14ac:dyDescent="0.25">
      <c r="K4573" s="46"/>
      <c r="L4573" s="46"/>
    </row>
    <row r="4574" spans="11:12" ht="30" customHeight="1" x14ac:dyDescent="0.25">
      <c r="K4574" s="46"/>
      <c r="L4574" s="46"/>
    </row>
    <row r="4575" spans="11:12" ht="30" customHeight="1" x14ac:dyDescent="0.25">
      <c r="K4575" s="46"/>
      <c r="L4575" s="46"/>
    </row>
    <row r="4576" spans="11:12" ht="30" customHeight="1" x14ac:dyDescent="0.25">
      <c r="K4576" s="46"/>
      <c r="L4576" s="46"/>
    </row>
    <row r="4577" spans="11:12" ht="30" customHeight="1" x14ac:dyDescent="0.25">
      <c r="K4577" s="46"/>
      <c r="L4577" s="46"/>
    </row>
    <row r="4578" spans="11:12" ht="30" customHeight="1" x14ac:dyDescent="0.25">
      <c r="K4578" s="46"/>
      <c r="L4578" s="46"/>
    </row>
    <row r="4579" spans="11:12" ht="30" customHeight="1" x14ac:dyDescent="0.25">
      <c r="K4579" s="46"/>
      <c r="L4579" s="46"/>
    </row>
    <row r="4580" spans="11:12" ht="30" customHeight="1" x14ac:dyDescent="0.25">
      <c r="K4580" s="46"/>
      <c r="L4580" s="46"/>
    </row>
    <row r="4581" spans="11:12" ht="30" customHeight="1" x14ac:dyDescent="0.25">
      <c r="K4581" s="46"/>
      <c r="L4581" s="46"/>
    </row>
    <row r="4582" spans="11:12" ht="30" customHeight="1" x14ac:dyDescent="0.25">
      <c r="K4582" s="46"/>
      <c r="L4582" s="46"/>
    </row>
    <row r="4583" spans="11:12" ht="30" customHeight="1" x14ac:dyDescent="0.25">
      <c r="K4583" s="46"/>
      <c r="L4583" s="46"/>
    </row>
    <row r="4584" spans="11:12" ht="30" customHeight="1" x14ac:dyDescent="0.25">
      <c r="K4584" s="46"/>
      <c r="L4584" s="46"/>
    </row>
    <row r="4585" spans="11:12" ht="30" customHeight="1" x14ac:dyDescent="0.25">
      <c r="K4585" s="46"/>
      <c r="L4585" s="46"/>
    </row>
    <row r="4586" spans="11:12" ht="30" customHeight="1" x14ac:dyDescent="0.25">
      <c r="K4586" s="46"/>
      <c r="L4586" s="46"/>
    </row>
    <row r="4587" spans="11:12" ht="30" customHeight="1" x14ac:dyDescent="0.25">
      <c r="K4587" s="46"/>
      <c r="L4587" s="46"/>
    </row>
    <row r="4588" spans="11:12" ht="30" customHeight="1" x14ac:dyDescent="0.25">
      <c r="K4588" s="46"/>
      <c r="L4588" s="46"/>
    </row>
    <row r="4589" spans="11:12" ht="30" customHeight="1" x14ac:dyDescent="0.25">
      <c r="K4589" s="46"/>
      <c r="L4589" s="46"/>
    </row>
    <row r="4590" spans="11:12" ht="30" customHeight="1" x14ac:dyDescent="0.25">
      <c r="K4590" s="46"/>
      <c r="L4590" s="46"/>
    </row>
    <row r="4591" spans="11:12" ht="30" customHeight="1" x14ac:dyDescent="0.25">
      <c r="K4591" s="46"/>
      <c r="L4591" s="46"/>
    </row>
    <row r="4592" spans="11:12" ht="30" customHeight="1" x14ac:dyDescent="0.25">
      <c r="K4592" s="46"/>
      <c r="L4592" s="46"/>
    </row>
    <row r="4593" spans="11:12" ht="30" customHeight="1" x14ac:dyDescent="0.25">
      <c r="K4593" s="46"/>
      <c r="L4593" s="46"/>
    </row>
    <row r="4594" spans="11:12" ht="30" customHeight="1" x14ac:dyDescent="0.25">
      <c r="K4594" s="46"/>
      <c r="L4594" s="46"/>
    </row>
    <row r="4595" spans="11:12" ht="30" customHeight="1" x14ac:dyDescent="0.25">
      <c r="K4595" s="46"/>
      <c r="L4595" s="46"/>
    </row>
    <row r="4596" spans="11:12" ht="30" customHeight="1" x14ac:dyDescent="0.25">
      <c r="K4596" s="46"/>
      <c r="L4596" s="46"/>
    </row>
    <row r="4597" spans="11:12" ht="30" customHeight="1" x14ac:dyDescent="0.25">
      <c r="K4597" s="46"/>
      <c r="L4597" s="46"/>
    </row>
    <row r="4598" spans="11:12" ht="30" customHeight="1" x14ac:dyDescent="0.25">
      <c r="K4598" s="46"/>
      <c r="L4598" s="46"/>
    </row>
    <row r="4599" spans="11:12" ht="30" customHeight="1" x14ac:dyDescent="0.25">
      <c r="K4599" s="46"/>
      <c r="L4599" s="46"/>
    </row>
    <row r="4600" spans="11:12" ht="30" customHeight="1" x14ac:dyDescent="0.25">
      <c r="K4600" s="46"/>
      <c r="L4600" s="46"/>
    </row>
    <row r="4601" spans="11:12" ht="30" customHeight="1" x14ac:dyDescent="0.25">
      <c r="K4601" s="46"/>
      <c r="L4601" s="46"/>
    </row>
    <row r="4602" spans="11:12" ht="30" customHeight="1" x14ac:dyDescent="0.25">
      <c r="K4602" s="46"/>
      <c r="L4602" s="46"/>
    </row>
    <row r="4603" spans="11:12" ht="30" customHeight="1" x14ac:dyDescent="0.25">
      <c r="K4603" s="46"/>
      <c r="L4603" s="46"/>
    </row>
    <row r="4604" spans="11:12" ht="30" customHeight="1" x14ac:dyDescent="0.25">
      <c r="K4604" s="46"/>
      <c r="L4604" s="46"/>
    </row>
    <row r="4605" spans="11:12" ht="30" customHeight="1" x14ac:dyDescent="0.25">
      <c r="K4605" s="46"/>
      <c r="L4605" s="46"/>
    </row>
    <row r="4606" spans="11:12" ht="30" customHeight="1" x14ac:dyDescent="0.25">
      <c r="K4606" s="46"/>
      <c r="L4606" s="46"/>
    </row>
    <row r="4607" spans="11:12" ht="30" customHeight="1" x14ac:dyDescent="0.25">
      <c r="K4607" s="46"/>
      <c r="L4607" s="46"/>
    </row>
    <row r="4608" spans="11:12" ht="30" customHeight="1" x14ac:dyDescent="0.25">
      <c r="K4608" s="46"/>
      <c r="L4608" s="46"/>
    </row>
    <row r="4609" spans="11:12" ht="30" customHeight="1" x14ac:dyDescent="0.25">
      <c r="K4609" s="46"/>
      <c r="L4609" s="46"/>
    </row>
    <row r="4610" spans="11:12" ht="30" customHeight="1" x14ac:dyDescent="0.25">
      <c r="K4610" s="46"/>
      <c r="L4610" s="46"/>
    </row>
    <row r="4611" spans="11:12" ht="30" customHeight="1" x14ac:dyDescent="0.25">
      <c r="K4611" s="46"/>
      <c r="L4611" s="46"/>
    </row>
    <row r="4612" spans="11:12" ht="30" customHeight="1" x14ac:dyDescent="0.25">
      <c r="K4612" s="46"/>
      <c r="L4612" s="46"/>
    </row>
    <row r="4613" spans="11:12" ht="30" customHeight="1" x14ac:dyDescent="0.25">
      <c r="K4613" s="46"/>
      <c r="L4613" s="46"/>
    </row>
    <row r="4614" spans="11:12" ht="30" customHeight="1" x14ac:dyDescent="0.25">
      <c r="K4614" s="46"/>
      <c r="L4614" s="46"/>
    </row>
    <row r="4615" spans="11:12" ht="30" customHeight="1" x14ac:dyDescent="0.25">
      <c r="K4615" s="46"/>
      <c r="L4615" s="46"/>
    </row>
    <row r="4616" spans="11:12" ht="30" customHeight="1" x14ac:dyDescent="0.25">
      <c r="K4616" s="46"/>
      <c r="L4616" s="46"/>
    </row>
    <row r="4617" spans="11:12" ht="30" customHeight="1" x14ac:dyDescent="0.25">
      <c r="K4617" s="46"/>
      <c r="L4617" s="46"/>
    </row>
    <row r="4618" spans="11:12" ht="30" customHeight="1" x14ac:dyDescent="0.25">
      <c r="K4618" s="46"/>
      <c r="L4618" s="46"/>
    </row>
    <row r="4619" spans="11:12" ht="30" customHeight="1" x14ac:dyDescent="0.25">
      <c r="K4619" s="46"/>
      <c r="L4619" s="46"/>
    </row>
    <row r="4620" spans="11:12" ht="30" customHeight="1" x14ac:dyDescent="0.25">
      <c r="K4620" s="46"/>
      <c r="L4620" s="46"/>
    </row>
    <row r="4621" spans="11:12" ht="30" customHeight="1" x14ac:dyDescent="0.25">
      <c r="K4621" s="46"/>
      <c r="L4621" s="46"/>
    </row>
    <row r="4622" spans="11:12" ht="30" customHeight="1" x14ac:dyDescent="0.25">
      <c r="K4622" s="46"/>
      <c r="L4622" s="46"/>
    </row>
    <row r="4623" spans="11:12" ht="30" customHeight="1" x14ac:dyDescent="0.25">
      <c r="K4623" s="46"/>
      <c r="L4623" s="46"/>
    </row>
    <row r="4624" spans="11:12" ht="30" customHeight="1" x14ac:dyDescent="0.25">
      <c r="K4624" s="46"/>
      <c r="L4624" s="46"/>
    </row>
    <row r="4625" spans="11:12" ht="30" customHeight="1" x14ac:dyDescent="0.25">
      <c r="K4625" s="46"/>
      <c r="L4625" s="46"/>
    </row>
    <row r="4626" spans="11:12" ht="30" customHeight="1" x14ac:dyDescent="0.25">
      <c r="K4626" s="46"/>
      <c r="L4626" s="46"/>
    </row>
    <row r="4627" spans="11:12" ht="30" customHeight="1" x14ac:dyDescent="0.25">
      <c r="K4627" s="46"/>
      <c r="L4627" s="46"/>
    </row>
    <row r="4628" spans="11:12" ht="30" customHeight="1" x14ac:dyDescent="0.25">
      <c r="K4628" s="46"/>
      <c r="L4628" s="46"/>
    </row>
    <row r="4629" spans="11:12" ht="30" customHeight="1" x14ac:dyDescent="0.25">
      <c r="K4629" s="46"/>
      <c r="L4629" s="46"/>
    </row>
    <row r="4630" spans="11:12" ht="30" customHeight="1" x14ac:dyDescent="0.25">
      <c r="K4630" s="46"/>
      <c r="L4630" s="46"/>
    </row>
    <row r="4631" spans="11:12" ht="30" customHeight="1" x14ac:dyDescent="0.25">
      <c r="K4631" s="46"/>
      <c r="L4631" s="46"/>
    </row>
    <row r="4632" spans="11:12" ht="30" customHeight="1" x14ac:dyDescent="0.25">
      <c r="K4632" s="46"/>
      <c r="L4632" s="46"/>
    </row>
    <row r="4633" spans="11:12" ht="30" customHeight="1" x14ac:dyDescent="0.25">
      <c r="K4633" s="46"/>
      <c r="L4633" s="46"/>
    </row>
    <row r="4634" spans="11:12" ht="30" customHeight="1" x14ac:dyDescent="0.25">
      <c r="K4634" s="46"/>
      <c r="L4634" s="46"/>
    </row>
    <row r="4635" spans="11:12" ht="30" customHeight="1" x14ac:dyDescent="0.25">
      <c r="K4635" s="46"/>
      <c r="L4635" s="46"/>
    </row>
    <row r="4636" spans="11:12" ht="30" customHeight="1" x14ac:dyDescent="0.25">
      <c r="K4636" s="46"/>
      <c r="L4636" s="46"/>
    </row>
    <row r="4637" spans="11:12" ht="30" customHeight="1" x14ac:dyDescent="0.25">
      <c r="K4637" s="46"/>
      <c r="L4637" s="46"/>
    </row>
    <row r="4638" spans="11:12" ht="30" customHeight="1" x14ac:dyDescent="0.25">
      <c r="K4638" s="46"/>
      <c r="L4638" s="46"/>
    </row>
    <row r="4639" spans="11:12" ht="30" customHeight="1" x14ac:dyDescent="0.25">
      <c r="K4639" s="46"/>
      <c r="L4639" s="46"/>
    </row>
    <row r="4640" spans="11:12" ht="30" customHeight="1" x14ac:dyDescent="0.25">
      <c r="K4640" s="46"/>
      <c r="L4640" s="46"/>
    </row>
    <row r="4641" spans="11:12" ht="30" customHeight="1" x14ac:dyDescent="0.25">
      <c r="K4641" s="46"/>
      <c r="L4641" s="46"/>
    </row>
    <row r="4642" spans="11:12" ht="30" customHeight="1" x14ac:dyDescent="0.25">
      <c r="K4642" s="46"/>
      <c r="L4642" s="46"/>
    </row>
    <row r="4643" spans="11:12" ht="30" customHeight="1" x14ac:dyDescent="0.25">
      <c r="K4643" s="46"/>
      <c r="L4643" s="46"/>
    </row>
    <row r="4644" spans="11:12" ht="30" customHeight="1" x14ac:dyDescent="0.25">
      <c r="K4644" s="46"/>
      <c r="L4644" s="46"/>
    </row>
    <row r="4645" spans="11:12" ht="30" customHeight="1" x14ac:dyDescent="0.25">
      <c r="K4645" s="46"/>
      <c r="L4645" s="46"/>
    </row>
    <row r="4646" spans="11:12" ht="30" customHeight="1" x14ac:dyDescent="0.25">
      <c r="K4646" s="46"/>
      <c r="L4646" s="46"/>
    </row>
    <row r="4647" spans="11:12" ht="30" customHeight="1" x14ac:dyDescent="0.25">
      <c r="K4647" s="46"/>
      <c r="L4647" s="46"/>
    </row>
    <row r="4648" spans="11:12" ht="30" customHeight="1" x14ac:dyDescent="0.25">
      <c r="K4648" s="46"/>
      <c r="L4648" s="46"/>
    </row>
    <row r="4649" spans="11:12" ht="30" customHeight="1" x14ac:dyDescent="0.25">
      <c r="K4649" s="46"/>
      <c r="L4649" s="46"/>
    </row>
    <row r="4650" spans="11:12" ht="30" customHeight="1" x14ac:dyDescent="0.25">
      <c r="K4650" s="46"/>
      <c r="L4650" s="46"/>
    </row>
    <row r="4651" spans="11:12" ht="30" customHeight="1" x14ac:dyDescent="0.25">
      <c r="K4651" s="46"/>
      <c r="L4651" s="46"/>
    </row>
    <row r="4652" spans="11:12" ht="30" customHeight="1" x14ac:dyDescent="0.25">
      <c r="K4652" s="46"/>
      <c r="L4652" s="46"/>
    </row>
    <row r="4653" spans="11:12" ht="30" customHeight="1" x14ac:dyDescent="0.25">
      <c r="K4653" s="46"/>
      <c r="L4653" s="46"/>
    </row>
    <row r="4654" spans="11:12" ht="30" customHeight="1" x14ac:dyDescent="0.25">
      <c r="K4654" s="46"/>
      <c r="L4654" s="46"/>
    </row>
    <row r="4655" spans="11:12" ht="30" customHeight="1" x14ac:dyDescent="0.25">
      <c r="K4655" s="46"/>
      <c r="L4655" s="46"/>
    </row>
    <row r="4656" spans="11:12" ht="30" customHeight="1" x14ac:dyDescent="0.25">
      <c r="K4656" s="46"/>
      <c r="L4656" s="46"/>
    </row>
    <row r="4657" spans="11:12" ht="30" customHeight="1" x14ac:dyDescent="0.25">
      <c r="K4657" s="46"/>
      <c r="L4657" s="46"/>
    </row>
    <row r="4658" spans="11:12" ht="30" customHeight="1" x14ac:dyDescent="0.25">
      <c r="K4658" s="46"/>
      <c r="L4658" s="46"/>
    </row>
    <row r="4659" spans="11:12" ht="30" customHeight="1" x14ac:dyDescent="0.25">
      <c r="K4659" s="46"/>
      <c r="L4659" s="46"/>
    </row>
    <row r="4660" spans="11:12" ht="30" customHeight="1" x14ac:dyDescent="0.25">
      <c r="K4660" s="46"/>
      <c r="L4660" s="46"/>
    </row>
    <row r="4661" spans="11:12" ht="30" customHeight="1" x14ac:dyDescent="0.25">
      <c r="K4661" s="46"/>
      <c r="L4661" s="46"/>
    </row>
    <row r="4662" spans="11:12" ht="30" customHeight="1" x14ac:dyDescent="0.25">
      <c r="K4662" s="46"/>
      <c r="L4662" s="46"/>
    </row>
    <row r="4663" spans="11:12" ht="30" customHeight="1" x14ac:dyDescent="0.25">
      <c r="K4663" s="46"/>
      <c r="L4663" s="46"/>
    </row>
    <row r="4664" spans="11:12" ht="30" customHeight="1" x14ac:dyDescent="0.25">
      <c r="K4664" s="46"/>
      <c r="L4664" s="46"/>
    </row>
    <row r="4665" spans="11:12" ht="30" customHeight="1" x14ac:dyDescent="0.25">
      <c r="K4665" s="46"/>
      <c r="L4665" s="46"/>
    </row>
    <row r="4666" spans="11:12" ht="30" customHeight="1" x14ac:dyDescent="0.25">
      <c r="K4666" s="46"/>
      <c r="L4666" s="46"/>
    </row>
    <row r="4667" spans="11:12" ht="30" customHeight="1" x14ac:dyDescent="0.25">
      <c r="K4667" s="46"/>
      <c r="L4667" s="46"/>
    </row>
    <row r="4668" spans="11:12" ht="30" customHeight="1" x14ac:dyDescent="0.25">
      <c r="K4668" s="46"/>
      <c r="L4668" s="46"/>
    </row>
    <row r="4669" spans="11:12" ht="30" customHeight="1" x14ac:dyDescent="0.25">
      <c r="K4669" s="46"/>
      <c r="L4669" s="46"/>
    </row>
    <row r="4670" spans="11:12" ht="30" customHeight="1" x14ac:dyDescent="0.25">
      <c r="K4670" s="46"/>
      <c r="L4670" s="46"/>
    </row>
    <row r="4671" spans="11:12" ht="30" customHeight="1" x14ac:dyDescent="0.25">
      <c r="K4671" s="46"/>
      <c r="L4671" s="46"/>
    </row>
    <row r="4672" spans="11:12" ht="30" customHeight="1" x14ac:dyDescent="0.25">
      <c r="K4672" s="46"/>
      <c r="L4672" s="46"/>
    </row>
    <row r="4673" spans="11:12" ht="30" customHeight="1" x14ac:dyDescent="0.25">
      <c r="K4673" s="46"/>
      <c r="L4673" s="46"/>
    </row>
    <row r="4674" spans="11:12" ht="30" customHeight="1" x14ac:dyDescent="0.25">
      <c r="K4674" s="46"/>
      <c r="L4674" s="46"/>
    </row>
    <row r="4675" spans="11:12" ht="30" customHeight="1" x14ac:dyDescent="0.25">
      <c r="K4675" s="46"/>
      <c r="L4675" s="46"/>
    </row>
    <row r="4676" spans="11:12" ht="30" customHeight="1" x14ac:dyDescent="0.25">
      <c r="K4676" s="46"/>
      <c r="L4676" s="46"/>
    </row>
    <row r="4677" spans="11:12" ht="30" customHeight="1" x14ac:dyDescent="0.25">
      <c r="K4677" s="46"/>
      <c r="L4677" s="46"/>
    </row>
    <row r="4678" spans="11:12" ht="30" customHeight="1" x14ac:dyDescent="0.25">
      <c r="K4678" s="46"/>
      <c r="L4678" s="46"/>
    </row>
    <row r="4679" spans="11:12" ht="30" customHeight="1" x14ac:dyDescent="0.25">
      <c r="K4679" s="46"/>
      <c r="L4679" s="46"/>
    </row>
    <row r="4680" spans="11:12" ht="30" customHeight="1" x14ac:dyDescent="0.25">
      <c r="K4680" s="46"/>
      <c r="L4680" s="46"/>
    </row>
    <row r="4681" spans="11:12" ht="30" customHeight="1" x14ac:dyDescent="0.25">
      <c r="K4681" s="46"/>
      <c r="L4681" s="46"/>
    </row>
    <row r="4682" spans="11:12" ht="30" customHeight="1" x14ac:dyDescent="0.25">
      <c r="K4682" s="46"/>
      <c r="L4682" s="46"/>
    </row>
    <row r="4683" spans="11:12" ht="30" customHeight="1" x14ac:dyDescent="0.25">
      <c r="K4683" s="46"/>
      <c r="L4683" s="46"/>
    </row>
    <row r="4684" spans="11:12" ht="30" customHeight="1" x14ac:dyDescent="0.25">
      <c r="K4684" s="46"/>
      <c r="L4684" s="46"/>
    </row>
    <row r="4685" spans="11:12" ht="30" customHeight="1" x14ac:dyDescent="0.25">
      <c r="K4685" s="46"/>
      <c r="L4685" s="46"/>
    </row>
    <row r="4686" spans="11:12" ht="30" customHeight="1" x14ac:dyDescent="0.25">
      <c r="K4686" s="46"/>
      <c r="L4686" s="46"/>
    </row>
    <row r="4687" spans="11:12" ht="30" customHeight="1" x14ac:dyDescent="0.25">
      <c r="K4687" s="46"/>
      <c r="L4687" s="46"/>
    </row>
    <row r="4688" spans="11:12" ht="30" customHeight="1" x14ac:dyDescent="0.25">
      <c r="K4688" s="46"/>
      <c r="L4688" s="46"/>
    </row>
    <row r="4689" spans="11:12" ht="30" customHeight="1" x14ac:dyDescent="0.25">
      <c r="K4689" s="46"/>
      <c r="L4689" s="46"/>
    </row>
    <row r="4690" spans="11:12" ht="30" customHeight="1" x14ac:dyDescent="0.25">
      <c r="K4690" s="46"/>
      <c r="L4690" s="46"/>
    </row>
    <row r="4691" spans="11:12" ht="30" customHeight="1" x14ac:dyDescent="0.25">
      <c r="K4691" s="46"/>
      <c r="L4691" s="46"/>
    </row>
    <row r="4692" spans="11:12" ht="30" customHeight="1" x14ac:dyDescent="0.25">
      <c r="K4692" s="46"/>
      <c r="L4692" s="46"/>
    </row>
    <row r="4693" spans="11:12" ht="30" customHeight="1" x14ac:dyDescent="0.25">
      <c r="K4693" s="46"/>
      <c r="L4693" s="46"/>
    </row>
    <row r="4694" spans="11:12" ht="30" customHeight="1" x14ac:dyDescent="0.25">
      <c r="K4694" s="46"/>
      <c r="L4694" s="46"/>
    </row>
    <row r="4695" spans="11:12" ht="30" customHeight="1" x14ac:dyDescent="0.25">
      <c r="K4695" s="46"/>
      <c r="L4695" s="46"/>
    </row>
    <row r="4696" spans="11:12" ht="30" customHeight="1" x14ac:dyDescent="0.25">
      <c r="K4696" s="46"/>
      <c r="L4696" s="46"/>
    </row>
    <row r="4697" spans="11:12" ht="30" customHeight="1" x14ac:dyDescent="0.25">
      <c r="K4697" s="46"/>
      <c r="L4697" s="46"/>
    </row>
    <row r="4698" spans="11:12" ht="30" customHeight="1" x14ac:dyDescent="0.25">
      <c r="K4698" s="46"/>
      <c r="L4698" s="46"/>
    </row>
    <row r="4699" spans="11:12" ht="30" customHeight="1" x14ac:dyDescent="0.25">
      <c r="K4699" s="46"/>
      <c r="L4699" s="46"/>
    </row>
    <row r="4700" spans="11:12" ht="30" customHeight="1" x14ac:dyDescent="0.25">
      <c r="K4700" s="46"/>
      <c r="L4700" s="46"/>
    </row>
    <row r="4701" spans="11:12" ht="30" customHeight="1" x14ac:dyDescent="0.25">
      <c r="K4701" s="46"/>
      <c r="L4701" s="46"/>
    </row>
    <row r="4702" spans="11:12" ht="30" customHeight="1" x14ac:dyDescent="0.25">
      <c r="K4702" s="46"/>
      <c r="L4702" s="46"/>
    </row>
    <row r="4703" spans="11:12" ht="30" customHeight="1" x14ac:dyDescent="0.25">
      <c r="K4703" s="46"/>
      <c r="L4703" s="46"/>
    </row>
    <row r="4704" spans="11:12" ht="30" customHeight="1" x14ac:dyDescent="0.25">
      <c r="K4704" s="46"/>
      <c r="L4704" s="46"/>
    </row>
    <row r="4705" spans="11:12" ht="30" customHeight="1" x14ac:dyDescent="0.25">
      <c r="K4705" s="46"/>
      <c r="L4705" s="46"/>
    </row>
    <row r="4706" spans="11:12" ht="30" customHeight="1" x14ac:dyDescent="0.25">
      <c r="K4706" s="46"/>
      <c r="L4706" s="46"/>
    </row>
    <row r="4707" spans="11:12" ht="30" customHeight="1" x14ac:dyDescent="0.25">
      <c r="K4707" s="46"/>
      <c r="L4707" s="46"/>
    </row>
    <row r="4708" spans="11:12" ht="30" customHeight="1" x14ac:dyDescent="0.25">
      <c r="K4708" s="46"/>
      <c r="L4708" s="46"/>
    </row>
    <row r="4709" spans="11:12" ht="30" customHeight="1" x14ac:dyDescent="0.25">
      <c r="K4709" s="46"/>
      <c r="L4709" s="46"/>
    </row>
    <row r="4710" spans="11:12" ht="30" customHeight="1" x14ac:dyDescent="0.25">
      <c r="K4710" s="46"/>
      <c r="L4710" s="46"/>
    </row>
    <row r="4711" spans="11:12" ht="30" customHeight="1" x14ac:dyDescent="0.25">
      <c r="K4711" s="46"/>
      <c r="L4711" s="46"/>
    </row>
    <row r="4712" spans="11:12" ht="30" customHeight="1" x14ac:dyDescent="0.25">
      <c r="K4712" s="46"/>
      <c r="L4712" s="46"/>
    </row>
    <row r="4713" spans="11:12" ht="30" customHeight="1" x14ac:dyDescent="0.25">
      <c r="K4713" s="46"/>
      <c r="L4713" s="46"/>
    </row>
    <row r="4714" spans="11:12" ht="30" customHeight="1" x14ac:dyDescent="0.25">
      <c r="K4714" s="46"/>
      <c r="L4714" s="46"/>
    </row>
    <row r="4715" spans="11:12" ht="30" customHeight="1" x14ac:dyDescent="0.25">
      <c r="K4715" s="46"/>
      <c r="L4715" s="46"/>
    </row>
    <row r="4716" spans="11:12" ht="30" customHeight="1" x14ac:dyDescent="0.25">
      <c r="K4716" s="46"/>
      <c r="L4716" s="46"/>
    </row>
    <row r="4717" spans="11:12" ht="30" customHeight="1" x14ac:dyDescent="0.25">
      <c r="K4717" s="46"/>
      <c r="L4717" s="46"/>
    </row>
    <row r="4718" spans="11:12" ht="30" customHeight="1" x14ac:dyDescent="0.25">
      <c r="K4718" s="46"/>
      <c r="L4718" s="46"/>
    </row>
    <row r="4719" spans="11:12" ht="30" customHeight="1" x14ac:dyDescent="0.25">
      <c r="K4719" s="46"/>
      <c r="L4719" s="46"/>
    </row>
    <row r="4720" spans="11:12" ht="30" customHeight="1" x14ac:dyDescent="0.25">
      <c r="K4720" s="46"/>
      <c r="L4720" s="46"/>
    </row>
    <row r="4721" spans="11:12" ht="30" customHeight="1" x14ac:dyDescent="0.25">
      <c r="K4721" s="46"/>
      <c r="L4721" s="46"/>
    </row>
    <row r="4722" spans="11:12" ht="30" customHeight="1" x14ac:dyDescent="0.25">
      <c r="K4722" s="46"/>
      <c r="L4722" s="46"/>
    </row>
    <row r="4723" spans="11:12" ht="30" customHeight="1" x14ac:dyDescent="0.25">
      <c r="K4723" s="46"/>
      <c r="L4723" s="46"/>
    </row>
    <row r="4724" spans="11:12" ht="30" customHeight="1" x14ac:dyDescent="0.25">
      <c r="K4724" s="46"/>
      <c r="L4724" s="46"/>
    </row>
    <row r="4725" spans="11:12" ht="30" customHeight="1" x14ac:dyDescent="0.25">
      <c r="K4725" s="46"/>
      <c r="L4725" s="46"/>
    </row>
    <row r="4726" spans="11:12" ht="30" customHeight="1" x14ac:dyDescent="0.25">
      <c r="K4726" s="46"/>
      <c r="L4726" s="46"/>
    </row>
    <row r="4727" spans="11:12" ht="30" customHeight="1" x14ac:dyDescent="0.25">
      <c r="K4727" s="46"/>
      <c r="L4727" s="46"/>
    </row>
    <row r="4728" spans="11:12" ht="30" customHeight="1" x14ac:dyDescent="0.25">
      <c r="K4728" s="46"/>
      <c r="L4728" s="46"/>
    </row>
    <row r="4729" spans="11:12" ht="30" customHeight="1" x14ac:dyDescent="0.25">
      <c r="K4729" s="46"/>
      <c r="L4729" s="46"/>
    </row>
    <row r="4730" spans="11:12" ht="30" customHeight="1" x14ac:dyDescent="0.25">
      <c r="K4730" s="46"/>
      <c r="L4730" s="46"/>
    </row>
    <row r="4731" spans="11:12" ht="30" customHeight="1" x14ac:dyDescent="0.25">
      <c r="K4731" s="46"/>
      <c r="L4731" s="46"/>
    </row>
    <row r="4732" spans="11:12" ht="30" customHeight="1" x14ac:dyDescent="0.25">
      <c r="K4732" s="46"/>
      <c r="L4732" s="46"/>
    </row>
    <row r="4733" spans="11:12" ht="30" customHeight="1" x14ac:dyDescent="0.25">
      <c r="K4733" s="46"/>
      <c r="L4733" s="46"/>
    </row>
    <row r="4734" spans="11:12" ht="30" customHeight="1" x14ac:dyDescent="0.25">
      <c r="K4734" s="46"/>
      <c r="L4734" s="46"/>
    </row>
    <row r="4735" spans="11:12" ht="30" customHeight="1" x14ac:dyDescent="0.25">
      <c r="K4735" s="46"/>
      <c r="L4735" s="46"/>
    </row>
    <row r="4736" spans="11:12" ht="30" customHeight="1" x14ac:dyDescent="0.25">
      <c r="K4736" s="46"/>
      <c r="L4736" s="46"/>
    </row>
    <row r="4737" spans="11:12" ht="30" customHeight="1" x14ac:dyDescent="0.25">
      <c r="K4737" s="46"/>
      <c r="L4737" s="46"/>
    </row>
    <row r="4738" spans="11:12" ht="30" customHeight="1" x14ac:dyDescent="0.25">
      <c r="K4738" s="46"/>
      <c r="L4738" s="46"/>
    </row>
    <row r="4739" spans="11:12" ht="30" customHeight="1" x14ac:dyDescent="0.25">
      <c r="K4739" s="46"/>
      <c r="L4739" s="46"/>
    </row>
    <row r="4740" spans="11:12" ht="30" customHeight="1" x14ac:dyDescent="0.25">
      <c r="K4740" s="46"/>
      <c r="L4740" s="46"/>
    </row>
    <row r="4741" spans="11:12" ht="30" customHeight="1" x14ac:dyDescent="0.25">
      <c r="K4741" s="46"/>
      <c r="L4741" s="46"/>
    </row>
    <row r="4742" spans="11:12" ht="30" customHeight="1" x14ac:dyDescent="0.25">
      <c r="K4742" s="46"/>
      <c r="L4742" s="46"/>
    </row>
    <row r="4743" spans="11:12" ht="30" customHeight="1" x14ac:dyDescent="0.25">
      <c r="K4743" s="46"/>
      <c r="L4743" s="46"/>
    </row>
    <row r="4744" spans="11:12" ht="30" customHeight="1" x14ac:dyDescent="0.25">
      <c r="K4744" s="46"/>
      <c r="L4744" s="46"/>
    </row>
    <row r="4745" spans="11:12" ht="30" customHeight="1" x14ac:dyDescent="0.25">
      <c r="K4745" s="46"/>
      <c r="L4745" s="46"/>
    </row>
    <row r="4746" spans="11:12" ht="30" customHeight="1" x14ac:dyDescent="0.25">
      <c r="K4746" s="46"/>
      <c r="L4746" s="46"/>
    </row>
    <row r="4747" spans="11:12" ht="30" customHeight="1" x14ac:dyDescent="0.25">
      <c r="K4747" s="46"/>
      <c r="L4747" s="46"/>
    </row>
    <row r="4748" spans="11:12" ht="30" customHeight="1" x14ac:dyDescent="0.25">
      <c r="K4748" s="46"/>
      <c r="L4748" s="46"/>
    </row>
    <row r="4749" spans="11:12" ht="30" customHeight="1" x14ac:dyDescent="0.25">
      <c r="K4749" s="46"/>
      <c r="L4749" s="46"/>
    </row>
    <row r="4750" spans="11:12" ht="30" customHeight="1" x14ac:dyDescent="0.25">
      <c r="K4750" s="46"/>
      <c r="L4750" s="46"/>
    </row>
    <row r="4751" spans="11:12" ht="30" customHeight="1" x14ac:dyDescent="0.25">
      <c r="K4751" s="46"/>
      <c r="L4751" s="46"/>
    </row>
    <row r="4752" spans="11:12" ht="30" customHeight="1" x14ac:dyDescent="0.25">
      <c r="K4752" s="46"/>
      <c r="L4752" s="46"/>
    </row>
    <row r="4753" spans="11:12" ht="30" customHeight="1" x14ac:dyDescent="0.25">
      <c r="K4753" s="46"/>
      <c r="L4753" s="46"/>
    </row>
    <row r="4754" spans="11:12" ht="30" customHeight="1" x14ac:dyDescent="0.25">
      <c r="K4754" s="46"/>
      <c r="L4754" s="46"/>
    </row>
    <row r="4755" spans="11:12" ht="30" customHeight="1" x14ac:dyDescent="0.25">
      <c r="K4755" s="46"/>
      <c r="L4755" s="46"/>
    </row>
    <row r="4756" spans="11:12" ht="30" customHeight="1" x14ac:dyDescent="0.25">
      <c r="K4756" s="46"/>
      <c r="L4756" s="46"/>
    </row>
    <row r="4757" spans="11:12" ht="30" customHeight="1" x14ac:dyDescent="0.25">
      <c r="K4757" s="46"/>
      <c r="L4757" s="46"/>
    </row>
    <row r="4758" spans="11:12" ht="30" customHeight="1" x14ac:dyDescent="0.25">
      <c r="K4758" s="46"/>
      <c r="L4758" s="46"/>
    </row>
    <row r="4759" spans="11:12" ht="30" customHeight="1" x14ac:dyDescent="0.25">
      <c r="K4759" s="46"/>
      <c r="L4759" s="46"/>
    </row>
    <row r="4760" spans="11:12" ht="30" customHeight="1" x14ac:dyDescent="0.25">
      <c r="K4760" s="46"/>
      <c r="L4760" s="46"/>
    </row>
    <row r="4761" spans="11:12" ht="30" customHeight="1" x14ac:dyDescent="0.25">
      <c r="K4761" s="46"/>
      <c r="L4761" s="46"/>
    </row>
    <row r="4762" spans="11:12" ht="30" customHeight="1" x14ac:dyDescent="0.25">
      <c r="K4762" s="46"/>
      <c r="L4762" s="46"/>
    </row>
    <row r="4763" spans="11:12" ht="30" customHeight="1" x14ac:dyDescent="0.25">
      <c r="K4763" s="46"/>
      <c r="L4763" s="46"/>
    </row>
    <row r="4764" spans="11:12" ht="30" customHeight="1" x14ac:dyDescent="0.25">
      <c r="K4764" s="46"/>
      <c r="L4764" s="46"/>
    </row>
    <row r="4765" spans="11:12" ht="30" customHeight="1" x14ac:dyDescent="0.25">
      <c r="K4765" s="46"/>
      <c r="L4765" s="46"/>
    </row>
    <row r="4766" spans="11:12" ht="30" customHeight="1" x14ac:dyDescent="0.25">
      <c r="K4766" s="46"/>
      <c r="L4766" s="46"/>
    </row>
    <row r="4767" spans="11:12" ht="30" customHeight="1" x14ac:dyDescent="0.25">
      <c r="K4767" s="46"/>
      <c r="L4767" s="46"/>
    </row>
    <row r="4768" spans="11:12" ht="30" customHeight="1" x14ac:dyDescent="0.25">
      <c r="K4768" s="46"/>
      <c r="L4768" s="46"/>
    </row>
    <row r="4769" spans="11:12" ht="30" customHeight="1" x14ac:dyDescent="0.25">
      <c r="K4769" s="46"/>
      <c r="L4769" s="46"/>
    </row>
    <row r="4770" spans="11:12" ht="30" customHeight="1" x14ac:dyDescent="0.25">
      <c r="K4770" s="46"/>
      <c r="L4770" s="46"/>
    </row>
    <row r="4771" spans="11:12" ht="30" customHeight="1" x14ac:dyDescent="0.25">
      <c r="K4771" s="46"/>
      <c r="L4771" s="46"/>
    </row>
    <row r="4772" spans="11:12" ht="30" customHeight="1" x14ac:dyDescent="0.25">
      <c r="K4772" s="46"/>
      <c r="L4772" s="46"/>
    </row>
    <row r="4773" spans="11:12" ht="30" customHeight="1" x14ac:dyDescent="0.25">
      <c r="K4773" s="46"/>
      <c r="L4773" s="46"/>
    </row>
    <row r="4774" spans="11:12" ht="30" customHeight="1" x14ac:dyDescent="0.25">
      <c r="K4774" s="46"/>
      <c r="L4774" s="46"/>
    </row>
    <row r="4775" spans="11:12" ht="30" customHeight="1" x14ac:dyDescent="0.25">
      <c r="K4775" s="46"/>
      <c r="L4775" s="46"/>
    </row>
    <row r="4776" spans="11:12" ht="30" customHeight="1" x14ac:dyDescent="0.25">
      <c r="K4776" s="46"/>
      <c r="L4776" s="46"/>
    </row>
    <row r="4777" spans="11:12" ht="30" customHeight="1" x14ac:dyDescent="0.25">
      <c r="K4777" s="46"/>
      <c r="L4777" s="46"/>
    </row>
    <row r="4778" spans="11:12" ht="30" customHeight="1" x14ac:dyDescent="0.25">
      <c r="K4778" s="46"/>
      <c r="L4778" s="46"/>
    </row>
    <row r="4779" spans="11:12" ht="30" customHeight="1" x14ac:dyDescent="0.25">
      <c r="K4779" s="46"/>
      <c r="L4779" s="46"/>
    </row>
    <row r="4780" spans="11:12" ht="30" customHeight="1" x14ac:dyDescent="0.25">
      <c r="K4780" s="46"/>
      <c r="L4780" s="46"/>
    </row>
    <row r="4781" spans="11:12" ht="30" customHeight="1" x14ac:dyDescent="0.25">
      <c r="K4781" s="46"/>
      <c r="L4781" s="46"/>
    </row>
    <row r="4782" spans="11:12" ht="30" customHeight="1" x14ac:dyDescent="0.25">
      <c r="K4782" s="46"/>
      <c r="L4782" s="46"/>
    </row>
    <row r="4783" spans="11:12" ht="30" customHeight="1" x14ac:dyDescent="0.25">
      <c r="K4783" s="46"/>
      <c r="L4783" s="46"/>
    </row>
    <row r="4784" spans="11:12" ht="30" customHeight="1" x14ac:dyDescent="0.25">
      <c r="K4784" s="46"/>
      <c r="L4784" s="46"/>
    </row>
    <row r="4785" spans="11:12" ht="30" customHeight="1" x14ac:dyDescent="0.25">
      <c r="K4785" s="46"/>
      <c r="L4785" s="46"/>
    </row>
    <row r="4786" spans="11:12" ht="30" customHeight="1" x14ac:dyDescent="0.25">
      <c r="K4786" s="46"/>
      <c r="L4786" s="46"/>
    </row>
    <row r="4787" spans="11:12" ht="30" customHeight="1" x14ac:dyDescent="0.25">
      <c r="K4787" s="46"/>
      <c r="L4787" s="46"/>
    </row>
    <row r="4788" spans="11:12" ht="30" customHeight="1" x14ac:dyDescent="0.25">
      <c r="K4788" s="46"/>
      <c r="L4788" s="46"/>
    </row>
    <row r="4789" spans="11:12" ht="30" customHeight="1" x14ac:dyDescent="0.25">
      <c r="K4789" s="46"/>
      <c r="L4789" s="46"/>
    </row>
    <row r="4790" spans="11:12" ht="30" customHeight="1" x14ac:dyDescent="0.25">
      <c r="K4790" s="46"/>
      <c r="L4790" s="46"/>
    </row>
    <row r="4791" spans="11:12" ht="30" customHeight="1" x14ac:dyDescent="0.25">
      <c r="K4791" s="46"/>
      <c r="L4791" s="46"/>
    </row>
    <row r="4792" spans="11:12" ht="30" customHeight="1" x14ac:dyDescent="0.25">
      <c r="K4792" s="46"/>
      <c r="L4792" s="46"/>
    </row>
    <row r="4793" spans="11:12" ht="30" customHeight="1" x14ac:dyDescent="0.25">
      <c r="K4793" s="46"/>
      <c r="L4793" s="46"/>
    </row>
    <row r="4794" spans="11:12" ht="30" customHeight="1" x14ac:dyDescent="0.25">
      <c r="K4794" s="46"/>
      <c r="L4794" s="46"/>
    </row>
    <row r="4795" spans="11:12" ht="30" customHeight="1" x14ac:dyDescent="0.25">
      <c r="K4795" s="46"/>
      <c r="L4795" s="46"/>
    </row>
    <row r="4796" spans="11:12" ht="30" customHeight="1" x14ac:dyDescent="0.25">
      <c r="K4796" s="46"/>
      <c r="L4796" s="46"/>
    </row>
    <row r="4797" spans="11:12" ht="30" customHeight="1" x14ac:dyDescent="0.25">
      <c r="K4797" s="46"/>
      <c r="L4797" s="46"/>
    </row>
    <row r="4798" spans="11:12" ht="30" customHeight="1" x14ac:dyDescent="0.25">
      <c r="K4798" s="46"/>
      <c r="L4798" s="46"/>
    </row>
    <row r="4799" spans="11:12" ht="30" customHeight="1" x14ac:dyDescent="0.25">
      <c r="K4799" s="46"/>
      <c r="L4799" s="46"/>
    </row>
    <row r="4800" spans="11:12" ht="30" customHeight="1" x14ac:dyDescent="0.25">
      <c r="K4800" s="46"/>
      <c r="L4800" s="46"/>
    </row>
    <row r="4801" spans="11:12" ht="30" customHeight="1" x14ac:dyDescent="0.25">
      <c r="K4801" s="46"/>
      <c r="L4801" s="46"/>
    </row>
    <row r="4802" spans="11:12" ht="30" customHeight="1" x14ac:dyDescent="0.25">
      <c r="K4802" s="46"/>
      <c r="L4802" s="46"/>
    </row>
    <row r="4803" spans="11:12" ht="30" customHeight="1" x14ac:dyDescent="0.25">
      <c r="K4803" s="46"/>
      <c r="L4803" s="46"/>
    </row>
    <row r="4804" spans="11:12" ht="30" customHeight="1" x14ac:dyDescent="0.25">
      <c r="K4804" s="46"/>
      <c r="L4804" s="46"/>
    </row>
    <row r="4805" spans="11:12" ht="30" customHeight="1" x14ac:dyDescent="0.25">
      <c r="K4805" s="46"/>
      <c r="L4805" s="46"/>
    </row>
    <row r="4806" spans="11:12" ht="30" customHeight="1" x14ac:dyDescent="0.25">
      <c r="K4806" s="46"/>
      <c r="L4806" s="46"/>
    </row>
    <row r="4807" spans="11:12" ht="30" customHeight="1" x14ac:dyDescent="0.25">
      <c r="K4807" s="46"/>
      <c r="L4807" s="46"/>
    </row>
    <row r="4808" spans="11:12" ht="30" customHeight="1" x14ac:dyDescent="0.25">
      <c r="K4808" s="46"/>
      <c r="L4808" s="46"/>
    </row>
    <row r="4809" spans="11:12" ht="30" customHeight="1" x14ac:dyDescent="0.25">
      <c r="K4809" s="46"/>
      <c r="L4809" s="46"/>
    </row>
    <row r="4810" spans="11:12" ht="30" customHeight="1" x14ac:dyDescent="0.25">
      <c r="K4810" s="46"/>
      <c r="L4810" s="46"/>
    </row>
    <row r="4811" spans="11:12" ht="30" customHeight="1" x14ac:dyDescent="0.25">
      <c r="K4811" s="46"/>
      <c r="L4811" s="46"/>
    </row>
    <row r="4812" spans="11:12" ht="30" customHeight="1" x14ac:dyDescent="0.25">
      <c r="K4812" s="46"/>
      <c r="L4812" s="46"/>
    </row>
    <row r="4813" spans="11:12" ht="30" customHeight="1" x14ac:dyDescent="0.25">
      <c r="K4813" s="46"/>
      <c r="L4813" s="46"/>
    </row>
    <row r="4814" spans="11:12" ht="30" customHeight="1" x14ac:dyDescent="0.25">
      <c r="K4814" s="46"/>
      <c r="L4814" s="46"/>
    </row>
    <row r="4815" spans="11:12" ht="30" customHeight="1" x14ac:dyDescent="0.25">
      <c r="K4815" s="46"/>
      <c r="L4815" s="46"/>
    </row>
    <row r="4816" spans="11:12" ht="30" customHeight="1" x14ac:dyDescent="0.25">
      <c r="K4816" s="46"/>
      <c r="L4816" s="46"/>
    </row>
    <row r="4817" spans="11:12" ht="30" customHeight="1" x14ac:dyDescent="0.25">
      <c r="K4817" s="46"/>
      <c r="L4817" s="46"/>
    </row>
    <row r="4818" spans="11:12" ht="30" customHeight="1" x14ac:dyDescent="0.25">
      <c r="K4818" s="46"/>
      <c r="L4818" s="46"/>
    </row>
    <row r="4819" spans="11:12" ht="30" customHeight="1" x14ac:dyDescent="0.25">
      <c r="K4819" s="46"/>
      <c r="L4819" s="46"/>
    </row>
    <row r="4820" spans="11:12" ht="30" customHeight="1" x14ac:dyDescent="0.25">
      <c r="K4820" s="46"/>
      <c r="L4820" s="46"/>
    </row>
    <row r="4821" spans="11:12" ht="30" customHeight="1" x14ac:dyDescent="0.25">
      <c r="K4821" s="46"/>
      <c r="L4821" s="46"/>
    </row>
    <row r="4822" spans="11:12" ht="30" customHeight="1" x14ac:dyDescent="0.25">
      <c r="K4822" s="46"/>
      <c r="L4822" s="46"/>
    </row>
    <row r="4823" spans="11:12" ht="30" customHeight="1" x14ac:dyDescent="0.25">
      <c r="K4823" s="46"/>
      <c r="L4823" s="46"/>
    </row>
    <row r="4824" spans="11:12" ht="30" customHeight="1" x14ac:dyDescent="0.25">
      <c r="K4824" s="46"/>
      <c r="L4824" s="46"/>
    </row>
    <row r="4825" spans="11:12" ht="30" customHeight="1" x14ac:dyDescent="0.25">
      <c r="K4825" s="46"/>
      <c r="L4825" s="46"/>
    </row>
    <row r="4826" spans="11:12" ht="30" customHeight="1" x14ac:dyDescent="0.25">
      <c r="K4826" s="46"/>
      <c r="L4826" s="46"/>
    </row>
    <row r="4827" spans="11:12" ht="30" customHeight="1" x14ac:dyDescent="0.25">
      <c r="K4827" s="46"/>
      <c r="L4827" s="46"/>
    </row>
    <row r="4828" spans="11:12" ht="30" customHeight="1" x14ac:dyDescent="0.25">
      <c r="K4828" s="46"/>
      <c r="L4828" s="46"/>
    </row>
    <row r="4829" spans="11:12" ht="30" customHeight="1" x14ac:dyDescent="0.25">
      <c r="K4829" s="46"/>
      <c r="L4829" s="46"/>
    </row>
    <row r="4830" spans="11:12" ht="30" customHeight="1" x14ac:dyDescent="0.25">
      <c r="K4830" s="46"/>
      <c r="L4830" s="46"/>
    </row>
    <row r="4831" spans="11:12" ht="30" customHeight="1" x14ac:dyDescent="0.25">
      <c r="K4831" s="46"/>
      <c r="L4831" s="46"/>
    </row>
    <row r="4832" spans="11:12" ht="30" customHeight="1" x14ac:dyDescent="0.25">
      <c r="K4832" s="46"/>
      <c r="L4832" s="46"/>
    </row>
    <row r="4833" spans="11:12" ht="30" customHeight="1" x14ac:dyDescent="0.25">
      <c r="K4833" s="46"/>
      <c r="L4833" s="46"/>
    </row>
    <row r="4834" spans="11:12" ht="30" customHeight="1" x14ac:dyDescent="0.25">
      <c r="K4834" s="46"/>
      <c r="L4834" s="46"/>
    </row>
    <row r="4835" spans="11:12" ht="30" customHeight="1" x14ac:dyDescent="0.25">
      <c r="K4835" s="46"/>
      <c r="L4835" s="46"/>
    </row>
    <row r="4836" spans="11:12" ht="30" customHeight="1" x14ac:dyDescent="0.25">
      <c r="K4836" s="46"/>
      <c r="L4836" s="46"/>
    </row>
    <row r="4837" spans="11:12" ht="30" customHeight="1" x14ac:dyDescent="0.25">
      <c r="K4837" s="46"/>
      <c r="L4837" s="46"/>
    </row>
    <row r="4838" spans="11:12" ht="30" customHeight="1" x14ac:dyDescent="0.25">
      <c r="K4838" s="46"/>
      <c r="L4838" s="46"/>
    </row>
    <row r="4839" spans="11:12" ht="30" customHeight="1" x14ac:dyDescent="0.25">
      <c r="K4839" s="46"/>
      <c r="L4839" s="46"/>
    </row>
    <row r="4840" spans="11:12" ht="30" customHeight="1" x14ac:dyDescent="0.25">
      <c r="K4840" s="46"/>
      <c r="L4840" s="46"/>
    </row>
    <row r="4841" spans="11:12" ht="30" customHeight="1" x14ac:dyDescent="0.25">
      <c r="K4841" s="46"/>
      <c r="L4841" s="46"/>
    </row>
    <row r="4842" spans="11:12" ht="30" customHeight="1" x14ac:dyDescent="0.25">
      <c r="K4842" s="46"/>
      <c r="L4842" s="46"/>
    </row>
    <row r="4843" spans="11:12" ht="30" customHeight="1" x14ac:dyDescent="0.25">
      <c r="K4843" s="46"/>
      <c r="L4843" s="46"/>
    </row>
    <row r="4844" spans="11:12" ht="30" customHeight="1" x14ac:dyDescent="0.25">
      <c r="K4844" s="46"/>
      <c r="L4844" s="46"/>
    </row>
    <row r="4845" spans="11:12" ht="30" customHeight="1" x14ac:dyDescent="0.25">
      <c r="K4845" s="46"/>
      <c r="L4845" s="46"/>
    </row>
    <row r="4846" spans="11:12" ht="30" customHeight="1" x14ac:dyDescent="0.25">
      <c r="K4846" s="46"/>
      <c r="L4846" s="46"/>
    </row>
    <row r="4847" spans="11:12" ht="30" customHeight="1" x14ac:dyDescent="0.25">
      <c r="K4847" s="46"/>
      <c r="L4847" s="46"/>
    </row>
    <row r="4848" spans="11:12" ht="30" customHeight="1" x14ac:dyDescent="0.25">
      <c r="K4848" s="46"/>
      <c r="L4848" s="46"/>
    </row>
    <row r="4849" spans="11:12" ht="30" customHeight="1" x14ac:dyDescent="0.25">
      <c r="K4849" s="46"/>
      <c r="L4849" s="46"/>
    </row>
    <row r="4850" spans="11:12" ht="30" customHeight="1" x14ac:dyDescent="0.25">
      <c r="K4850" s="46"/>
      <c r="L4850" s="46"/>
    </row>
    <row r="4851" spans="11:12" ht="30" customHeight="1" x14ac:dyDescent="0.25">
      <c r="K4851" s="46"/>
      <c r="L4851" s="46"/>
    </row>
    <row r="4852" spans="11:12" ht="30" customHeight="1" x14ac:dyDescent="0.25">
      <c r="K4852" s="46"/>
      <c r="L4852" s="46"/>
    </row>
    <row r="4853" spans="11:12" ht="30" customHeight="1" x14ac:dyDescent="0.25">
      <c r="K4853" s="46"/>
      <c r="L4853" s="46"/>
    </row>
    <row r="4854" spans="11:12" ht="30" customHeight="1" x14ac:dyDescent="0.25">
      <c r="K4854" s="46"/>
      <c r="L4854" s="46"/>
    </row>
    <row r="4855" spans="11:12" ht="30" customHeight="1" x14ac:dyDescent="0.25">
      <c r="K4855" s="46"/>
      <c r="L4855" s="46"/>
    </row>
    <row r="4856" spans="11:12" ht="30" customHeight="1" x14ac:dyDescent="0.25">
      <c r="K4856" s="46"/>
      <c r="L4856" s="46"/>
    </row>
    <row r="4857" spans="11:12" ht="30" customHeight="1" x14ac:dyDescent="0.25">
      <c r="K4857" s="46"/>
      <c r="L4857" s="46"/>
    </row>
    <row r="4858" spans="11:12" ht="30" customHeight="1" x14ac:dyDescent="0.25">
      <c r="K4858" s="46"/>
      <c r="L4858" s="46"/>
    </row>
    <row r="4859" spans="11:12" ht="30" customHeight="1" x14ac:dyDescent="0.25">
      <c r="K4859" s="46"/>
      <c r="L4859" s="46"/>
    </row>
    <row r="4860" spans="11:12" ht="30" customHeight="1" x14ac:dyDescent="0.25">
      <c r="K4860" s="46"/>
      <c r="L4860" s="46"/>
    </row>
    <row r="4861" spans="11:12" ht="30" customHeight="1" x14ac:dyDescent="0.25">
      <c r="K4861" s="46"/>
      <c r="L4861" s="46"/>
    </row>
    <row r="4862" spans="11:12" ht="30" customHeight="1" x14ac:dyDescent="0.25">
      <c r="K4862" s="46"/>
      <c r="L4862" s="46"/>
    </row>
    <row r="4863" spans="11:12" ht="30" customHeight="1" x14ac:dyDescent="0.25">
      <c r="K4863" s="46"/>
      <c r="L4863" s="46"/>
    </row>
    <row r="4864" spans="11:12" ht="30" customHeight="1" x14ac:dyDescent="0.25">
      <c r="K4864" s="46"/>
      <c r="L4864" s="46"/>
    </row>
    <row r="4865" spans="11:12" ht="30" customHeight="1" x14ac:dyDescent="0.25">
      <c r="K4865" s="46"/>
      <c r="L4865" s="46"/>
    </row>
    <row r="4866" spans="11:12" ht="30" customHeight="1" x14ac:dyDescent="0.25">
      <c r="K4866" s="46"/>
      <c r="L4866" s="46"/>
    </row>
    <row r="4867" spans="11:12" ht="30" customHeight="1" x14ac:dyDescent="0.25">
      <c r="K4867" s="46"/>
      <c r="L4867" s="46"/>
    </row>
    <row r="4868" spans="11:12" ht="30" customHeight="1" x14ac:dyDescent="0.25">
      <c r="K4868" s="46"/>
      <c r="L4868" s="46"/>
    </row>
    <row r="4869" spans="11:12" ht="30" customHeight="1" x14ac:dyDescent="0.25">
      <c r="K4869" s="46"/>
      <c r="L4869" s="46"/>
    </row>
    <row r="4870" spans="11:12" ht="30" customHeight="1" x14ac:dyDescent="0.25">
      <c r="K4870" s="46"/>
      <c r="L4870" s="46"/>
    </row>
    <row r="4871" spans="11:12" ht="30" customHeight="1" x14ac:dyDescent="0.25">
      <c r="K4871" s="46"/>
      <c r="L4871" s="46"/>
    </row>
    <row r="4872" spans="11:12" ht="30" customHeight="1" x14ac:dyDescent="0.25">
      <c r="K4872" s="46"/>
      <c r="L4872" s="46"/>
    </row>
    <row r="4873" spans="11:12" ht="30" customHeight="1" x14ac:dyDescent="0.25">
      <c r="K4873" s="46"/>
      <c r="L4873" s="46"/>
    </row>
    <row r="4874" spans="11:12" ht="30" customHeight="1" x14ac:dyDescent="0.25">
      <c r="K4874" s="46"/>
      <c r="L4874" s="46"/>
    </row>
    <row r="4875" spans="11:12" ht="30" customHeight="1" x14ac:dyDescent="0.25">
      <c r="K4875" s="46"/>
      <c r="L4875" s="46"/>
    </row>
    <row r="4876" spans="11:12" ht="30" customHeight="1" x14ac:dyDescent="0.25">
      <c r="K4876" s="46"/>
      <c r="L4876" s="46"/>
    </row>
    <row r="4877" spans="11:12" ht="30" customHeight="1" x14ac:dyDescent="0.25">
      <c r="K4877" s="46"/>
      <c r="L4877" s="46"/>
    </row>
    <row r="4878" spans="11:12" ht="30" customHeight="1" x14ac:dyDescent="0.25">
      <c r="K4878" s="46"/>
      <c r="L4878" s="46"/>
    </row>
    <row r="4879" spans="11:12" ht="30" customHeight="1" x14ac:dyDescent="0.25">
      <c r="K4879" s="46"/>
      <c r="L4879" s="46"/>
    </row>
    <row r="4880" spans="11:12" ht="30" customHeight="1" x14ac:dyDescent="0.25">
      <c r="K4880" s="46"/>
      <c r="L4880" s="46"/>
    </row>
    <row r="4881" spans="11:12" ht="30" customHeight="1" x14ac:dyDescent="0.25">
      <c r="K4881" s="46"/>
      <c r="L4881" s="46"/>
    </row>
    <row r="4882" spans="11:12" ht="30" customHeight="1" x14ac:dyDescent="0.25">
      <c r="K4882" s="46"/>
      <c r="L4882" s="46"/>
    </row>
    <row r="4883" spans="11:12" ht="30" customHeight="1" x14ac:dyDescent="0.25">
      <c r="K4883" s="46"/>
      <c r="L4883" s="46"/>
    </row>
    <row r="4884" spans="11:12" ht="30" customHeight="1" x14ac:dyDescent="0.25">
      <c r="K4884" s="46"/>
      <c r="L4884" s="46"/>
    </row>
    <row r="4885" spans="11:12" ht="30" customHeight="1" x14ac:dyDescent="0.25">
      <c r="K4885" s="46"/>
      <c r="L4885" s="46"/>
    </row>
    <row r="4886" spans="11:12" ht="30" customHeight="1" x14ac:dyDescent="0.25">
      <c r="K4886" s="46"/>
      <c r="L4886" s="46"/>
    </row>
    <row r="4887" spans="11:12" ht="30" customHeight="1" x14ac:dyDescent="0.25">
      <c r="K4887" s="46"/>
      <c r="L4887" s="46"/>
    </row>
    <row r="4888" spans="11:12" ht="30" customHeight="1" x14ac:dyDescent="0.25">
      <c r="K4888" s="46"/>
      <c r="L4888" s="46"/>
    </row>
    <row r="4889" spans="11:12" ht="30" customHeight="1" x14ac:dyDescent="0.25">
      <c r="K4889" s="46"/>
      <c r="L4889" s="46"/>
    </row>
    <row r="4890" spans="11:12" ht="30" customHeight="1" x14ac:dyDescent="0.25">
      <c r="K4890" s="46"/>
      <c r="L4890" s="46"/>
    </row>
    <row r="4891" spans="11:12" ht="30" customHeight="1" x14ac:dyDescent="0.25">
      <c r="K4891" s="46"/>
      <c r="L4891" s="46"/>
    </row>
    <row r="4892" spans="11:12" ht="30" customHeight="1" x14ac:dyDescent="0.25">
      <c r="K4892" s="46"/>
      <c r="L4892" s="46"/>
    </row>
    <row r="4893" spans="11:12" ht="30" customHeight="1" x14ac:dyDescent="0.25">
      <c r="K4893" s="46"/>
      <c r="L4893" s="46"/>
    </row>
    <row r="4894" spans="11:12" ht="30" customHeight="1" x14ac:dyDescent="0.25">
      <c r="K4894" s="46"/>
      <c r="L4894" s="46"/>
    </row>
    <row r="4895" spans="11:12" ht="30" customHeight="1" x14ac:dyDescent="0.25">
      <c r="K4895" s="46"/>
      <c r="L4895" s="46"/>
    </row>
    <row r="4896" spans="11:12" ht="30" customHeight="1" x14ac:dyDescent="0.25">
      <c r="K4896" s="46"/>
      <c r="L4896" s="46"/>
    </row>
    <row r="4897" spans="11:12" ht="30" customHeight="1" x14ac:dyDescent="0.25">
      <c r="K4897" s="46"/>
      <c r="L4897" s="46"/>
    </row>
    <row r="4898" spans="11:12" ht="30" customHeight="1" x14ac:dyDescent="0.25">
      <c r="K4898" s="46"/>
      <c r="L4898" s="46"/>
    </row>
    <row r="4899" spans="11:12" ht="30" customHeight="1" x14ac:dyDescent="0.25">
      <c r="K4899" s="46"/>
      <c r="L4899" s="46"/>
    </row>
    <row r="4900" spans="11:12" ht="30" customHeight="1" x14ac:dyDescent="0.25">
      <c r="K4900" s="46"/>
      <c r="L4900" s="46"/>
    </row>
    <row r="4901" spans="11:12" ht="30" customHeight="1" x14ac:dyDescent="0.25">
      <c r="K4901" s="46"/>
      <c r="L4901" s="46"/>
    </row>
    <row r="4902" spans="11:12" ht="30" customHeight="1" x14ac:dyDescent="0.25">
      <c r="K4902" s="46"/>
      <c r="L4902" s="46"/>
    </row>
    <row r="4903" spans="11:12" ht="30" customHeight="1" x14ac:dyDescent="0.25">
      <c r="K4903" s="46"/>
      <c r="L4903" s="46"/>
    </row>
    <row r="4904" spans="11:12" ht="30" customHeight="1" x14ac:dyDescent="0.25">
      <c r="K4904" s="46"/>
      <c r="L4904" s="46"/>
    </row>
    <row r="4905" spans="11:12" ht="30" customHeight="1" x14ac:dyDescent="0.25">
      <c r="K4905" s="46"/>
      <c r="L4905" s="46"/>
    </row>
    <row r="4906" spans="11:12" ht="30" customHeight="1" x14ac:dyDescent="0.25">
      <c r="K4906" s="46"/>
      <c r="L4906" s="46"/>
    </row>
    <row r="4907" spans="11:12" ht="30" customHeight="1" x14ac:dyDescent="0.25">
      <c r="K4907" s="46"/>
      <c r="L4907" s="46"/>
    </row>
    <row r="4908" spans="11:12" ht="30" customHeight="1" x14ac:dyDescent="0.25">
      <c r="K4908" s="46"/>
      <c r="L4908" s="46"/>
    </row>
    <row r="4909" spans="11:12" ht="30" customHeight="1" x14ac:dyDescent="0.25">
      <c r="K4909" s="46"/>
      <c r="L4909" s="46"/>
    </row>
    <row r="4910" spans="11:12" ht="30" customHeight="1" x14ac:dyDescent="0.25">
      <c r="K4910" s="46"/>
      <c r="L4910" s="46"/>
    </row>
    <row r="4911" spans="11:12" ht="30" customHeight="1" x14ac:dyDescent="0.25">
      <c r="K4911" s="46"/>
      <c r="L4911" s="46"/>
    </row>
    <row r="4912" spans="11:12" ht="30" customHeight="1" x14ac:dyDescent="0.25">
      <c r="K4912" s="46"/>
      <c r="L4912" s="46"/>
    </row>
    <row r="4913" spans="11:12" ht="30" customHeight="1" x14ac:dyDescent="0.25">
      <c r="K4913" s="46"/>
      <c r="L4913" s="46"/>
    </row>
    <row r="4914" spans="11:12" ht="30" customHeight="1" x14ac:dyDescent="0.25">
      <c r="K4914" s="46"/>
      <c r="L4914" s="46"/>
    </row>
    <row r="4915" spans="11:12" ht="30" customHeight="1" x14ac:dyDescent="0.25">
      <c r="K4915" s="46"/>
      <c r="L4915" s="46"/>
    </row>
    <row r="4916" spans="11:12" ht="30" customHeight="1" x14ac:dyDescent="0.25">
      <c r="K4916" s="46"/>
      <c r="L4916" s="46"/>
    </row>
    <row r="4917" spans="11:12" ht="30" customHeight="1" x14ac:dyDescent="0.25">
      <c r="K4917" s="46"/>
      <c r="L4917" s="46"/>
    </row>
    <row r="4918" spans="11:12" ht="30" customHeight="1" x14ac:dyDescent="0.25">
      <c r="K4918" s="46"/>
      <c r="L4918" s="46"/>
    </row>
    <row r="4919" spans="11:12" ht="30" customHeight="1" x14ac:dyDescent="0.25">
      <c r="K4919" s="46"/>
      <c r="L4919" s="46"/>
    </row>
    <row r="4920" spans="11:12" ht="30" customHeight="1" x14ac:dyDescent="0.25">
      <c r="K4920" s="46"/>
      <c r="L4920" s="46"/>
    </row>
    <row r="4921" spans="11:12" ht="30" customHeight="1" x14ac:dyDescent="0.25">
      <c r="K4921" s="46"/>
      <c r="L4921" s="46"/>
    </row>
    <row r="4922" spans="11:12" ht="30" customHeight="1" x14ac:dyDescent="0.25">
      <c r="K4922" s="46"/>
      <c r="L4922" s="46"/>
    </row>
    <row r="4923" spans="11:12" ht="30" customHeight="1" x14ac:dyDescent="0.25">
      <c r="K4923" s="46"/>
      <c r="L4923" s="46"/>
    </row>
    <row r="4924" spans="11:12" ht="30" customHeight="1" x14ac:dyDescent="0.25">
      <c r="K4924" s="46"/>
      <c r="L4924" s="46"/>
    </row>
    <row r="4925" spans="11:12" ht="30" customHeight="1" x14ac:dyDescent="0.25">
      <c r="K4925" s="46"/>
      <c r="L4925" s="46"/>
    </row>
    <row r="4926" spans="11:12" ht="30" customHeight="1" x14ac:dyDescent="0.25">
      <c r="K4926" s="46"/>
      <c r="L4926" s="46"/>
    </row>
    <row r="4927" spans="11:12" ht="30" customHeight="1" x14ac:dyDescent="0.25">
      <c r="K4927" s="46"/>
      <c r="L4927" s="46"/>
    </row>
    <row r="4928" spans="11:12" ht="30" customHeight="1" x14ac:dyDescent="0.25">
      <c r="K4928" s="46"/>
      <c r="L4928" s="46"/>
    </row>
    <row r="4929" spans="11:12" ht="30" customHeight="1" x14ac:dyDescent="0.25">
      <c r="K4929" s="46"/>
      <c r="L4929" s="46"/>
    </row>
    <row r="4930" spans="11:12" ht="30" customHeight="1" x14ac:dyDescent="0.25">
      <c r="K4930" s="46"/>
      <c r="L4930" s="46"/>
    </row>
    <row r="4931" spans="11:12" ht="30" customHeight="1" x14ac:dyDescent="0.25">
      <c r="K4931" s="46"/>
      <c r="L4931" s="46"/>
    </row>
    <row r="4932" spans="11:12" ht="30" customHeight="1" x14ac:dyDescent="0.25">
      <c r="K4932" s="46"/>
      <c r="L4932" s="46"/>
    </row>
    <row r="4933" spans="11:12" ht="30" customHeight="1" x14ac:dyDescent="0.25">
      <c r="K4933" s="46"/>
      <c r="L4933" s="46"/>
    </row>
    <row r="4934" spans="11:12" ht="30" customHeight="1" x14ac:dyDescent="0.25">
      <c r="K4934" s="46"/>
      <c r="L4934" s="46"/>
    </row>
    <row r="4935" spans="11:12" ht="30" customHeight="1" x14ac:dyDescent="0.25">
      <c r="K4935" s="46"/>
      <c r="L4935" s="46"/>
    </row>
    <row r="4936" spans="11:12" ht="30" customHeight="1" x14ac:dyDescent="0.25">
      <c r="K4936" s="46"/>
      <c r="L4936" s="46"/>
    </row>
    <row r="4937" spans="11:12" ht="30" customHeight="1" x14ac:dyDescent="0.25">
      <c r="K4937" s="46"/>
      <c r="L4937" s="46"/>
    </row>
    <row r="4938" spans="11:12" ht="30" customHeight="1" x14ac:dyDescent="0.25">
      <c r="K4938" s="46"/>
      <c r="L4938" s="46"/>
    </row>
    <row r="4939" spans="11:12" ht="30" customHeight="1" x14ac:dyDescent="0.25">
      <c r="K4939" s="46"/>
      <c r="L4939" s="46"/>
    </row>
    <row r="4940" spans="11:12" ht="30" customHeight="1" x14ac:dyDescent="0.25">
      <c r="K4940" s="46"/>
      <c r="L4940" s="46"/>
    </row>
    <row r="4941" spans="11:12" ht="30" customHeight="1" x14ac:dyDescent="0.25">
      <c r="K4941" s="46"/>
      <c r="L4941" s="46"/>
    </row>
    <row r="4942" spans="11:12" ht="30" customHeight="1" x14ac:dyDescent="0.25">
      <c r="K4942" s="46"/>
      <c r="L4942" s="46"/>
    </row>
    <row r="4943" spans="11:12" ht="30" customHeight="1" x14ac:dyDescent="0.25">
      <c r="K4943" s="46"/>
      <c r="L4943" s="46"/>
    </row>
    <row r="4944" spans="11:12" ht="30" customHeight="1" x14ac:dyDescent="0.25">
      <c r="K4944" s="46"/>
      <c r="L4944" s="46"/>
    </row>
    <row r="4945" spans="11:12" ht="30" customHeight="1" x14ac:dyDescent="0.25">
      <c r="K4945" s="46"/>
      <c r="L4945" s="46"/>
    </row>
    <row r="4946" spans="11:12" ht="30" customHeight="1" x14ac:dyDescent="0.25">
      <c r="K4946" s="46"/>
      <c r="L4946" s="46"/>
    </row>
    <row r="4947" spans="11:12" ht="30" customHeight="1" x14ac:dyDescent="0.25">
      <c r="K4947" s="46"/>
      <c r="L4947" s="46"/>
    </row>
    <row r="4948" spans="11:12" ht="30" customHeight="1" x14ac:dyDescent="0.25">
      <c r="K4948" s="46"/>
      <c r="L4948" s="46"/>
    </row>
    <row r="4949" spans="11:12" ht="30" customHeight="1" x14ac:dyDescent="0.25">
      <c r="K4949" s="46"/>
      <c r="L4949" s="46"/>
    </row>
    <row r="4950" spans="11:12" ht="30" customHeight="1" x14ac:dyDescent="0.25">
      <c r="K4950" s="46"/>
      <c r="L4950" s="46"/>
    </row>
    <row r="4951" spans="11:12" ht="30" customHeight="1" x14ac:dyDescent="0.25">
      <c r="K4951" s="46"/>
      <c r="L4951" s="46"/>
    </row>
    <row r="4952" spans="11:12" ht="30" customHeight="1" x14ac:dyDescent="0.25">
      <c r="K4952" s="46"/>
      <c r="L4952" s="46"/>
    </row>
    <row r="4953" spans="11:12" ht="30" customHeight="1" x14ac:dyDescent="0.25">
      <c r="K4953" s="46"/>
      <c r="L4953" s="46"/>
    </row>
    <row r="4954" spans="11:12" ht="30" customHeight="1" x14ac:dyDescent="0.25">
      <c r="K4954" s="46"/>
      <c r="L4954" s="46"/>
    </row>
    <row r="4955" spans="11:12" ht="30" customHeight="1" x14ac:dyDescent="0.25">
      <c r="K4955" s="46"/>
      <c r="L4955" s="46"/>
    </row>
    <row r="4956" spans="11:12" ht="30" customHeight="1" x14ac:dyDescent="0.25">
      <c r="K4956" s="46"/>
      <c r="L4956" s="46"/>
    </row>
    <row r="4957" spans="11:12" ht="30" customHeight="1" x14ac:dyDescent="0.25">
      <c r="K4957" s="46"/>
      <c r="L4957" s="46"/>
    </row>
    <row r="4958" spans="11:12" ht="30" customHeight="1" x14ac:dyDescent="0.25">
      <c r="K4958" s="46"/>
      <c r="L4958" s="46"/>
    </row>
    <row r="4959" spans="11:12" ht="30" customHeight="1" x14ac:dyDescent="0.25">
      <c r="K4959" s="46"/>
      <c r="L4959" s="46"/>
    </row>
    <row r="4960" spans="11:12" ht="30" customHeight="1" x14ac:dyDescent="0.25">
      <c r="K4960" s="46"/>
      <c r="L4960" s="46"/>
    </row>
    <row r="4961" spans="11:12" ht="30" customHeight="1" x14ac:dyDescent="0.25">
      <c r="K4961" s="46"/>
      <c r="L4961" s="46"/>
    </row>
    <row r="4962" spans="11:12" ht="30" customHeight="1" x14ac:dyDescent="0.25">
      <c r="K4962" s="46"/>
      <c r="L4962" s="46"/>
    </row>
    <row r="4963" spans="11:12" ht="30" customHeight="1" x14ac:dyDescent="0.25">
      <c r="K4963" s="46"/>
      <c r="L4963" s="46"/>
    </row>
    <row r="4964" spans="11:12" ht="30" customHeight="1" x14ac:dyDescent="0.25">
      <c r="K4964" s="46"/>
      <c r="L4964" s="46"/>
    </row>
    <row r="4965" spans="11:12" ht="30" customHeight="1" x14ac:dyDescent="0.25">
      <c r="K4965" s="46"/>
      <c r="L4965" s="46"/>
    </row>
    <row r="4966" spans="11:12" ht="30" customHeight="1" x14ac:dyDescent="0.25">
      <c r="K4966" s="46"/>
      <c r="L4966" s="46"/>
    </row>
    <row r="4967" spans="11:12" ht="30" customHeight="1" x14ac:dyDescent="0.25">
      <c r="K4967" s="46"/>
      <c r="L4967" s="46"/>
    </row>
    <row r="4968" spans="11:12" ht="30" customHeight="1" x14ac:dyDescent="0.25">
      <c r="K4968" s="46"/>
      <c r="L4968" s="46"/>
    </row>
    <row r="4969" spans="11:12" ht="30" customHeight="1" x14ac:dyDescent="0.25">
      <c r="K4969" s="46"/>
      <c r="L4969" s="46"/>
    </row>
    <row r="4970" spans="11:12" ht="30" customHeight="1" x14ac:dyDescent="0.25">
      <c r="K4970" s="46"/>
      <c r="L4970" s="46"/>
    </row>
    <row r="4971" spans="11:12" ht="30" customHeight="1" x14ac:dyDescent="0.25">
      <c r="K4971" s="46"/>
      <c r="L4971" s="46"/>
    </row>
    <row r="4972" spans="11:12" ht="30" customHeight="1" x14ac:dyDescent="0.25">
      <c r="K4972" s="46"/>
      <c r="L4972" s="46"/>
    </row>
    <row r="4973" spans="11:12" ht="30" customHeight="1" x14ac:dyDescent="0.25">
      <c r="K4973" s="46"/>
      <c r="L4973" s="46"/>
    </row>
    <row r="4974" spans="11:12" ht="30" customHeight="1" x14ac:dyDescent="0.25">
      <c r="K4974" s="46"/>
      <c r="L4974" s="46"/>
    </row>
    <row r="4975" spans="11:12" ht="30" customHeight="1" x14ac:dyDescent="0.25">
      <c r="K4975" s="46"/>
      <c r="L4975" s="46"/>
    </row>
    <row r="4976" spans="11:12" ht="30" customHeight="1" x14ac:dyDescent="0.25">
      <c r="K4976" s="46"/>
      <c r="L4976" s="46"/>
    </row>
    <row r="4977" spans="11:12" ht="30" customHeight="1" x14ac:dyDescent="0.25">
      <c r="K4977" s="46"/>
      <c r="L4977" s="46"/>
    </row>
    <row r="4978" spans="11:12" ht="30" customHeight="1" x14ac:dyDescent="0.25">
      <c r="K4978" s="46"/>
      <c r="L4978" s="46"/>
    </row>
    <row r="4979" spans="11:12" ht="30" customHeight="1" x14ac:dyDescent="0.25">
      <c r="K4979" s="46"/>
      <c r="L4979" s="46"/>
    </row>
    <row r="4980" spans="11:12" ht="30" customHeight="1" x14ac:dyDescent="0.25">
      <c r="K4980" s="46"/>
      <c r="L4980" s="46"/>
    </row>
    <row r="4981" spans="11:12" ht="30" customHeight="1" x14ac:dyDescent="0.25">
      <c r="K4981" s="46"/>
      <c r="L4981" s="46"/>
    </row>
    <row r="4982" spans="11:12" ht="30" customHeight="1" x14ac:dyDescent="0.25">
      <c r="K4982" s="46"/>
      <c r="L4982" s="46"/>
    </row>
    <row r="4983" spans="11:12" ht="30" customHeight="1" x14ac:dyDescent="0.25">
      <c r="K4983" s="46"/>
      <c r="L4983" s="46"/>
    </row>
    <row r="4984" spans="11:12" ht="30" customHeight="1" x14ac:dyDescent="0.25">
      <c r="K4984" s="46"/>
      <c r="L4984" s="46"/>
    </row>
    <row r="4985" spans="11:12" ht="30" customHeight="1" x14ac:dyDescent="0.25">
      <c r="K4985" s="46"/>
      <c r="L4985" s="46"/>
    </row>
    <row r="4986" spans="11:12" ht="30" customHeight="1" x14ac:dyDescent="0.25">
      <c r="K4986" s="46"/>
      <c r="L4986" s="46"/>
    </row>
    <row r="4987" spans="11:12" ht="30" customHeight="1" x14ac:dyDescent="0.25">
      <c r="K4987" s="46"/>
      <c r="L4987" s="46"/>
    </row>
    <row r="4988" spans="11:12" ht="30" customHeight="1" x14ac:dyDescent="0.25">
      <c r="K4988" s="46"/>
      <c r="L4988" s="46"/>
    </row>
    <row r="4989" spans="11:12" ht="30" customHeight="1" x14ac:dyDescent="0.25">
      <c r="K4989" s="46"/>
      <c r="L4989" s="46"/>
    </row>
    <row r="4990" spans="11:12" ht="30" customHeight="1" x14ac:dyDescent="0.25">
      <c r="K4990" s="46"/>
      <c r="L4990" s="46"/>
    </row>
    <row r="4991" spans="11:12" ht="30" customHeight="1" x14ac:dyDescent="0.25">
      <c r="K4991" s="46"/>
      <c r="L4991" s="46"/>
    </row>
    <row r="4992" spans="11:12" ht="30" customHeight="1" x14ac:dyDescent="0.25">
      <c r="K4992" s="46"/>
      <c r="L4992" s="46"/>
    </row>
    <row r="4993" spans="11:12" ht="30" customHeight="1" x14ac:dyDescent="0.25">
      <c r="K4993" s="46"/>
      <c r="L4993" s="46"/>
    </row>
    <row r="4994" spans="11:12" ht="30" customHeight="1" x14ac:dyDescent="0.25">
      <c r="K4994" s="46"/>
      <c r="L4994" s="46"/>
    </row>
    <row r="4995" spans="11:12" ht="30" customHeight="1" x14ac:dyDescent="0.25">
      <c r="K4995" s="46"/>
      <c r="L4995" s="46"/>
    </row>
    <row r="4996" spans="11:12" ht="30" customHeight="1" x14ac:dyDescent="0.25">
      <c r="K4996" s="46"/>
      <c r="L4996" s="46"/>
    </row>
    <row r="4997" spans="11:12" ht="30" customHeight="1" x14ac:dyDescent="0.25">
      <c r="K4997" s="46"/>
      <c r="L4997" s="46"/>
    </row>
    <row r="4998" spans="11:12" ht="30" customHeight="1" x14ac:dyDescent="0.25">
      <c r="K4998" s="46"/>
      <c r="L4998" s="46"/>
    </row>
    <row r="4999" spans="11:12" ht="30" customHeight="1" x14ac:dyDescent="0.25">
      <c r="K4999" s="46"/>
      <c r="L4999" s="46"/>
    </row>
    <row r="5000" spans="11:12" ht="30" customHeight="1" x14ac:dyDescent="0.25">
      <c r="K5000" s="46"/>
      <c r="L5000" s="46"/>
    </row>
    <row r="5001" spans="11:12" ht="30" customHeight="1" x14ac:dyDescent="0.25">
      <c r="K5001" s="46"/>
      <c r="L5001" s="46"/>
    </row>
    <row r="5002" spans="11:12" ht="30" customHeight="1" x14ac:dyDescent="0.25">
      <c r="K5002" s="46"/>
      <c r="L5002" s="46"/>
    </row>
    <row r="5003" spans="11:12" ht="30" customHeight="1" x14ac:dyDescent="0.25">
      <c r="K5003" s="46"/>
      <c r="L5003" s="46"/>
    </row>
    <row r="5004" spans="11:12" ht="30" customHeight="1" x14ac:dyDescent="0.25">
      <c r="K5004" s="46"/>
      <c r="L5004" s="46"/>
    </row>
    <row r="5005" spans="11:12" ht="30" customHeight="1" x14ac:dyDescent="0.25">
      <c r="K5005" s="46"/>
      <c r="L5005" s="46"/>
    </row>
    <row r="5006" spans="11:12" ht="30" customHeight="1" x14ac:dyDescent="0.25">
      <c r="K5006" s="46"/>
      <c r="L5006" s="46"/>
    </row>
    <row r="5007" spans="11:12" ht="30" customHeight="1" x14ac:dyDescent="0.25">
      <c r="K5007" s="46"/>
      <c r="L5007" s="46"/>
    </row>
    <row r="5008" spans="11:12" ht="30" customHeight="1" x14ac:dyDescent="0.25">
      <c r="K5008" s="46"/>
      <c r="L5008" s="46"/>
    </row>
    <row r="5009" spans="11:12" ht="30" customHeight="1" x14ac:dyDescent="0.25">
      <c r="K5009" s="46"/>
      <c r="L5009" s="46"/>
    </row>
    <row r="5010" spans="11:12" ht="30" customHeight="1" x14ac:dyDescent="0.25">
      <c r="K5010" s="46"/>
      <c r="L5010" s="46"/>
    </row>
    <row r="5011" spans="11:12" ht="30" customHeight="1" x14ac:dyDescent="0.25">
      <c r="K5011" s="46"/>
      <c r="L5011" s="46"/>
    </row>
    <row r="5012" spans="11:12" ht="30" customHeight="1" x14ac:dyDescent="0.25">
      <c r="K5012" s="46"/>
      <c r="L5012" s="46"/>
    </row>
    <row r="5013" spans="11:12" ht="30" customHeight="1" x14ac:dyDescent="0.25">
      <c r="K5013" s="46"/>
      <c r="L5013" s="46"/>
    </row>
    <row r="5014" spans="11:12" ht="30" customHeight="1" x14ac:dyDescent="0.25">
      <c r="K5014" s="46"/>
      <c r="L5014" s="46"/>
    </row>
    <row r="5015" spans="11:12" ht="30" customHeight="1" x14ac:dyDescent="0.25">
      <c r="K5015" s="46"/>
      <c r="L5015" s="46"/>
    </row>
    <row r="5016" spans="11:12" ht="30" customHeight="1" x14ac:dyDescent="0.25">
      <c r="K5016" s="46"/>
      <c r="L5016" s="46"/>
    </row>
    <row r="5017" spans="11:12" ht="30" customHeight="1" x14ac:dyDescent="0.25">
      <c r="K5017" s="46"/>
      <c r="L5017" s="46"/>
    </row>
    <row r="5018" spans="11:12" ht="30" customHeight="1" x14ac:dyDescent="0.25">
      <c r="K5018" s="46"/>
      <c r="L5018" s="46"/>
    </row>
    <row r="5019" spans="11:12" ht="30" customHeight="1" x14ac:dyDescent="0.25">
      <c r="K5019" s="46"/>
      <c r="L5019" s="46"/>
    </row>
    <row r="5020" spans="11:12" ht="30" customHeight="1" x14ac:dyDescent="0.25">
      <c r="K5020" s="46"/>
      <c r="L5020" s="46"/>
    </row>
    <row r="5021" spans="11:12" ht="30" customHeight="1" x14ac:dyDescent="0.25">
      <c r="K5021" s="46"/>
      <c r="L5021" s="46"/>
    </row>
    <row r="5022" spans="11:12" ht="30" customHeight="1" x14ac:dyDescent="0.25">
      <c r="K5022" s="46"/>
      <c r="L5022" s="46"/>
    </row>
    <row r="5023" spans="11:12" ht="30" customHeight="1" x14ac:dyDescent="0.25">
      <c r="K5023" s="46"/>
      <c r="L5023" s="46"/>
    </row>
    <row r="5024" spans="11:12" ht="30" customHeight="1" x14ac:dyDescent="0.25">
      <c r="K5024" s="46"/>
      <c r="L5024" s="46"/>
    </row>
    <row r="5025" spans="11:12" ht="30" customHeight="1" x14ac:dyDescent="0.25">
      <c r="K5025" s="46"/>
      <c r="L5025" s="46"/>
    </row>
    <row r="5026" spans="11:12" ht="30" customHeight="1" x14ac:dyDescent="0.25">
      <c r="K5026" s="46"/>
      <c r="L5026" s="46"/>
    </row>
    <row r="5027" spans="11:12" ht="30" customHeight="1" x14ac:dyDescent="0.25">
      <c r="K5027" s="46"/>
      <c r="L5027" s="46"/>
    </row>
    <row r="5028" spans="11:12" ht="30" customHeight="1" x14ac:dyDescent="0.25">
      <c r="K5028" s="46"/>
      <c r="L5028" s="46"/>
    </row>
    <row r="5029" spans="11:12" ht="30" customHeight="1" x14ac:dyDescent="0.25">
      <c r="K5029" s="46"/>
      <c r="L5029" s="46"/>
    </row>
    <row r="5030" spans="11:12" ht="30" customHeight="1" x14ac:dyDescent="0.25">
      <c r="K5030" s="46"/>
      <c r="L5030" s="46"/>
    </row>
    <row r="5031" spans="11:12" ht="30" customHeight="1" x14ac:dyDescent="0.25">
      <c r="K5031" s="46"/>
      <c r="L5031" s="46"/>
    </row>
    <row r="5032" spans="11:12" ht="30" customHeight="1" x14ac:dyDescent="0.25">
      <c r="K5032" s="46"/>
      <c r="L5032" s="46"/>
    </row>
    <row r="5033" spans="11:12" ht="30" customHeight="1" x14ac:dyDescent="0.25">
      <c r="K5033" s="46"/>
      <c r="L5033" s="46"/>
    </row>
    <row r="5034" spans="11:12" ht="30" customHeight="1" x14ac:dyDescent="0.25">
      <c r="K5034" s="46"/>
      <c r="L5034" s="46"/>
    </row>
    <row r="5035" spans="11:12" ht="30" customHeight="1" x14ac:dyDescent="0.25">
      <c r="K5035" s="46"/>
      <c r="L5035" s="46"/>
    </row>
    <row r="5036" spans="11:12" ht="30" customHeight="1" x14ac:dyDescent="0.25">
      <c r="K5036" s="46"/>
      <c r="L5036" s="46"/>
    </row>
    <row r="5037" spans="11:12" ht="30" customHeight="1" x14ac:dyDescent="0.25">
      <c r="K5037" s="46"/>
      <c r="L5037" s="46"/>
    </row>
    <row r="5038" spans="11:12" ht="30" customHeight="1" x14ac:dyDescent="0.25">
      <c r="K5038" s="46"/>
      <c r="L5038" s="46"/>
    </row>
    <row r="5039" spans="11:12" ht="30" customHeight="1" x14ac:dyDescent="0.25">
      <c r="K5039" s="46"/>
      <c r="L5039" s="46"/>
    </row>
    <row r="5040" spans="11:12" ht="30" customHeight="1" x14ac:dyDescent="0.25">
      <c r="K5040" s="46"/>
      <c r="L5040" s="46"/>
    </row>
    <row r="5041" spans="11:12" ht="30" customHeight="1" x14ac:dyDescent="0.25">
      <c r="K5041" s="46"/>
      <c r="L5041" s="46"/>
    </row>
    <row r="5042" spans="11:12" ht="30" customHeight="1" x14ac:dyDescent="0.25">
      <c r="K5042" s="46"/>
      <c r="L5042" s="46"/>
    </row>
    <row r="5043" spans="11:12" ht="30" customHeight="1" x14ac:dyDescent="0.25">
      <c r="K5043" s="46"/>
      <c r="L5043" s="46"/>
    </row>
    <row r="5044" spans="11:12" ht="30" customHeight="1" x14ac:dyDescent="0.25">
      <c r="K5044" s="46"/>
      <c r="L5044" s="46"/>
    </row>
    <row r="5045" spans="11:12" ht="30" customHeight="1" x14ac:dyDescent="0.25">
      <c r="K5045" s="46"/>
      <c r="L5045" s="46"/>
    </row>
    <row r="5046" spans="11:12" ht="30" customHeight="1" x14ac:dyDescent="0.25">
      <c r="K5046" s="46"/>
      <c r="L5046" s="46"/>
    </row>
    <row r="5047" spans="11:12" ht="30" customHeight="1" x14ac:dyDescent="0.25">
      <c r="K5047" s="46"/>
      <c r="L5047" s="46"/>
    </row>
    <row r="5048" spans="11:12" ht="30" customHeight="1" x14ac:dyDescent="0.25">
      <c r="K5048" s="46"/>
      <c r="L5048" s="46"/>
    </row>
    <row r="5049" spans="11:12" ht="30" customHeight="1" x14ac:dyDescent="0.25">
      <c r="K5049" s="46"/>
      <c r="L5049" s="46"/>
    </row>
    <row r="5050" spans="11:12" ht="30" customHeight="1" x14ac:dyDescent="0.25">
      <c r="K5050" s="46"/>
      <c r="L5050" s="46"/>
    </row>
    <row r="5051" spans="11:12" ht="30" customHeight="1" x14ac:dyDescent="0.25">
      <c r="K5051" s="46"/>
      <c r="L5051" s="46"/>
    </row>
    <row r="5052" spans="11:12" ht="30" customHeight="1" x14ac:dyDescent="0.25">
      <c r="K5052" s="46"/>
      <c r="L5052" s="46"/>
    </row>
    <row r="5053" spans="11:12" ht="30" customHeight="1" x14ac:dyDescent="0.25">
      <c r="K5053" s="46"/>
      <c r="L5053" s="46"/>
    </row>
    <row r="5054" spans="11:12" ht="30" customHeight="1" x14ac:dyDescent="0.25">
      <c r="K5054" s="46"/>
      <c r="L5054" s="46"/>
    </row>
    <row r="5055" spans="11:12" ht="30" customHeight="1" x14ac:dyDescent="0.25">
      <c r="K5055" s="46"/>
      <c r="L5055" s="46"/>
    </row>
    <row r="5056" spans="11:12" ht="30" customHeight="1" x14ac:dyDescent="0.25">
      <c r="K5056" s="46"/>
      <c r="L5056" s="46"/>
    </row>
    <row r="5057" spans="11:12" ht="30" customHeight="1" x14ac:dyDescent="0.25">
      <c r="K5057" s="46"/>
      <c r="L5057" s="46"/>
    </row>
    <row r="5058" spans="11:12" ht="30" customHeight="1" x14ac:dyDescent="0.25">
      <c r="K5058" s="46"/>
      <c r="L5058" s="46"/>
    </row>
    <row r="5059" spans="11:12" ht="30" customHeight="1" x14ac:dyDescent="0.25">
      <c r="K5059" s="46"/>
      <c r="L5059" s="46"/>
    </row>
    <row r="5060" spans="11:12" ht="30" customHeight="1" x14ac:dyDescent="0.25">
      <c r="K5060" s="46"/>
      <c r="L5060" s="46"/>
    </row>
    <row r="5061" spans="11:12" ht="30" customHeight="1" x14ac:dyDescent="0.25">
      <c r="K5061" s="46"/>
      <c r="L5061" s="46"/>
    </row>
    <row r="5062" spans="11:12" ht="30" customHeight="1" x14ac:dyDescent="0.25">
      <c r="K5062" s="46"/>
      <c r="L5062" s="46"/>
    </row>
    <row r="5063" spans="11:12" ht="30" customHeight="1" x14ac:dyDescent="0.25">
      <c r="K5063" s="46"/>
      <c r="L5063" s="46"/>
    </row>
    <row r="5064" spans="11:12" ht="30" customHeight="1" x14ac:dyDescent="0.25">
      <c r="K5064" s="46"/>
      <c r="L5064" s="46"/>
    </row>
    <row r="5065" spans="11:12" ht="30" customHeight="1" x14ac:dyDescent="0.25">
      <c r="K5065" s="46"/>
      <c r="L5065" s="46"/>
    </row>
    <row r="5066" spans="11:12" ht="30" customHeight="1" x14ac:dyDescent="0.25">
      <c r="K5066" s="46"/>
      <c r="L5066" s="46"/>
    </row>
    <row r="5067" spans="11:12" ht="30" customHeight="1" x14ac:dyDescent="0.25">
      <c r="K5067" s="46"/>
      <c r="L5067" s="46"/>
    </row>
    <row r="5068" spans="11:12" ht="30" customHeight="1" x14ac:dyDescent="0.25">
      <c r="K5068" s="46"/>
      <c r="L5068" s="46"/>
    </row>
    <row r="5069" spans="11:12" ht="30" customHeight="1" x14ac:dyDescent="0.25">
      <c r="K5069" s="46"/>
      <c r="L5069" s="46"/>
    </row>
    <row r="5070" spans="11:12" ht="30" customHeight="1" x14ac:dyDescent="0.25">
      <c r="K5070" s="46"/>
      <c r="L5070" s="46"/>
    </row>
    <row r="5071" spans="11:12" ht="30" customHeight="1" x14ac:dyDescent="0.25">
      <c r="K5071" s="46"/>
      <c r="L5071" s="46"/>
    </row>
    <row r="5072" spans="11:12" ht="30" customHeight="1" x14ac:dyDescent="0.25">
      <c r="K5072" s="46"/>
      <c r="L5072" s="46"/>
    </row>
    <row r="5073" spans="11:12" ht="30" customHeight="1" x14ac:dyDescent="0.25">
      <c r="K5073" s="46"/>
      <c r="L5073" s="46"/>
    </row>
    <row r="5074" spans="11:12" ht="30" customHeight="1" x14ac:dyDescent="0.25">
      <c r="K5074" s="46"/>
      <c r="L5074" s="46"/>
    </row>
    <row r="5075" spans="11:12" ht="30" customHeight="1" x14ac:dyDescent="0.25">
      <c r="K5075" s="46"/>
      <c r="L5075" s="46"/>
    </row>
    <row r="5076" spans="11:12" ht="30" customHeight="1" x14ac:dyDescent="0.25">
      <c r="K5076" s="46"/>
      <c r="L5076" s="46"/>
    </row>
    <row r="5077" spans="11:12" ht="30" customHeight="1" x14ac:dyDescent="0.25">
      <c r="K5077" s="46"/>
      <c r="L5077" s="46"/>
    </row>
    <row r="5078" spans="11:12" ht="30" customHeight="1" x14ac:dyDescent="0.25">
      <c r="K5078" s="46"/>
      <c r="L5078" s="46"/>
    </row>
    <row r="5079" spans="11:12" ht="30" customHeight="1" x14ac:dyDescent="0.25">
      <c r="K5079" s="46"/>
      <c r="L5079" s="46"/>
    </row>
    <row r="5080" spans="11:12" ht="30" customHeight="1" x14ac:dyDescent="0.25">
      <c r="K5080" s="46"/>
      <c r="L5080" s="46"/>
    </row>
    <row r="5081" spans="11:12" ht="30" customHeight="1" x14ac:dyDescent="0.25">
      <c r="K5081" s="46"/>
      <c r="L5081" s="46"/>
    </row>
    <row r="5082" spans="11:12" ht="30" customHeight="1" x14ac:dyDescent="0.25">
      <c r="K5082" s="46"/>
      <c r="L5082" s="46"/>
    </row>
    <row r="5083" spans="11:12" ht="30" customHeight="1" x14ac:dyDescent="0.25">
      <c r="K5083" s="46"/>
      <c r="L5083" s="46"/>
    </row>
    <row r="5084" spans="11:12" ht="30" customHeight="1" x14ac:dyDescent="0.25">
      <c r="K5084" s="46"/>
      <c r="L5084" s="46"/>
    </row>
    <row r="5085" spans="11:12" ht="30" customHeight="1" x14ac:dyDescent="0.25">
      <c r="K5085" s="46"/>
      <c r="L5085" s="46"/>
    </row>
    <row r="5086" spans="11:12" ht="30" customHeight="1" x14ac:dyDescent="0.25">
      <c r="K5086" s="46"/>
      <c r="L5086" s="46"/>
    </row>
    <row r="5087" spans="11:12" ht="30" customHeight="1" x14ac:dyDescent="0.25">
      <c r="K5087" s="46"/>
      <c r="L5087" s="46"/>
    </row>
    <row r="5088" spans="11:12" ht="30" customHeight="1" x14ac:dyDescent="0.25">
      <c r="K5088" s="46"/>
      <c r="L5088" s="46"/>
    </row>
    <row r="5089" spans="11:12" ht="30" customHeight="1" x14ac:dyDescent="0.25">
      <c r="K5089" s="46"/>
      <c r="L5089" s="46"/>
    </row>
    <row r="5090" spans="11:12" ht="30" customHeight="1" x14ac:dyDescent="0.25">
      <c r="K5090" s="46"/>
      <c r="L5090" s="46"/>
    </row>
    <row r="5091" spans="11:12" ht="30" customHeight="1" x14ac:dyDescent="0.25">
      <c r="K5091" s="46"/>
      <c r="L5091" s="46"/>
    </row>
    <row r="5092" spans="11:12" ht="30" customHeight="1" x14ac:dyDescent="0.25">
      <c r="K5092" s="46"/>
      <c r="L5092" s="46"/>
    </row>
    <row r="5093" spans="11:12" ht="30" customHeight="1" x14ac:dyDescent="0.25">
      <c r="K5093" s="46"/>
      <c r="L5093" s="46"/>
    </row>
    <row r="5094" spans="11:12" ht="30" customHeight="1" x14ac:dyDescent="0.25">
      <c r="K5094" s="46"/>
      <c r="L5094" s="46"/>
    </row>
    <row r="5095" spans="11:12" ht="30" customHeight="1" x14ac:dyDescent="0.25">
      <c r="K5095" s="46"/>
      <c r="L5095" s="46"/>
    </row>
    <row r="5096" spans="11:12" ht="30" customHeight="1" x14ac:dyDescent="0.25">
      <c r="K5096" s="46"/>
      <c r="L5096" s="46"/>
    </row>
    <row r="5097" spans="11:12" ht="30" customHeight="1" x14ac:dyDescent="0.25">
      <c r="K5097" s="46"/>
      <c r="L5097" s="46"/>
    </row>
    <row r="5098" spans="11:12" ht="30" customHeight="1" x14ac:dyDescent="0.25">
      <c r="K5098" s="46"/>
      <c r="L5098" s="46"/>
    </row>
    <row r="5099" spans="11:12" ht="30" customHeight="1" x14ac:dyDescent="0.25">
      <c r="K5099" s="46"/>
      <c r="L5099" s="46"/>
    </row>
    <row r="5100" spans="11:12" ht="30" customHeight="1" x14ac:dyDescent="0.25">
      <c r="K5100" s="46"/>
      <c r="L5100" s="46"/>
    </row>
    <row r="5101" spans="11:12" ht="30" customHeight="1" x14ac:dyDescent="0.25">
      <c r="K5101" s="46"/>
      <c r="L5101" s="46"/>
    </row>
    <row r="5102" spans="11:12" ht="30" customHeight="1" x14ac:dyDescent="0.25">
      <c r="K5102" s="46"/>
      <c r="L5102" s="46"/>
    </row>
    <row r="5103" spans="11:12" ht="30" customHeight="1" x14ac:dyDescent="0.25">
      <c r="K5103" s="46"/>
      <c r="L5103" s="46"/>
    </row>
    <row r="5104" spans="11:12" ht="30" customHeight="1" x14ac:dyDescent="0.25">
      <c r="K5104" s="46"/>
      <c r="L5104" s="46"/>
    </row>
    <row r="5105" spans="11:12" ht="30" customHeight="1" x14ac:dyDescent="0.25">
      <c r="K5105" s="46"/>
      <c r="L5105" s="46"/>
    </row>
    <row r="5106" spans="11:12" ht="30" customHeight="1" x14ac:dyDescent="0.25">
      <c r="K5106" s="46"/>
      <c r="L5106" s="46"/>
    </row>
    <row r="5107" spans="11:12" ht="30" customHeight="1" x14ac:dyDescent="0.25">
      <c r="K5107" s="46"/>
      <c r="L5107" s="46"/>
    </row>
    <row r="5108" spans="11:12" ht="30" customHeight="1" x14ac:dyDescent="0.25">
      <c r="K5108" s="46"/>
      <c r="L5108" s="46"/>
    </row>
    <row r="5109" spans="11:12" ht="30" customHeight="1" x14ac:dyDescent="0.25">
      <c r="K5109" s="46"/>
      <c r="L5109" s="46"/>
    </row>
    <row r="5110" spans="11:12" ht="30" customHeight="1" x14ac:dyDescent="0.25">
      <c r="K5110" s="46"/>
      <c r="L5110" s="46"/>
    </row>
    <row r="5111" spans="11:12" ht="30" customHeight="1" x14ac:dyDescent="0.25">
      <c r="K5111" s="46"/>
      <c r="L5111" s="46"/>
    </row>
    <row r="5112" spans="11:12" ht="30" customHeight="1" x14ac:dyDescent="0.25">
      <c r="K5112" s="46"/>
      <c r="L5112" s="46"/>
    </row>
    <row r="5113" spans="11:12" ht="30" customHeight="1" x14ac:dyDescent="0.25">
      <c r="K5113" s="46"/>
      <c r="L5113" s="46"/>
    </row>
    <row r="5114" spans="11:12" ht="30" customHeight="1" x14ac:dyDescent="0.25">
      <c r="K5114" s="46"/>
      <c r="L5114" s="46"/>
    </row>
    <row r="5115" spans="11:12" ht="30" customHeight="1" x14ac:dyDescent="0.25">
      <c r="K5115" s="46"/>
      <c r="L5115" s="46"/>
    </row>
    <row r="5116" spans="11:12" ht="30" customHeight="1" x14ac:dyDescent="0.25">
      <c r="K5116" s="46"/>
      <c r="L5116" s="46"/>
    </row>
    <row r="5117" spans="11:12" ht="30" customHeight="1" x14ac:dyDescent="0.25">
      <c r="K5117" s="46"/>
      <c r="L5117" s="46"/>
    </row>
    <row r="5118" spans="11:12" ht="30" customHeight="1" x14ac:dyDescent="0.25">
      <c r="K5118" s="46"/>
      <c r="L5118" s="46"/>
    </row>
    <row r="5119" spans="11:12" ht="30" customHeight="1" x14ac:dyDescent="0.25">
      <c r="K5119" s="46"/>
      <c r="L5119" s="46"/>
    </row>
    <row r="5120" spans="11:12" ht="30" customHeight="1" x14ac:dyDescent="0.25">
      <c r="K5120" s="46"/>
      <c r="L5120" s="46"/>
    </row>
    <row r="5121" spans="11:12" ht="30" customHeight="1" x14ac:dyDescent="0.25">
      <c r="K5121" s="46"/>
      <c r="L5121" s="46"/>
    </row>
    <row r="5122" spans="11:12" ht="30" customHeight="1" x14ac:dyDescent="0.25">
      <c r="K5122" s="46"/>
      <c r="L5122" s="46"/>
    </row>
    <row r="5123" spans="11:12" ht="30" customHeight="1" x14ac:dyDescent="0.25">
      <c r="K5123" s="46"/>
      <c r="L5123" s="46"/>
    </row>
    <row r="5124" spans="11:12" ht="30" customHeight="1" x14ac:dyDescent="0.25">
      <c r="K5124" s="46"/>
      <c r="L5124" s="46"/>
    </row>
    <row r="5125" spans="11:12" ht="30" customHeight="1" x14ac:dyDescent="0.25">
      <c r="K5125" s="46"/>
      <c r="L5125" s="46"/>
    </row>
    <row r="5126" spans="11:12" ht="30" customHeight="1" x14ac:dyDescent="0.25">
      <c r="K5126" s="46"/>
      <c r="L5126" s="46"/>
    </row>
    <row r="5127" spans="11:12" ht="30" customHeight="1" x14ac:dyDescent="0.25">
      <c r="K5127" s="46"/>
      <c r="L5127" s="46"/>
    </row>
    <row r="5128" spans="11:12" ht="30" customHeight="1" x14ac:dyDescent="0.25">
      <c r="K5128" s="46"/>
      <c r="L5128" s="46"/>
    </row>
    <row r="5129" spans="11:12" ht="30" customHeight="1" x14ac:dyDescent="0.25">
      <c r="K5129" s="46"/>
      <c r="L5129" s="46"/>
    </row>
    <row r="5130" spans="11:12" ht="30" customHeight="1" x14ac:dyDescent="0.25">
      <c r="K5130" s="46"/>
      <c r="L5130" s="46"/>
    </row>
    <row r="5131" spans="11:12" ht="30" customHeight="1" x14ac:dyDescent="0.25">
      <c r="K5131" s="46"/>
      <c r="L5131" s="46"/>
    </row>
    <row r="5132" spans="11:12" ht="30" customHeight="1" x14ac:dyDescent="0.25">
      <c r="K5132" s="46"/>
      <c r="L5132" s="46"/>
    </row>
    <row r="5133" spans="11:12" ht="30" customHeight="1" x14ac:dyDescent="0.25">
      <c r="K5133" s="46"/>
      <c r="L5133" s="46"/>
    </row>
    <row r="5134" spans="11:12" ht="30" customHeight="1" x14ac:dyDescent="0.25">
      <c r="K5134" s="46"/>
      <c r="L5134" s="46"/>
    </row>
    <row r="5135" spans="11:12" ht="30" customHeight="1" x14ac:dyDescent="0.25">
      <c r="K5135" s="46"/>
      <c r="L5135" s="46"/>
    </row>
    <row r="5136" spans="11:12" ht="30" customHeight="1" x14ac:dyDescent="0.25">
      <c r="K5136" s="46"/>
      <c r="L5136" s="46"/>
    </row>
    <row r="5137" spans="11:12" ht="30" customHeight="1" x14ac:dyDescent="0.25">
      <c r="K5137" s="46"/>
      <c r="L5137" s="46"/>
    </row>
    <row r="5138" spans="11:12" ht="30" customHeight="1" x14ac:dyDescent="0.25">
      <c r="K5138" s="46"/>
      <c r="L5138" s="46"/>
    </row>
    <row r="5139" spans="11:12" ht="30" customHeight="1" x14ac:dyDescent="0.25">
      <c r="K5139" s="46"/>
      <c r="L5139" s="46"/>
    </row>
    <row r="5140" spans="11:12" ht="30" customHeight="1" x14ac:dyDescent="0.25">
      <c r="K5140" s="46"/>
      <c r="L5140" s="46"/>
    </row>
    <row r="5141" spans="11:12" ht="30" customHeight="1" x14ac:dyDescent="0.25">
      <c r="K5141" s="46"/>
      <c r="L5141" s="46"/>
    </row>
    <row r="5142" spans="11:12" ht="30" customHeight="1" x14ac:dyDescent="0.25">
      <c r="K5142" s="46"/>
      <c r="L5142" s="46"/>
    </row>
    <row r="5143" spans="11:12" ht="30" customHeight="1" x14ac:dyDescent="0.25">
      <c r="K5143" s="46"/>
      <c r="L5143" s="46"/>
    </row>
    <row r="5144" spans="11:12" ht="30" customHeight="1" x14ac:dyDescent="0.25">
      <c r="K5144" s="46"/>
      <c r="L5144" s="46"/>
    </row>
    <row r="5145" spans="11:12" ht="30" customHeight="1" x14ac:dyDescent="0.25">
      <c r="K5145" s="46"/>
      <c r="L5145" s="46"/>
    </row>
    <row r="5146" spans="11:12" ht="30" customHeight="1" x14ac:dyDescent="0.25">
      <c r="K5146" s="46"/>
      <c r="L5146" s="46"/>
    </row>
    <row r="5147" spans="11:12" ht="30" customHeight="1" x14ac:dyDescent="0.25">
      <c r="K5147" s="46"/>
      <c r="L5147" s="46"/>
    </row>
    <row r="5148" spans="11:12" ht="30" customHeight="1" x14ac:dyDescent="0.25">
      <c r="K5148" s="46"/>
      <c r="L5148" s="46"/>
    </row>
    <row r="5149" spans="11:12" ht="30" customHeight="1" x14ac:dyDescent="0.25">
      <c r="K5149" s="46"/>
      <c r="L5149" s="46"/>
    </row>
    <row r="5150" spans="11:12" ht="30" customHeight="1" x14ac:dyDescent="0.25">
      <c r="K5150" s="46"/>
      <c r="L5150" s="46"/>
    </row>
    <row r="5151" spans="11:12" ht="30" customHeight="1" x14ac:dyDescent="0.25">
      <c r="K5151" s="46"/>
      <c r="L5151" s="46"/>
    </row>
    <row r="5152" spans="11:12" ht="30" customHeight="1" x14ac:dyDescent="0.25">
      <c r="K5152" s="46"/>
      <c r="L5152" s="46"/>
    </row>
    <row r="5153" spans="11:12" ht="30" customHeight="1" x14ac:dyDescent="0.25">
      <c r="K5153" s="46"/>
      <c r="L5153" s="46"/>
    </row>
    <row r="5154" spans="11:12" ht="30" customHeight="1" x14ac:dyDescent="0.25">
      <c r="K5154" s="46"/>
      <c r="L5154" s="46"/>
    </row>
    <row r="5155" spans="11:12" ht="30" customHeight="1" x14ac:dyDescent="0.25">
      <c r="K5155" s="46"/>
      <c r="L5155" s="46"/>
    </row>
    <row r="5156" spans="11:12" ht="30" customHeight="1" x14ac:dyDescent="0.25">
      <c r="K5156" s="46"/>
      <c r="L5156" s="46"/>
    </row>
    <row r="5157" spans="11:12" ht="30" customHeight="1" x14ac:dyDescent="0.25">
      <c r="K5157" s="46"/>
      <c r="L5157" s="46"/>
    </row>
    <row r="5158" spans="11:12" ht="30" customHeight="1" x14ac:dyDescent="0.25">
      <c r="K5158" s="46"/>
      <c r="L5158" s="46"/>
    </row>
    <row r="5159" spans="11:12" ht="30" customHeight="1" x14ac:dyDescent="0.25">
      <c r="K5159" s="46"/>
      <c r="L5159" s="46"/>
    </row>
    <row r="5160" spans="11:12" ht="30" customHeight="1" x14ac:dyDescent="0.25">
      <c r="K5160" s="46"/>
      <c r="L5160" s="46"/>
    </row>
    <row r="5161" spans="11:12" ht="30" customHeight="1" x14ac:dyDescent="0.25">
      <c r="K5161" s="46"/>
      <c r="L5161" s="46"/>
    </row>
    <row r="5162" spans="11:12" ht="30" customHeight="1" x14ac:dyDescent="0.25">
      <c r="K5162" s="46"/>
      <c r="L5162" s="46"/>
    </row>
    <row r="5163" spans="11:12" ht="30" customHeight="1" x14ac:dyDescent="0.25">
      <c r="K5163" s="46"/>
      <c r="L5163" s="46"/>
    </row>
    <row r="5164" spans="11:12" ht="30" customHeight="1" x14ac:dyDescent="0.25">
      <c r="K5164" s="46"/>
      <c r="L5164" s="46"/>
    </row>
    <row r="5165" spans="11:12" ht="30" customHeight="1" x14ac:dyDescent="0.25">
      <c r="K5165" s="46"/>
      <c r="L5165" s="46"/>
    </row>
    <row r="5166" spans="11:12" ht="30" customHeight="1" x14ac:dyDescent="0.25">
      <c r="K5166" s="46"/>
      <c r="L5166" s="46"/>
    </row>
    <row r="5167" spans="11:12" ht="30" customHeight="1" x14ac:dyDescent="0.25">
      <c r="K5167" s="46"/>
      <c r="L5167" s="46"/>
    </row>
    <row r="5168" spans="11:12" ht="30" customHeight="1" x14ac:dyDescent="0.25">
      <c r="K5168" s="46"/>
      <c r="L5168" s="46"/>
    </row>
    <row r="5169" spans="11:12" ht="30" customHeight="1" x14ac:dyDescent="0.25">
      <c r="K5169" s="46"/>
      <c r="L5169" s="46"/>
    </row>
    <row r="5170" spans="11:12" ht="30" customHeight="1" x14ac:dyDescent="0.25">
      <c r="K5170" s="46"/>
      <c r="L5170" s="46"/>
    </row>
    <row r="5171" spans="11:12" ht="30" customHeight="1" x14ac:dyDescent="0.25">
      <c r="K5171" s="46"/>
      <c r="L5171" s="46"/>
    </row>
    <row r="5172" spans="11:12" ht="30" customHeight="1" x14ac:dyDescent="0.25">
      <c r="K5172" s="46"/>
      <c r="L5172" s="46"/>
    </row>
    <row r="5173" spans="11:12" ht="30" customHeight="1" x14ac:dyDescent="0.25">
      <c r="K5173" s="46"/>
      <c r="L5173" s="46"/>
    </row>
    <row r="5174" spans="11:12" ht="30" customHeight="1" x14ac:dyDescent="0.25">
      <c r="K5174" s="46"/>
      <c r="L5174" s="46"/>
    </row>
    <row r="5175" spans="11:12" ht="30" customHeight="1" x14ac:dyDescent="0.25">
      <c r="K5175" s="46"/>
      <c r="L5175" s="46"/>
    </row>
    <row r="5176" spans="11:12" ht="30" customHeight="1" x14ac:dyDescent="0.25">
      <c r="K5176" s="46"/>
      <c r="L5176" s="46"/>
    </row>
    <row r="5177" spans="11:12" ht="30" customHeight="1" x14ac:dyDescent="0.25">
      <c r="K5177" s="46"/>
      <c r="L5177" s="46"/>
    </row>
    <row r="5178" spans="11:12" ht="30" customHeight="1" x14ac:dyDescent="0.25">
      <c r="K5178" s="46"/>
      <c r="L5178" s="46"/>
    </row>
    <row r="5179" spans="11:12" ht="30" customHeight="1" x14ac:dyDescent="0.25">
      <c r="K5179" s="46"/>
      <c r="L5179" s="46"/>
    </row>
    <row r="5180" spans="11:12" ht="30" customHeight="1" x14ac:dyDescent="0.25">
      <c r="K5180" s="46"/>
      <c r="L5180" s="46"/>
    </row>
    <row r="5181" spans="11:12" ht="30" customHeight="1" x14ac:dyDescent="0.25">
      <c r="K5181" s="46"/>
      <c r="L5181" s="46"/>
    </row>
    <row r="5182" spans="11:12" ht="30" customHeight="1" x14ac:dyDescent="0.25">
      <c r="K5182" s="46"/>
      <c r="L5182" s="46"/>
    </row>
    <row r="5183" spans="11:12" ht="30" customHeight="1" x14ac:dyDescent="0.25">
      <c r="K5183" s="46"/>
      <c r="L5183" s="46"/>
    </row>
    <row r="5184" spans="11:12" ht="30" customHeight="1" x14ac:dyDescent="0.25">
      <c r="K5184" s="46"/>
      <c r="L5184" s="46"/>
    </row>
    <row r="5185" spans="11:12" ht="30" customHeight="1" x14ac:dyDescent="0.25">
      <c r="K5185" s="46"/>
      <c r="L5185" s="46"/>
    </row>
    <row r="5186" spans="11:12" ht="30" customHeight="1" x14ac:dyDescent="0.25">
      <c r="K5186" s="46"/>
      <c r="L5186" s="46"/>
    </row>
    <row r="5187" spans="11:12" ht="30" customHeight="1" x14ac:dyDescent="0.25">
      <c r="K5187" s="46"/>
      <c r="L5187" s="46"/>
    </row>
    <row r="5188" spans="11:12" ht="30" customHeight="1" x14ac:dyDescent="0.25">
      <c r="K5188" s="46"/>
      <c r="L5188" s="46"/>
    </row>
    <row r="5189" spans="11:12" ht="30" customHeight="1" x14ac:dyDescent="0.25">
      <c r="K5189" s="46"/>
      <c r="L5189" s="46"/>
    </row>
    <row r="5190" spans="11:12" ht="30" customHeight="1" x14ac:dyDescent="0.25">
      <c r="K5190" s="46"/>
      <c r="L5190" s="46"/>
    </row>
    <row r="5191" spans="11:12" ht="30" customHeight="1" x14ac:dyDescent="0.25">
      <c r="K5191" s="46"/>
      <c r="L5191" s="46"/>
    </row>
    <row r="5192" spans="11:12" ht="30" customHeight="1" x14ac:dyDescent="0.25">
      <c r="K5192" s="46"/>
      <c r="L5192" s="46"/>
    </row>
    <row r="5193" spans="11:12" ht="30" customHeight="1" x14ac:dyDescent="0.25">
      <c r="K5193" s="46"/>
      <c r="L5193" s="46"/>
    </row>
    <row r="5194" spans="11:12" ht="30" customHeight="1" x14ac:dyDescent="0.25">
      <c r="K5194" s="46"/>
      <c r="L5194" s="46"/>
    </row>
    <row r="5195" spans="11:12" ht="30" customHeight="1" x14ac:dyDescent="0.25">
      <c r="K5195" s="46"/>
      <c r="L5195" s="46"/>
    </row>
    <row r="5196" spans="11:12" ht="30" customHeight="1" x14ac:dyDescent="0.25">
      <c r="K5196" s="46"/>
      <c r="L5196" s="46"/>
    </row>
    <row r="5197" spans="11:12" ht="30" customHeight="1" x14ac:dyDescent="0.25">
      <c r="K5197" s="46"/>
      <c r="L5197" s="46"/>
    </row>
    <row r="5198" spans="11:12" ht="30" customHeight="1" x14ac:dyDescent="0.25">
      <c r="K5198" s="46"/>
      <c r="L5198" s="46"/>
    </row>
    <row r="5199" spans="11:12" ht="30" customHeight="1" x14ac:dyDescent="0.25">
      <c r="K5199" s="46"/>
      <c r="L5199" s="46"/>
    </row>
    <row r="5200" spans="11:12" ht="30" customHeight="1" x14ac:dyDescent="0.25">
      <c r="K5200" s="46"/>
      <c r="L5200" s="46"/>
    </row>
    <row r="5201" spans="11:12" ht="30" customHeight="1" x14ac:dyDescent="0.25">
      <c r="K5201" s="46"/>
      <c r="L5201" s="46"/>
    </row>
    <row r="5202" spans="11:12" ht="30" customHeight="1" x14ac:dyDescent="0.25">
      <c r="K5202" s="46"/>
      <c r="L5202" s="46"/>
    </row>
    <row r="5203" spans="11:12" ht="30" customHeight="1" x14ac:dyDescent="0.25">
      <c r="K5203" s="46"/>
      <c r="L5203" s="46"/>
    </row>
    <row r="5204" spans="11:12" ht="30" customHeight="1" x14ac:dyDescent="0.25">
      <c r="K5204" s="46"/>
      <c r="L5204" s="46"/>
    </row>
    <row r="5205" spans="11:12" ht="30" customHeight="1" x14ac:dyDescent="0.25">
      <c r="K5205" s="46"/>
      <c r="L5205" s="46"/>
    </row>
    <row r="5206" spans="11:12" ht="30" customHeight="1" x14ac:dyDescent="0.25">
      <c r="K5206" s="46"/>
      <c r="L5206" s="46"/>
    </row>
    <row r="5207" spans="11:12" ht="30" customHeight="1" x14ac:dyDescent="0.25">
      <c r="K5207" s="46"/>
      <c r="L5207" s="46"/>
    </row>
    <row r="5208" spans="11:12" ht="30" customHeight="1" x14ac:dyDescent="0.25">
      <c r="K5208" s="46"/>
      <c r="L5208" s="46"/>
    </row>
    <row r="5209" spans="11:12" ht="30" customHeight="1" x14ac:dyDescent="0.25">
      <c r="K5209" s="46"/>
      <c r="L5209" s="46"/>
    </row>
    <row r="5210" spans="11:12" ht="30" customHeight="1" x14ac:dyDescent="0.25">
      <c r="K5210" s="46"/>
      <c r="L5210" s="46"/>
    </row>
    <row r="5211" spans="11:12" ht="30" customHeight="1" x14ac:dyDescent="0.25">
      <c r="K5211" s="46"/>
      <c r="L5211" s="46"/>
    </row>
    <row r="5212" spans="11:12" ht="30" customHeight="1" x14ac:dyDescent="0.25">
      <c r="K5212" s="46"/>
      <c r="L5212" s="46"/>
    </row>
    <row r="5213" spans="11:12" ht="30" customHeight="1" x14ac:dyDescent="0.25">
      <c r="K5213" s="46"/>
      <c r="L5213" s="46"/>
    </row>
    <row r="5214" spans="11:12" ht="30" customHeight="1" x14ac:dyDescent="0.25">
      <c r="K5214" s="46"/>
      <c r="L5214" s="46"/>
    </row>
    <row r="5215" spans="11:12" ht="30" customHeight="1" x14ac:dyDescent="0.25">
      <c r="K5215" s="46"/>
      <c r="L5215" s="46"/>
    </row>
    <row r="5216" spans="11:12" ht="30" customHeight="1" x14ac:dyDescent="0.25">
      <c r="K5216" s="46"/>
      <c r="L5216" s="46"/>
    </row>
    <row r="5217" spans="11:12" ht="30" customHeight="1" x14ac:dyDescent="0.25">
      <c r="K5217" s="46"/>
      <c r="L5217" s="46"/>
    </row>
    <row r="5218" spans="11:12" ht="30" customHeight="1" x14ac:dyDescent="0.25">
      <c r="K5218" s="46"/>
      <c r="L5218" s="46"/>
    </row>
    <row r="5219" spans="11:12" ht="30" customHeight="1" x14ac:dyDescent="0.25">
      <c r="K5219" s="46"/>
      <c r="L5219" s="46"/>
    </row>
    <row r="5220" spans="11:12" ht="30" customHeight="1" x14ac:dyDescent="0.25">
      <c r="K5220" s="46"/>
      <c r="L5220" s="46"/>
    </row>
    <row r="5221" spans="11:12" ht="30" customHeight="1" x14ac:dyDescent="0.25">
      <c r="K5221" s="46"/>
      <c r="L5221" s="46"/>
    </row>
    <row r="5222" spans="11:12" ht="30" customHeight="1" x14ac:dyDescent="0.25">
      <c r="K5222" s="46"/>
      <c r="L5222" s="46"/>
    </row>
    <row r="5223" spans="11:12" ht="30" customHeight="1" x14ac:dyDescent="0.25">
      <c r="K5223" s="46"/>
      <c r="L5223" s="46"/>
    </row>
    <row r="5224" spans="11:12" ht="30" customHeight="1" x14ac:dyDescent="0.25">
      <c r="K5224" s="46"/>
      <c r="L5224" s="46"/>
    </row>
    <row r="5225" spans="11:12" ht="30" customHeight="1" x14ac:dyDescent="0.25">
      <c r="K5225" s="46"/>
      <c r="L5225" s="46"/>
    </row>
    <row r="5226" spans="11:12" ht="30" customHeight="1" x14ac:dyDescent="0.25">
      <c r="K5226" s="46"/>
      <c r="L5226" s="46"/>
    </row>
    <row r="5227" spans="11:12" ht="30" customHeight="1" x14ac:dyDescent="0.25">
      <c r="K5227" s="46"/>
      <c r="L5227" s="46"/>
    </row>
    <row r="5228" spans="11:12" ht="30" customHeight="1" x14ac:dyDescent="0.25">
      <c r="K5228" s="46"/>
      <c r="L5228" s="46"/>
    </row>
    <row r="5229" spans="11:12" ht="30" customHeight="1" x14ac:dyDescent="0.25">
      <c r="K5229" s="46"/>
      <c r="L5229" s="46"/>
    </row>
    <row r="5230" spans="11:12" ht="30" customHeight="1" x14ac:dyDescent="0.25">
      <c r="K5230" s="46"/>
      <c r="L5230" s="46"/>
    </row>
    <row r="5231" spans="11:12" ht="30" customHeight="1" x14ac:dyDescent="0.25">
      <c r="K5231" s="46"/>
      <c r="L5231" s="46"/>
    </row>
    <row r="5232" spans="11:12" ht="30" customHeight="1" x14ac:dyDescent="0.25">
      <c r="K5232" s="46"/>
      <c r="L5232" s="46"/>
    </row>
    <row r="5233" spans="11:12" ht="30" customHeight="1" x14ac:dyDescent="0.25">
      <c r="K5233" s="46"/>
      <c r="L5233" s="46"/>
    </row>
    <row r="5234" spans="11:12" ht="30" customHeight="1" x14ac:dyDescent="0.25">
      <c r="K5234" s="46"/>
      <c r="L5234" s="46"/>
    </row>
    <row r="5235" spans="11:12" ht="30" customHeight="1" x14ac:dyDescent="0.25">
      <c r="K5235" s="46"/>
      <c r="L5235" s="46"/>
    </row>
    <row r="5236" spans="11:12" ht="30" customHeight="1" x14ac:dyDescent="0.25">
      <c r="K5236" s="46"/>
      <c r="L5236" s="46"/>
    </row>
    <row r="5237" spans="11:12" ht="30" customHeight="1" x14ac:dyDescent="0.25">
      <c r="K5237" s="46"/>
      <c r="L5237" s="46"/>
    </row>
    <row r="5238" spans="11:12" ht="30" customHeight="1" x14ac:dyDescent="0.25">
      <c r="K5238" s="46"/>
      <c r="L5238" s="46"/>
    </row>
    <row r="5239" spans="11:12" ht="30" customHeight="1" x14ac:dyDescent="0.25">
      <c r="K5239" s="46"/>
      <c r="L5239" s="46"/>
    </row>
    <row r="5240" spans="11:12" ht="30" customHeight="1" x14ac:dyDescent="0.25">
      <c r="K5240" s="46"/>
      <c r="L5240" s="46"/>
    </row>
    <row r="5241" spans="11:12" ht="30" customHeight="1" x14ac:dyDescent="0.25">
      <c r="K5241" s="46"/>
      <c r="L5241" s="46"/>
    </row>
    <row r="5242" spans="11:12" ht="30" customHeight="1" x14ac:dyDescent="0.25">
      <c r="K5242" s="46"/>
      <c r="L5242" s="46"/>
    </row>
    <row r="5243" spans="11:12" ht="30" customHeight="1" x14ac:dyDescent="0.25">
      <c r="K5243" s="46"/>
      <c r="L5243" s="46"/>
    </row>
    <row r="5244" spans="11:12" ht="30" customHeight="1" x14ac:dyDescent="0.25">
      <c r="K5244" s="46"/>
      <c r="L5244" s="46"/>
    </row>
    <row r="5245" spans="11:12" ht="30" customHeight="1" x14ac:dyDescent="0.25">
      <c r="K5245" s="46"/>
      <c r="L5245" s="46"/>
    </row>
    <row r="5246" spans="11:12" ht="30" customHeight="1" x14ac:dyDescent="0.25">
      <c r="K5246" s="46"/>
      <c r="L5246" s="46"/>
    </row>
    <row r="5247" spans="11:12" ht="30" customHeight="1" x14ac:dyDescent="0.25">
      <c r="K5247" s="46"/>
      <c r="L5247" s="46"/>
    </row>
    <row r="5248" spans="11:12" ht="30" customHeight="1" x14ac:dyDescent="0.25">
      <c r="K5248" s="46"/>
      <c r="L5248" s="46"/>
    </row>
    <row r="5249" spans="11:12" ht="30" customHeight="1" x14ac:dyDescent="0.25">
      <c r="K5249" s="46"/>
      <c r="L5249" s="46"/>
    </row>
    <row r="5250" spans="11:12" ht="30" customHeight="1" x14ac:dyDescent="0.25">
      <c r="K5250" s="46"/>
      <c r="L5250" s="46"/>
    </row>
    <row r="5251" spans="11:12" ht="30" customHeight="1" x14ac:dyDescent="0.25">
      <c r="K5251" s="46"/>
      <c r="L5251" s="46"/>
    </row>
    <row r="5252" spans="11:12" ht="30" customHeight="1" x14ac:dyDescent="0.25">
      <c r="K5252" s="46"/>
      <c r="L5252" s="46"/>
    </row>
    <row r="5253" spans="11:12" ht="30" customHeight="1" x14ac:dyDescent="0.25">
      <c r="K5253" s="46"/>
      <c r="L5253" s="46"/>
    </row>
    <row r="5254" spans="11:12" ht="30" customHeight="1" x14ac:dyDescent="0.25">
      <c r="K5254" s="46"/>
      <c r="L5254" s="46"/>
    </row>
    <row r="5255" spans="11:12" ht="30" customHeight="1" x14ac:dyDescent="0.25">
      <c r="K5255" s="46"/>
      <c r="L5255" s="46"/>
    </row>
    <row r="5256" spans="11:12" ht="30" customHeight="1" x14ac:dyDescent="0.25">
      <c r="K5256" s="46"/>
      <c r="L5256" s="46"/>
    </row>
    <row r="5257" spans="11:12" ht="30" customHeight="1" x14ac:dyDescent="0.25">
      <c r="K5257" s="46"/>
      <c r="L5257" s="46"/>
    </row>
    <row r="5258" spans="11:12" ht="30" customHeight="1" x14ac:dyDescent="0.25">
      <c r="K5258" s="46"/>
      <c r="L5258" s="46"/>
    </row>
    <row r="5259" spans="11:12" ht="30" customHeight="1" x14ac:dyDescent="0.25">
      <c r="K5259" s="46"/>
      <c r="L5259" s="46"/>
    </row>
    <row r="5260" spans="11:12" ht="30" customHeight="1" x14ac:dyDescent="0.25">
      <c r="K5260" s="46"/>
      <c r="L5260" s="46"/>
    </row>
    <row r="5261" spans="11:12" ht="30" customHeight="1" x14ac:dyDescent="0.25">
      <c r="K5261" s="46"/>
      <c r="L5261" s="46"/>
    </row>
    <row r="5262" spans="11:12" ht="30" customHeight="1" x14ac:dyDescent="0.25">
      <c r="K5262" s="46"/>
      <c r="L5262" s="46"/>
    </row>
    <row r="5263" spans="11:12" ht="30" customHeight="1" x14ac:dyDescent="0.25">
      <c r="K5263" s="46"/>
      <c r="L5263" s="46"/>
    </row>
    <row r="5264" spans="11:12" ht="30" customHeight="1" x14ac:dyDescent="0.25">
      <c r="K5264" s="46"/>
      <c r="L5264" s="46"/>
    </row>
    <row r="5265" spans="11:12" ht="30" customHeight="1" x14ac:dyDescent="0.25">
      <c r="K5265" s="46"/>
      <c r="L5265" s="46"/>
    </row>
    <row r="5266" spans="11:12" ht="30" customHeight="1" x14ac:dyDescent="0.25">
      <c r="K5266" s="46"/>
      <c r="L5266" s="46"/>
    </row>
    <row r="5267" spans="11:12" ht="30" customHeight="1" x14ac:dyDescent="0.25">
      <c r="K5267" s="46"/>
      <c r="L5267" s="46"/>
    </row>
    <row r="5268" spans="11:12" ht="30" customHeight="1" x14ac:dyDescent="0.25">
      <c r="K5268" s="46"/>
      <c r="L5268" s="46"/>
    </row>
    <row r="5269" spans="11:12" ht="30" customHeight="1" x14ac:dyDescent="0.25">
      <c r="K5269" s="46"/>
      <c r="L5269" s="46"/>
    </row>
    <row r="5270" spans="11:12" ht="30" customHeight="1" x14ac:dyDescent="0.25">
      <c r="K5270" s="46"/>
      <c r="L5270" s="46"/>
    </row>
    <row r="5271" spans="11:12" ht="30" customHeight="1" x14ac:dyDescent="0.25">
      <c r="K5271" s="46"/>
      <c r="L5271" s="46"/>
    </row>
    <row r="5272" spans="11:12" ht="30" customHeight="1" x14ac:dyDescent="0.25">
      <c r="K5272" s="46"/>
      <c r="L5272" s="46"/>
    </row>
    <row r="5273" spans="11:12" ht="30" customHeight="1" x14ac:dyDescent="0.25">
      <c r="K5273" s="46"/>
      <c r="L5273" s="46"/>
    </row>
    <row r="5274" spans="11:12" ht="30" customHeight="1" x14ac:dyDescent="0.25">
      <c r="K5274" s="46"/>
      <c r="L5274" s="46"/>
    </row>
    <row r="5275" spans="11:12" ht="30" customHeight="1" x14ac:dyDescent="0.25">
      <c r="K5275" s="46"/>
      <c r="L5275" s="46"/>
    </row>
    <row r="5276" spans="11:12" ht="30" customHeight="1" x14ac:dyDescent="0.25">
      <c r="K5276" s="46"/>
      <c r="L5276" s="46"/>
    </row>
    <row r="5277" spans="11:12" ht="30" customHeight="1" x14ac:dyDescent="0.25">
      <c r="K5277" s="46"/>
      <c r="L5277" s="46"/>
    </row>
    <row r="5278" spans="11:12" ht="30" customHeight="1" x14ac:dyDescent="0.25">
      <c r="K5278" s="46"/>
      <c r="L5278" s="46"/>
    </row>
    <row r="5279" spans="11:12" ht="30" customHeight="1" x14ac:dyDescent="0.25">
      <c r="K5279" s="46"/>
      <c r="L5279" s="46"/>
    </row>
    <row r="5280" spans="11:12" ht="30" customHeight="1" x14ac:dyDescent="0.25">
      <c r="K5280" s="46"/>
      <c r="L5280" s="46"/>
    </row>
    <row r="5281" spans="11:12" ht="30" customHeight="1" x14ac:dyDescent="0.25">
      <c r="K5281" s="46"/>
      <c r="L5281" s="46"/>
    </row>
    <row r="5282" spans="11:12" ht="30" customHeight="1" x14ac:dyDescent="0.25">
      <c r="K5282" s="46"/>
      <c r="L5282" s="46"/>
    </row>
    <row r="5283" spans="11:12" ht="30" customHeight="1" x14ac:dyDescent="0.25">
      <c r="K5283" s="46"/>
      <c r="L5283" s="46"/>
    </row>
    <row r="5284" spans="11:12" ht="30" customHeight="1" x14ac:dyDescent="0.25">
      <c r="K5284" s="46"/>
      <c r="L5284" s="46"/>
    </row>
    <row r="5285" spans="11:12" ht="30" customHeight="1" x14ac:dyDescent="0.25">
      <c r="K5285" s="46"/>
      <c r="L5285" s="46"/>
    </row>
    <row r="5286" spans="11:12" ht="30" customHeight="1" x14ac:dyDescent="0.25">
      <c r="K5286" s="46"/>
      <c r="L5286" s="46"/>
    </row>
    <row r="5287" spans="11:12" ht="30" customHeight="1" x14ac:dyDescent="0.25">
      <c r="K5287" s="46"/>
      <c r="L5287" s="46"/>
    </row>
    <row r="5288" spans="11:12" ht="30" customHeight="1" x14ac:dyDescent="0.25">
      <c r="K5288" s="46"/>
      <c r="L5288" s="46"/>
    </row>
    <row r="5289" spans="11:12" ht="30" customHeight="1" x14ac:dyDescent="0.25">
      <c r="K5289" s="46"/>
      <c r="L5289" s="46"/>
    </row>
    <row r="5290" spans="11:12" ht="30" customHeight="1" x14ac:dyDescent="0.25">
      <c r="K5290" s="46"/>
      <c r="L5290" s="46"/>
    </row>
    <row r="5291" spans="11:12" ht="30" customHeight="1" x14ac:dyDescent="0.25">
      <c r="K5291" s="46"/>
      <c r="L5291" s="46"/>
    </row>
    <row r="5292" spans="11:12" ht="30" customHeight="1" x14ac:dyDescent="0.25">
      <c r="K5292" s="46"/>
      <c r="L5292" s="46"/>
    </row>
    <row r="5293" spans="11:12" ht="30" customHeight="1" x14ac:dyDescent="0.25">
      <c r="K5293" s="46"/>
      <c r="L5293" s="46"/>
    </row>
    <row r="5294" spans="11:12" ht="30" customHeight="1" x14ac:dyDescent="0.25">
      <c r="K5294" s="46"/>
      <c r="L5294" s="46"/>
    </row>
    <row r="5295" spans="11:12" ht="30" customHeight="1" x14ac:dyDescent="0.25">
      <c r="K5295" s="46"/>
      <c r="L5295" s="46"/>
    </row>
    <row r="5296" spans="11:12" ht="30" customHeight="1" x14ac:dyDescent="0.25">
      <c r="K5296" s="46"/>
      <c r="L5296" s="46"/>
    </row>
    <row r="5297" spans="11:12" ht="30" customHeight="1" x14ac:dyDescent="0.25">
      <c r="K5297" s="46"/>
      <c r="L5297" s="46"/>
    </row>
    <row r="5298" spans="11:12" ht="30" customHeight="1" x14ac:dyDescent="0.25">
      <c r="K5298" s="46"/>
      <c r="L5298" s="46"/>
    </row>
    <row r="5299" spans="11:12" ht="30" customHeight="1" x14ac:dyDescent="0.25">
      <c r="K5299" s="46"/>
      <c r="L5299" s="46"/>
    </row>
    <row r="5300" spans="11:12" ht="30" customHeight="1" x14ac:dyDescent="0.25">
      <c r="K5300" s="46"/>
      <c r="L5300" s="46"/>
    </row>
    <row r="5301" spans="11:12" ht="30" customHeight="1" x14ac:dyDescent="0.25">
      <c r="K5301" s="46"/>
      <c r="L5301" s="46"/>
    </row>
    <row r="5302" spans="11:12" ht="30" customHeight="1" x14ac:dyDescent="0.25">
      <c r="K5302" s="46"/>
      <c r="L5302" s="46"/>
    </row>
    <row r="5303" spans="11:12" ht="30" customHeight="1" x14ac:dyDescent="0.25">
      <c r="K5303" s="46"/>
      <c r="L5303" s="46"/>
    </row>
    <row r="5304" spans="11:12" ht="30" customHeight="1" x14ac:dyDescent="0.25">
      <c r="K5304" s="46"/>
      <c r="L5304" s="46"/>
    </row>
    <row r="5305" spans="11:12" ht="30" customHeight="1" x14ac:dyDescent="0.25">
      <c r="K5305" s="46"/>
      <c r="L5305" s="46"/>
    </row>
    <row r="5306" spans="11:12" ht="30" customHeight="1" x14ac:dyDescent="0.25">
      <c r="K5306" s="46"/>
      <c r="L5306" s="46"/>
    </row>
    <row r="5307" spans="11:12" ht="30" customHeight="1" x14ac:dyDescent="0.25">
      <c r="K5307" s="46"/>
      <c r="L5307" s="46"/>
    </row>
    <row r="5308" spans="11:12" ht="30" customHeight="1" x14ac:dyDescent="0.25">
      <c r="K5308" s="46"/>
      <c r="L5308" s="46"/>
    </row>
    <row r="5309" spans="11:12" ht="30" customHeight="1" x14ac:dyDescent="0.25">
      <c r="K5309" s="46"/>
      <c r="L5309" s="46"/>
    </row>
    <row r="5310" spans="11:12" ht="30" customHeight="1" x14ac:dyDescent="0.25">
      <c r="K5310" s="46"/>
      <c r="L5310" s="46"/>
    </row>
    <row r="5311" spans="11:12" ht="30" customHeight="1" x14ac:dyDescent="0.25">
      <c r="K5311" s="46"/>
      <c r="L5311" s="46"/>
    </row>
    <row r="5312" spans="11:12" ht="30" customHeight="1" x14ac:dyDescent="0.25">
      <c r="K5312" s="46"/>
      <c r="L5312" s="46"/>
    </row>
    <row r="5313" spans="11:12" ht="30" customHeight="1" x14ac:dyDescent="0.25">
      <c r="K5313" s="46"/>
      <c r="L5313" s="46"/>
    </row>
    <row r="5314" spans="11:12" ht="30" customHeight="1" x14ac:dyDescent="0.25">
      <c r="K5314" s="46"/>
      <c r="L5314" s="46"/>
    </row>
    <row r="5315" spans="11:12" ht="30" customHeight="1" x14ac:dyDescent="0.25">
      <c r="K5315" s="46"/>
      <c r="L5315" s="46"/>
    </row>
    <row r="5316" spans="11:12" ht="30" customHeight="1" x14ac:dyDescent="0.25">
      <c r="K5316" s="46"/>
      <c r="L5316" s="46"/>
    </row>
    <row r="5317" spans="11:12" ht="30" customHeight="1" x14ac:dyDescent="0.25">
      <c r="K5317" s="46"/>
      <c r="L5317" s="46"/>
    </row>
    <row r="5318" spans="11:12" ht="30" customHeight="1" x14ac:dyDescent="0.25">
      <c r="K5318" s="46"/>
      <c r="L5318" s="46"/>
    </row>
    <row r="5319" spans="11:12" ht="30" customHeight="1" x14ac:dyDescent="0.25">
      <c r="K5319" s="46"/>
      <c r="L5319" s="46"/>
    </row>
    <row r="5320" spans="11:12" ht="30" customHeight="1" x14ac:dyDescent="0.25">
      <c r="K5320" s="46"/>
      <c r="L5320" s="46"/>
    </row>
    <row r="5321" spans="11:12" ht="30" customHeight="1" x14ac:dyDescent="0.25">
      <c r="K5321" s="46"/>
      <c r="L5321" s="46"/>
    </row>
    <row r="5322" spans="11:12" ht="30" customHeight="1" x14ac:dyDescent="0.25">
      <c r="K5322" s="46"/>
      <c r="L5322" s="46"/>
    </row>
    <row r="5323" spans="11:12" ht="30" customHeight="1" x14ac:dyDescent="0.25">
      <c r="K5323" s="46"/>
      <c r="L5323" s="46"/>
    </row>
    <row r="5324" spans="11:12" ht="30" customHeight="1" x14ac:dyDescent="0.25">
      <c r="K5324" s="46"/>
      <c r="L5324" s="46"/>
    </row>
    <row r="5325" spans="11:12" ht="30" customHeight="1" x14ac:dyDescent="0.25">
      <c r="K5325" s="46"/>
      <c r="L5325" s="46"/>
    </row>
    <row r="5326" spans="11:12" ht="30" customHeight="1" x14ac:dyDescent="0.25">
      <c r="K5326" s="46"/>
      <c r="L5326" s="46"/>
    </row>
    <row r="5327" spans="11:12" ht="30" customHeight="1" x14ac:dyDescent="0.25">
      <c r="K5327" s="46"/>
      <c r="L5327" s="46"/>
    </row>
    <row r="5328" spans="11:12" ht="30" customHeight="1" x14ac:dyDescent="0.25">
      <c r="K5328" s="46"/>
      <c r="L5328" s="46"/>
    </row>
    <row r="5329" spans="11:12" ht="30" customHeight="1" x14ac:dyDescent="0.25">
      <c r="K5329" s="46"/>
      <c r="L5329" s="46"/>
    </row>
    <row r="5330" spans="11:12" ht="30" customHeight="1" x14ac:dyDescent="0.25">
      <c r="K5330" s="46"/>
      <c r="L5330" s="46"/>
    </row>
    <row r="5331" spans="11:12" ht="30" customHeight="1" x14ac:dyDescent="0.25">
      <c r="K5331" s="46"/>
      <c r="L5331" s="46"/>
    </row>
    <row r="5332" spans="11:12" ht="30" customHeight="1" x14ac:dyDescent="0.25">
      <c r="K5332" s="46"/>
      <c r="L5332" s="46"/>
    </row>
    <row r="5333" spans="11:12" ht="30" customHeight="1" x14ac:dyDescent="0.25">
      <c r="K5333" s="46"/>
      <c r="L5333" s="46"/>
    </row>
    <row r="5334" spans="11:12" ht="30" customHeight="1" x14ac:dyDescent="0.25">
      <c r="K5334" s="46"/>
      <c r="L5334" s="46"/>
    </row>
    <row r="5335" spans="11:12" ht="30" customHeight="1" x14ac:dyDescent="0.25">
      <c r="K5335" s="46"/>
      <c r="L5335" s="46"/>
    </row>
    <row r="5336" spans="11:12" ht="30" customHeight="1" x14ac:dyDescent="0.25">
      <c r="K5336" s="46"/>
      <c r="L5336" s="46"/>
    </row>
    <row r="5337" spans="11:12" ht="30" customHeight="1" x14ac:dyDescent="0.25">
      <c r="K5337" s="46"/>
      <c r="L5337" s="46"/>
    </row>
    <row r="5338" spans="11:12" ht="30" customHeight="1" x14ac:dyDescent="0.25">
      <c r="K5338" s="46"/>
      <c r="L5338" s="46"/>
    </row>
    <row r="5339" spans="11:12" ht="30" customHeight="1" x14ac:dyDescent="0.25">
      <c r="K5339" s="46"/>
      <c r="L5339" s="46"/>
    </row>
    <row r="5340" spans="11:12" ht="30" customHeight="1" x14ac:dyDescent="0.25">
      <c r="K5340" s="46"/>
      <c r="L5340" s="46"/>
    </row>
    <row r="5341" spans="11:12" ht="30" customHeight="1" x14ac:dyDescent="0.25">
      <c r="K5341" s="46"/>
      <c r="L5341" s="46"/>
    </row>
    <row r="5342" spans="11:12" ht="30" customHeight="1" x14ac:dyDescent="0.25">
      <c r="K5342" s="46"/>
      <c r="L5342" s="46"/>
    </row>
    <row r="5343" spans="11:12" ht="30" customHeight="1" x14ac:dyDescent="0.25">
      <c r="K5343" s="46"/>
      <c r="L5343" s="46"/>
    </row>
    <row r="5344" spans="11:12" ht="30" customHeight="1" x14ac:dyDescent="0.25">
      <c r="K5344" s="46"/>
      <c r="L5344" s="46"/>
    </row>
    <row r="5345" spans="11:12" ht="30" customHeight="1" x14ac:dyDescent="0.25">
      <c r="K5345" s="46"/>
      <c r="L5345" s="46"/>
    </row>
    <row r="5346" spans="11:12" ht="30" customHeight="1" x14ac:dyDescent="0.25">
      <c r="K5346" s="46"/>
      <c r="L5346" s="46"/>
    </row>
    <row r="5347" spans="11:12" ht="30" customHeight="1" x14ac:dyDescent="0.25">
      <c r="K5347" s="46"/>
      <c r="L5347" s="46"/>
    </row>
    <row r="5348" spans="11:12" ht="30" customHeight="1" x14ac:dyDescent="0.25">
      <c r="K5348" s="46"/>
      <c r="L5348" s="46"/>
    </row>
    <row r="5349" spans="11:12" ht="30" customHeight="1" x14ac:dyDescent="0.25">
      <c r="K5349" s="46"/>
      <c r="L5349" s="46"/>
    </row>
    <row r="5350" spans="11:12" ht="30" customHeight="1" x14ac:dyDescent="0.25">
      <c r="K5350" s="46"/>
      <c r="L5350" s="46"/>
    </row>
    <row r="5351" spans="11:12" ht="30" customHeight="1" x14ac:dyDescent="0.25">
      <c r="K5351" s="46"/>
      <c r="L5351" s="46"/>
    </row>
    <row r="5352" spans="11:12" ht="30" customHeight="1" x14ac:dyDescent="0.25">
      <c r="K5352" s="46"/>
      <c r="L5352" s="46"/>
    </row>
    <row r="5353" spans="11:12" ht="30" customHeight="1" x14ac:dyDescent="0.25">
      <c r="K5353" s="46"/>
      <c r="L5353" s="46"/>
    </row>
    <row r="5354" spans="11:12" ht="30" customHeight="1" x14ac:dyDescent="0.25">
      <c r="K5354" s="46"/>
      <c r="L5354" s="46"/>
    </row>
    <row r="5355" spans="11:12" ht="30" customHeight="1" x14ac:dyDescent="0.25">
      <c r="K5355" s="46"/>
      <c r="L5355" s="46"/>
    </row>
    <row r="5356" spans="11:12" ht="30" customHeight="1" x14ac:dyDescent="0.25">
      <c r="K5356" s="46"/>
      <c r="L5356" s="46"/>
    </row>
    <row r="5357" spans="11:12" ht="30" customHeight="1" x14ac:dyDescent="0.25">
      <c r="K5357" s="46"/>
      <c r="L5357" s="46"/>
    </row>
    <row r="5358" spans="11:12" ht="30" customHeight="1" x14ac:dyDescent="0.25">
      <c r="K5358" s="46"/>
      <c r="L5358" s="46"/>
    </row>
    <row r="5359" spans="11:12" ht="30" customHeight="1" x14ac:dyDescent="0.25">
      <c r="K5359" s="46"/>
      <c r="L5359" s="46"/>
    </row>
    <row r="5360" spans="11:12" ht="30" customHeight="1" x14ac:dyDescent="0.25">
      <c r="K5360" s="46"/>
      <c r="L5360" s="46"/>
    </row>
    <row r="5361" spans="11:12" ht="30" customHeight="1" x14ac:dyDescent="0.25">
      <c r="K5361" s="46"/>
      <c r="L5361" s="46"/>
    </row>
    <row r="5362" spans="11:12" ht="30" customHeight="1" x14ac:dyDescent="0.25">
      <c r="K5362" s="46"/>
      <c r="L5362" s="46"/>
    </row>
    <row r="5363" spans="11:12" ht="30" customHeight="1" x14ac:dyDescent="0.25">
      <c r="K5363" s="46"/>
      <c r="L5363" s="46"/>
    </row>
    <row r="5364" spans="11:12" ht="30" customHeight="1" x14ac:dyDescent="0.25">
      <c r="K5364" s="46"/>
      <c r="L5364" s="46"/>
    </row>
    <row r="5365" spans="11:12" ht="30" customHeight="1" x14ac:dyDescent="0.25">
      <c r="K5365" s="46"/>
      <c r="L5365" s="46"/>
    </row>
    <row r="5366" spans="11:12" ht="30" customHeight="1" x14ac:dyDescent="0.25">
      <c r="K5366" s="46"/>
      <c r="L5366" s="46"/>
    </row>
    <row r="5367" spans="11:12" ht="30" customHeight="1" x14ac:dyDescent="0.25">
      <c r="K5367" s="46"/>
      <c r="L5367" s="46"/>
    </row>
    <row r="5368" spans="11:12" ht="30" customHeight="1" x14ac:dyDescent="0.25">
      <c r="K5368" s="46"/>
      <c r="L5368" s="46"/>
    </row>
    <row r="5369" spans="11:12" ht="30" customHeight="1" x14ac:dyDescent="0.25">
      <c r="K5369" s="46"/>
      <c r="L5369" s="46"/>
    </row>
    <row r="5370" spans="11:12" ht="30" customHeight="1" x14ac:dyDescent="0.25">
      <c r="K5370" s="46"/>
      <c r="L5370" s="46"/>
    </row>
    <row r="5371" spans="11:12" ht="30" customHeight="1" x14ac:dyDescent="0.25">
      <c r="K5371" s="46"/>
      <c r="L5371" s="46"/>
    </row>
    <row r="5372" spans="11:12" ht="30" customHeight="1" x14ac:dyDescent="0.25">
      <c r="K5372" s="46"/>
      <c r="L5372" s="46"/>
    </row>
    <row r="5373" spans="11:12" ht="30" customHeight="1" x14ac:dyDescent="0.25">
      <c r="K5373" s="46"/>
      <c r="L5373" s="46"/>
    </row>
    <row r="5374" spans="11:12" ht="30" customHeight="1" x14ac:dyDescent="0.25">
      <c r="K5374" s="46"/>
      <c r="L5374" s="46"/>
    </row>
    <row r="5375" spans="11:12" ht="30" customHeight="1" x14ac:dyDescent="0.25">
      <c r="K5375" s="46"/>
      <c r="L5375" s="46"/>
    </row>
    <row r="5376" spans="11:12" ht="30" customHeight="1" x14ac:dyDescent="0.25">
      <c r="K5376" s="46"/>
      <c r="L5376" s="46"/>
    </row>
    <row r="5377" spans="11:12" ht="30" customHeight="1" x14ac:dyDescent="0.25">
      <c r="K5377" s="46"/>
      <c r="L5377" s="46"/>
    </row>
    <row r="5378" spans="11:12" ht="30" customHeight="1" x14ac:dyDescent="0.25">
      <c r="K5378" s="46"/>
      <c r="L5378" s="46"/>
    </row>
    <row r="5379" spans="11:12" ht="30" customHeight="1" x14ac:dyDescent="0.25">
      <c r="K5379" s="46"/>
      <c r="L5379" s="46"/>
    </row>
    <row r="5380" spans="11:12" ht="30" customHeight="1" x14ac:dyDescent="0.25">
      <c r="K5380" s="46"/>
      <c r="L5380" s="46"/>
    </row>
    <row r="5381" spans="11:12" ht="30" customHeight="1" x14ac:dyDescent="0.25">
      <c r="K5381" s="46"/>
      <c r="L5381" s="46"/>
    </row>
    <row r="5382" spans="11:12" ht="30" customHeight="1" x14ac:dyDescent="0.25">
      <c r="K5382" s="46"/>
      <c r="L5382" s="46"/>
    </row>
    <row r="5383" spans="11:12" ht="30" customHeight="1" x14ac:dyDescent="0.25">
      <c r="K5383" s="46"/>
      <c r="L5383" s="46"/>
    </row>
    <row r="5384" spans="11:12" ht="30" customHeight="1" x14ac:dyDescent="0.25">
      <c r="K5384" s="46"/>
      <c r="L5384" s="46"/>
    </row>
    <row r="5385" spans="11:12" ht="30" customHeight="1" x14ac:dyDescent="0.25">
      <c r="K5385" s="46"/>
      <c r="L5385" s="46"/>
    </row>
    <row r="5386" spans="11:12" ht="30" customHeight="1" x14ac:dyDescent="0.25">
      <c r="K5386" s="46"/>
      <c r="L5386" s="46"/>
    </row>
    <row r="5387" spans="11:12" ht="30" customHeight="1" x14ac:dyDescent="0.25">
      <c r="K5387" s="46"/>
      <c r="L5387" s="46"/>
    </row>
    <row r="5388" spans="11:12" ht="30" customHeight="1" x14ac:dyDescent="0.25">
      <c r="K5388" s="46"/>
      <c r="L5388" s="46"/>
    </row>
    <row r="5389" spans="11:12" ht="30" customHeight="1" x14ac:dyDescent="0.25">
      <c r="K5389" s="46"/>
      <c r="L5389" s="46"/>
    </row>
    <row r="5390" spans="11:12" ht="30" customHeight="1" x14ac:dyDescent="0.25">
      <c r="K5390" s="46"/>
      <c r="L5390" s="46"/>
    </row>
    <row r="5391" spans="11:12" ht="30" customHeight="1" x14ac:dyDescent="0.25">
      <c r="K5391" s="46"/>
      <c r="L5391" s="46"/>
    </row>
    <row r="5392" spans="11:12" ht="30" customHeight="1" x14ac:dyDescent="0.25">
      <c r="K5392" s="46"/>
      <c r="L5392" s="46"/>
    </row>
    <row r="5393" spans="11:12" ht="30" customHeight="1" x14ac:dyDescent="0.25">
      <c r="K5393" s="46"/>
      <c r="L5393" s="46"/>
    </row>
    <row r="5394" spans="11:12" ht="30" customHeight="1" x14ac:dyDescent="0.25">
      <c r="K5394" s="46"/>
      <c r="L5394" s="46"/>
    </row>
    <row r="5395" spans="11:12" ht="30" customHeight="1" x14ac:dyDescent="0.25">
      <c r="K5395" s="46"/>
      <c r="L5395" s="46"/>
    </row>
    <row r="5396" spans="11:12" ht="30" customHeight="1" x14ac:dyDescent="0.25">
      <c r="K5396" s="46"/>
      <c r="L5396" s="46"/>
    </row>
    <row r="5397" spans="11:12" ht="30" customHeight="1" x14ac:dyDescent="0.25">
      <c r="K5397" s="46"/>
      <c r="L5397" s="46"/>
    </row>
    <row r="5398" spans="11:12" ht="30" customHeight="1" x14ac:dyDescent="0.25">
      <c r="K5398" s="46"/>
      <c r="L5398" s="46"/>
    </row>
    <row r="5399" spans="11:12" ht="30" customHeight="1" x14ac:dyDescent="0.25">
      <c r="K5399" s="46"/>
      <c r="L5399" s="46"/>
    </row>
    <row r="5400" spans="11:12" ht="30" customHeight="1" x14ac:dyDescent="0.25">
      <c r="K5400" s="46"/>
      <c r="L5400" s="46"/>
    </row>
    <row r="5401" spans="11:12" ht="30" customHeight="1" x14ac:dyDescent="0.25">
      <c r="K5401" s="46"/>
      <c r="L5401" s="46"/>
    </row>
    <row r="5402" spans="11:12" ht="30" customHeight="1" x14ac:dyDescent="0.25">
      <c r="K5402" s="46"/>
      <c r="L5402" s="46"/>
    </row>
    <row r="5403" spans="11:12" ht="30" customHeight="1" x14ac:dyDescent="0.25">
      <c r="K5403" s="46"/>
      <c r="L5403" s="46"/>
    </row>
    <row r="5404" spans="11:12" ht="30" customHeight="1" x14ac:dyDescent="0.25">
      <c r="K5404" s="46"/>
      <c r="L5404" s="46"/>
    </row>
    <row r="5405" spans="11:12" ht="30" customHeight="1" x14ac:dyDescent="0.25">
      <c r="K5405" s="46"/>
      <c r="L5405" s="46"/>
    </row>
    <row r="5406" spans="11:12" ht="30" customHeight="1" x14ac:dyDescent="0.25">
      <c r="K5406" s="46"/>
      <c r="L5406" s="46"/>
    </row>
    <row r="5407" spans="11:12" ht="30" customHeight="1" x14ac:dyDescent="0.25">
      <c r="K5407" s="46"/>
      <c r="L5407" s="46"/>
    </row>
    <row r="5408" spans="11:12" ht="30" customHeight="1" x14ac:dyDescent="0.25">
      <c r="K5408" s="46"/>
      <c r="L5408" s="46"/>
    </row>
    <row r="5409" spans="11:12" ht="30" customHeight="1" x14ac:dyDescent="0.25">
      <c r="K5409" s="46"/>
      <c r="L5409" s="46"/>
    </row>
    <row r="5410" spans="11:12" ht="30" customHeight="1" x14ac:dyDescent="0.25">
      <c r="K5410" s="46"/>
      <c r="L5410" s="46"/>
    </row>
    <row r="5411" spans="11:12" ht="30" customHeight="1" x14ac:dyDescent="0.25">
      <c r="K5411" s="46"/>
      <c r="L5411" s="46"/>
    </row>
    <row r="5412" spans="11:12" ht="30" customHeight="1" x14ac:dyDescent="0.25">
      <c r="K5412" s="46"/>
      <c r="L5412" s="46"/>
    </row>
    <row r="5413" spans="11:12" ht="30" customHeight="1" x14ac:dyDescent="0.25">
      <c r="K5413" s="46"/>
      <c r="L5413" s="46"/>
    </row>
    <row r="5414" spans="11:12" ht="30" customHeight="1" x14ac:dyDescent="0.25">
      <c r="K5414" s="46"/>
      <c r="L5414" s="46"/>
    </row>
    <row r="5415" spans="11:12" ht="30" customHeight="1" x14ac:dyDescent="0.25">
      <c r="K5415" s="46"/>
      <c r="L5415" s="46"/>
    </row>
    <row r="5416" spans="11:12" ht="30" customHeight="1" x14ac:dyDescent="0.25">
      <c r="K5416" s="46"/>
      <c r="L5416" s="46"/>
    </row>
    <row r="5417" spans="11:12" ht="30" customHeight="1" x14ac:dyDescent="0.25">
      <c r="K5417" s="46"/>
      <c r="L5417" s="46"/>
    </row>
    <row r="5418" spans="11:12" ht="30" customHeight="1" x14ac:dyDescent="0.25">
      <c r="K5418" s="46"/>
      <c r="L5418" s="46"/>
    </row>
    <row r="5419" spans="11:12" ht="30" customHeight="1" x14ac:dyDescent="0.25">
      <c r="K5419" s="46"/>
      <c r="L5419" s="46"/>
    </row>
    <row r="5420" spans="11:12" ht="30" customHeight="1" x14ac:dyDescent="0.25">
      <c r="K5420" s="46"/>
      <c r="L5420" s="46"/>
    </row>
    <row r="5421" spans="11:12" ht="30" customHeight="1" x14ac:dyDescent="0.25">
      <c r="K5421" s="46"/>
      <c r="L5421" s="46"/>
    </row>
    <row r="5422" spans="11:12" ht="30" customHeight="1" x14ac:dyDescent="0.25">
      <c r="K5422" s="46"/>
      <c r="L5422" s="46"/>
    </row>
    <row r="5423" spans="11:12" ht="30" customHeight="1" x14ac:dyDescent="0.25">
      <c r="K5423" s="46"/>
      <c r="L5423" s="46"/>
    </row>
    <row r="5424" spans="11:12" ht="30" customHeight="1" x14ac:dyDescent="0.25">
      <c r="K5424" s="46"/>
      <c r="L5424" s="46"/>
    </row>
    <row r="5425" spans="11:12" ht="30" customHeight="1" x14ac:dyDescent="0.25">
      <c r="K5425" s="46"/>
      <c r="L5425" s="46"/>
    </row>
    <row r="5426" spans="11:12" ht="30" customHeight="1" x14ac:dyDescent="0.25">
      <c r="K5426" s="46"/>
      <c r="L5426" s="46"/>
    </row>
    <row r="5427" spans="11:12" ht="30" customHeight="1" x14ac:dyDescent="0.25">
      <c r="K5427" s="46"/>
      <c r="L5427" s="46"/>
    </row>
    <row r="5428" spans="11:12" ht="30" customHeight="1" x14ac:dyDescent="0.25">
      <c r="K5428" s="46"/>
      <c r="L5428" s="46"/>
    </row>
    <row r="5429" spans="11:12" ht="30" customHeight="1" x14ac:dyDescent="0.25">
      <c r="K5429" s="46"/>
      <c r="L5429" s="46"/>
    </row>
    <row r="5430" spans="11:12" ht="30" customHeight="1" x14ac:dyDescent="0.25">
      <c r="K5430" s="46"/>
      <c r="L5430" s="46"/>
    </row>
    <row r="5431" spans="11:12" ht="30" customHeight="1" x14ac:dyDescent="0.25">
      <c r="K5431" s="46"/>
      <c r="L5431" s="46"/>
    </row>
    <row r="5432" spans="11:12" ht="30" customHeight="1" x14ac:dyDescent="0.25">
      <c r="K5432" s="46"/>
      <c r="L5432" s="46"/>
    </row>
    <row r="5433" spans="11:12" ht="30" customHeight="1" x14ac:dyDescent="0.25">
      <c r="K5433" s="46"/>
      <c r="L5433" s="46"/>
    </row>
    <row r="5434" spans="11:12" ht="30" customHeight="1" x14ac:dyDescent="0.25">
      <c r="K5434" s="46"/>
      <c r="L5434" s="46"/>
    </row>
    <row r="5435" spans="11:12" ht="30" customHeight="1" x14ac:dyDescent="0.25">
      <c r="K5435" s="46"/>
      <c r="L5435" s="46"/>
    </row>
    <row r="5436" spans="11:12" ht="30" customHeight="1" x14ac:dyDescent="0.25">
      <c r="K5436" s="46"/>
      <c r="L5436" s="46"/>
    </row>
    <row r="5437" spans="11:12" ht="30" customHeight="1" x14ac:dyDescent="0.25">
      <c r="K5437" s="46"/>
      <c r="L5437" s="46"/>
    </row>
    <row r="5438" spans="11:12" ht="30" customHeight="1" x14ac:dyDescent="0.25">
      <c r="K5438" s="46"/>
      <c r="L5438" s="46"/>
    </row>
    <row r="5439" spans="11:12" ht="30" customHeight="1" x14ac:dyDescent="0.25">
      <c r="K5439" s="46"/>
      <c r="L5439" s="46"/>
    </row>
    <row r="5440" spans="11:12" ht="30" customHeight="1" x14ac:dyDescent="0.25">
      <c r="K5440" s="46"/>
      <c r="L5440" s="46"/>
    </row>
    <row r="5441" spans="11:12" ht="30" customHeight="1" x14ac:dyDescent="0.25">
      <c r="K5441" s="46"/>
      <c r="L5441" s="46"/>
    </row>
    <row r="5442" spans="11:12" ht="30" customHeight="1" x14ac:dyDescent="0.25">
      <c r="K5442" s="46"/>
      <c r="L5442" s="46"/>
    </row>
    <row r="5443" spans="11:12" ht="30" customHeight="1" x14ac:dyDescent="0.25">
      <c r="K5443" s="46"/>
      <c r="L5443" s="46"/>
    </row>
    <row r="5444" spans="11:12" ht="30" customHeight="1" x14ac:dyDescent="0.25">
      <c r="K5444" s="46"/>
      <c r="L5444" s="46"/>
    </row>
    <row r="5445" spans="11:12" ht="30" customHeight="1" x14ac:dyDescent="0.25">
      <c r="K5445" s="46"/>
      <c r="L5445" s="46"/>
    </row>
    <row r="5446" spans="11:12" ht="30" customHeight="1" x14ac:dyDescent="0.25">
      <c r="K5446" s="46"/>
      <c r="L5446" s="46"/>
    </row>
    <row r="5447" spans="11:12" ht="30" customHeight="1" x14ac:dyDescent="0.25">
      <c r="K5447" s="46"/>
      <c r="L5447" s="46"/>
    </row>
    <row r="5448" spans="11:12" ht="30" customHeight="1" x14ac:dyDescent="0.25">
      <c r="K5448" s="46"/>
      <c r="L5448" s="46"/>
    </row>
    <row r="5449" spans="11:12" ht="30" customHeight="1" x14ac:dyDescent="0.25">
      <c r="K5449" s="46"/>
      <c r="L5449" s="46"/>
    </row>
    <row r="5450" spans="11:12" ht="30" customHeight="1" x14ac:dyDescent="0.25">
      <c r="K5450" s="46"/>
      <c r="L5450" s="46"/>
    </row>
    <row r="5451" spans="11:12" ht="30" customHeight="1" x14ac:dyDescent="0.25">
      <c r="K5451" s="46"/>
      <c r="L5451" s="46"/>
    </row>
    <row r="5452" spans="11:12" ht="30" customHeight="1" x14ac:dyDescent="0.25">
      <c r="K5452" s="46"/>
      <c r="L5452" s="46"/>
    </row>
    <row r="5453" spans="11:12" ht="30" customHeight="1" x14ac:dyDescent="0.25">
      <c r="K5453" s="46"/>
      <c r="L5453" s="46"/>
    </row>
    <row r="5454" spans="11:12" ht="30" customHeight="1" x14ac:dyDescent="0.25">
      <c r="K5454" s="46"/>
      <c r="L5454" s="46"/>
    </row>
    <row r="5455" spans="11:12" ht="30" customHeight="1" x14ac:dyDescent="0.25">
      <c r="K5455" s="46"/>
      <c r="L5455" s="46"/>
    </row>
    <row r="5456" spans="11:12" ht="30" customHeight="1" x14ac:dyDescent="0.25">
      <c r="K5456" s="46"/>
      <c r="L5456" s="46"/>
    </row>
    <row r="5457" spans="11:12" ht="30" customHeight="1" x14ac:dyDescent="0.25">
      <c r="K5457" s="46"/>
      <c r="L5457" s="46"/>
    </row>
    <row r="5458" spans="11:12" ht="30" customHeight="1" x14ac:dyDescent="0.25">
      <c r="K5458" s="46"/>
      <c r="L5458" s="46"/>
    </row>
    <row r="5459" spans="11:12" ht="30" customHeight="1" x14ac:dyDescent="0.25">
      <c r="K5459" s="46"/>
      <c r="L5459" s="46"/>
    </row>
    <row r="5460" spans="11:12" ht="30" customHeight="1" x14ac:dyDescent="0.25">
      <c r="K5460" s="46"/>
      <c r="L5460" s="46"/>
    </row>
    <row r="5461" spans="11:12" ht="30" customHeight="1" x14ac:dyDescent="0.25">
      <c r="K5461" s="46"/>
      <c r="L5461" s="46"/>
    </row>
    <row r="5462" spans="11:12" ht="30" customHeight="1" x14ac:dyDescent="0.25">
      <c r="K5462" s="46"/>
      <c r="L5462" s="46"/>
    </row>
    <row r="5463" spans="11:12" ht="30" customHeight="1" x14ac:dyDescent="0.25">
      <c r="K5463" s="46"/>
      <c r="L5463" s="46"/>
    </row>
    <row r="5464" spans="11:12" ht="30" customHeight="1" x14ac:dyDescent="0.25">
      <c r="K5464" s="46"/>
      <c r="L5464" s="46"/>
    </row>
    <row r="5465" spans="11:12" ht="30" customHeight="1" x14ac:dyDescent="0.25">
      <c r="K5465" s="46"/>
      <c r="L5465" s="46"/>
    </row>
    <row r="5466" spans="11:12" ht="30" customHeight="1" x14ac:dyDescent="0.25">
      <c r="K5466" s="46"/>
      <c r="L5466" s="46"/>
    </row>
    <row r="5467" spans="11:12" ht="30" customHeight="1" x14ac:dyDescent="0.25">
      <c r="K5467" s="46"/>
      <c r="L5467" s="46"/>
    </row>
    <row r="5468" spans="11:12" ht="30" customHeight="1" x14ac:dyDescent="0.25">
      <c r="K5468" s="46"/>
      <c r="L5468" s="46"/>
    </row>
    <row r="5469" spans="11:12" ht="30" customHeight="1" x14ac:dyDescent="0.25">
      <c r="K5469" s="46"/>
      <c r="L5469" s="46"/>
    </row>
    <row r="5470" spans="11:12" ht="30" customHeight="1" x14ac:dyDescent="0.25">
      <c r="K5470" s="46"/>
      <c r="L5470" s="46"/>
    </row>
    <row r="5471" spans="11:12" ht="30" customHeight="1" x14ac:dyDescent="0.25">
      <c r="K5471" s="46"/>
      <c r="L5471" s="46"/>
    </row>
    <row r="5472" spans="11:12" ht="30" customHeight="1" x14ac:dyDescent="0.25">
      <c r="K5472" s="46"/>
      <c r="L5472" s="46"/>
    </row>
    <row r="5473" spans="11:12" ht="30" customHeight="1" x14ac:dyDescent="0.25">
      <c r="K5473" s="46"/>
      <c r="L5473" s="46"/>
    </row>
    <row r="5474" spans="11:12" ht="30" customHeight="1" x14ac:dyDescent="0.25">
      <c r="K5474" s="46"/>
      <c r="L5474" s="46"/>
    </row>
    <row r="5475" spans="11:12" ht="30" customHeight="1" x14ac:dyDescent="0.25">
      <c r="K5475" s="46"/>
      <c r="L5475" s="46"/>
    </row>
    <row r="5476" spans="11:12" ht="30" customHeight="1" x14ac:dyDescent="0.25">
      <c r="K5476" s="46"/>
      <c r="L5476" s="46"/>
    </row>
    <row r="5477" spans="11:12" ht="30" customHeight="1" x14ac:dyDescent="0.25">
      <c r="K5477" s="46"/>
      <c r="L5477" s="46"/>
    </row>
    <row r="5478" spans="11:12" ht="30" customHeight="1" x14ac:dyDescent="0.25">
      <c r="K5478" s="46"/>
      <c r="L5478" s="46"/>
    </row>
    <row r="5479" spans="11:12" ht="30" customHeight="1" x14ac:dyDescent="0.25">
      <c r="K5479" s="46"/>
      <c r="L5479" s="46"/>
    </row>
    <row r="5480" spans="11:12" ht="30" customHeight="1" x14ac:dyDescent="0.25">
      <c r="K5480" s="46"/>
      <c r="L5480" s="46"/>
    </row>
    <row r="5481" spans="11:12" ht="30" customHeight="1" x14ac:dyDescent="0.25">
      <c r="K5481" s="46"/>
      <c r="L5481" s="46"/>
    </row>
    <row r="5482" spans="11:12" ht="30" customHeight="1" x14ac:dyDescent="0.25">
      <c r="K5482" s="46"/>
      <c r="L5482" s="46"/>
    </row>
    <row r="5483" spans="11:12" ht="30" customHeight="1" x14ac:dyDescent="0.25">
      <c r="K5483" s="46"/>
      <c r="L5483" s="46"/>
    </row>
    <row r="5484" spans="11:12" ht="30" customHeight="1" x14ac:dyDescent="0.25">
      <c r="K5484" s="46"/>
      <c r="L5484" s="46"/>
    </row>
    <row r="5485" spans="11:12" ht="30" customHeight="1" x14ac:dyDescent="0.25">
      <c r="K5485" s="46"/>
      <c r="L5485" s="46"/>
    </row>
    <row r="5486" spans="11:12" ht="30" customHeight="1" x14ac:dyDescent="0.25">
      <c r="K5486" s="46"/>
      <c r="L5486" s="46"/>
    </row>
    <row r="5487" spans="11:12" ht="30" customHeight="1" x14ac:dyDescent="0.25">
      <c r="K5487" s="46"/>
      <c r="L5487" s="46"/>
    </row>
    <row r="5488" spans="11:12" ht="30" customHeight="1" x14ac:dyDescent="0.25">
      <c r="K5488" s="46"/>
      <c r="L5488" s="46"/>
    </row>
    <row r="5489" spans="11:12" ht="30" customHeight="1" x14ac:dyDescent="0.25">
      <c r="K5489" s="46"/>
      <c r="L5489" s="46"/>
    </row>
    <row r="5490" spans="11:12" ht="30" customHeight="1" x14ac:dyDescent="0.25">
      <c r="K5490" s="46"/>
      <c r="L5490" s="46"/>
    </row>
    <row r="5491" spans="11:12" ht="30" customHeight="1" x14ac:dyDescent="0.25">
      <c r="K5491" s="46"/>
      <c r="L5491" s="46"/>
    </row>
    <row r="5492" spans="11:12" ht="30" customHeight="1" x14ac:dyDescent="0.25">
      <c r="K5492" s="46"/>
      <c r="L5492" s="46"/>
    </row>
    <row r="5493" spans="11:12" ht="30" customHeight="1" x14ac:dyDescent="0.25">
      <c r="K5493" s="46"/>
      <c r="L5493" s="46"/>
    </row>
    <row r="5494" spans="11:12" ht="30" customHeight="1" x14ac:dyDescent="0.25">
      <c r="K5494" s="46"/>
      <c r="L5494" s="46"/>
    </row>
    <row r="5495" spans="11:12" ht="30" customHeight="1" x14ac:dyDescent="0.25">
      <c r="K5495" s="46"/>
      <c r="L5495" s="46"/>
    </row>
    <row r="5496" spans="11:12" ht="30" customHeight="1" x14ac:dyDescent="0.25">
      <c r="K5496" s="46"/>
      <c r="L5496" s="46"/>
    </row>
    <row r="5497" spans="11:12" ht="30" customHeight="1" x14ac:dyDescent="0.25">
      <c r="K5497" s="46"/>
      <c r="L5497" s="46"/>
    </row>
    <row r="5498" spans="11:12" ht="30" customHeight="1" x14ac:dyDescent="0.25">
      <c r="K5498" s="46"/>
      <c r="L5498" s="46"/>
    </row>
    <row r="5499" spans="11:12" ht="30" customHeight="1" x14ac:dyDescent="0.25">
      <c r="K5499" s="46"/>
      <c r="L5499" s="46"/>
    </row>
    <row r="5500" spans="11:12" ht="30" customHeight="1" x14ac:dyDescent="0.25">
      <c r="K5500" s="46"/>
      <c r="L5500" s="46"/>
    </row>
    <row r="5501" spans="11:12" ht="30" customHeight="1" x14ac:dyDescent="0.25">
      <c r="K5501" s="46"/>
      <c r="L5501" s="46"/>
    </row>
    <row r="5502" spans="11:12" ht="30" customHeight="1" x14ac:dyDescent="0.25">
      <c r="K5502" s="46"/>
      <c r="L5502" s="46"/>
    </row>
    <row r="5503" spans="11:12" ht="30" customHeight="1" x14ac:dyDescent="0.25">
      <c r="K5503" s="46"/>
      <c r="L5503" s="46"/>
    </row>
    <row r="5504" spans="11:12" ht="30" customHeight="1" x14ac:dyDescent="0.25">
      <c r="K5504" s="46"/>
      <c r="L5504" s="46"/>
    </row>
    <row r="5505" spans="11:12" ht="30" customHeight="1" x14ac:dyDescent="0.25">
      <c r="K5505" s="46"/>
      <c r="L5505" s="46"/>
    </row>
    <row r="5506" spans="11:12" ht="30" customHeight="1" x14ac:dyDescent="0.25">
      <c r="K5506" s="46"/>
      <c r="L5506" s="46"/>
    </row>
    <row r="5507" spans="11:12" ht="30" customHeight="1" x14ac:dyDescent="0.25">
      <c r="K5507" s="46"/>
      <c r="L5507" s="46"/>
    </row>
    <row r="5508" spans="11:12" ht="30" customHeight="1" x14ac:dyDescent="0.25">
      <c r="K5508" s="46"/>
      <c r="L5508" s="46"/>
    </row>
    <row r="5509" spans="11:12" ht="30" customHeight="1" x14ac:dyDescent="0.25">
      <c r="K5509" s="46"/>
      <c r="L5509" s="46"/>
    </row>
    <row r="5510" spans="11:12" ht="30" customHeight="1" x14ac:dyDescent="0.25">
      <c r="K5510" s="46"/>
      <c r="L5510" s="46"/>
    </row>
    <row r="5511" spans="11:12" ht="30" customHeight="1" x14ac:dyDescent="0.25">
      <c r="K5511" s="46"/>
      <c r="L5511" s="46"/>
    </row>
    <row r="5512" spans="11:12" ht="30" customHeight="1" x14ac:dyDescent="0.25">
      <c r="K5512" s="46"/>
      <c r="L5512" s="46"/>
    </row>
    <row r="5513" spans="11:12" ht="30" customHeight="1" x14ac:dyDescent="0.25">
      <c r="K5513" s="46"/>
      <c r="L5513" s="46"/>
    </row>
    <row r="5514" spans="11:12" ht="30" customHeight="1" x14ac:dyDescent="0.25">
      <c r="K5514" s="46"/>
      <c r="L5514" s="46"/>
    </row>
    <row r="5515" spans="11:12" ht="30" customHeight="1" x14ac:dyDescent="0.25">
      <c r="K5515" s="46"/>
      <c r="L5515" s="46"/>
    </row>
    <row r="5516" spans="11:12" ht="30" customHeight="1" x14ac:dyDescent="0.25">
      <c r="K5516" s="46"/>
      <c r="L5516" s="46"/>
    </row>
    <row r="5517" spans="11:12" ht="30" customHeight="1" x14ac:dyDescent="0.25">
      <c r="K5517" s="46"/>
      <c r="L5517" s="46"/>
    </row>
    <row r="5518" spans="11:12" ht="30" customHeight="1" x14ac:dyDescent="0.25">
      <c r="K5518" s="46"/>
      <c r="L5518" s="46"/>
    </row>
    <row r="5519" spans="11:12" ht="30" customHeight="1" x14ac:dyDescent="0.25">
      <c r="K5519" s="46"/>
      <c r="L5519" s="46"/>
    </row>
    <row r="5520" spans="11:12" ht="30" customHeight="1" x14ac:dyDescent="0.25">
      <c r="K5520" s="46"/>
      <c r="L5520" s="46"/>
    </row>
    <row r="5521" spans="11:12" ht="30" customHeight="1" x14ac:dyDescent="0.25">
      <c r="K5521" s="46"/>
      <c r="L5521" s="46"/>
    </row>
    <row r="5522" spans="11:12" ht="30" customHeight="1" x14ac:dyDescent="0.25">
      <c r="K5522" s="46"/>
      <c r="L5522" s="46"/>
    </row>
    <row r="5523" spans="11:12" ht="30" customHeight="1" x14ac:dyDescent="0.25">
      <c r="K5523" s="46"/>
      <c r="L5523" s="46"/>
    </row>
    <row r="5524" spans="11:12" ht="30" customHeight="1" x14ac:dyDescent="0.25">
      <c r="K5524" s="46"/>
      <c r="L5524" s="46"/>
    </row>
    <row r="5525" spans="11:12" ht="30" customHeight="1" x14ac:dyDescent="0.25">
      <c r="K5525" s="46"/>
      <c r="L5525" s="46"/>
    </row>
    <row r="5526" spans="11:12" ht="30" customHeight="1" x14ac:dyDescent="0.25">
      <c r="K5526" s="46"/>
      <c r="L5526" s="46"/>
    </row>
    <row r="5527" spans="11:12" ht="30" customHeight="1" x14ac:dyDescent="0.25">
      <c r="K5527" s="46"/>
      <c r="L5527" s="46"/>
    </row>
    <row r="5528" spans="11:12" ht="30" customHeight="1" x14ac:dyDescent="0.25">
      <c r="K5528" s="46"/>
      <c r="L5528" s="46"/>
    </row>
    <row r="5529" spans="11:12" ht="30" customHeight="1" x14ac:dyDescent="0.25">
      <c r="K5529" s="46"/>
      <c r="L5529" s="46"/>
    </row>
    <row r="5530" spans="11:12" ht="30" customHeight="1" x14ac:dyDescent="0.25">
      <c r="K5530" s="46"/>
      <c r="L5530" s="46"/>
    </row>
    <row r="5531" spans="11:12" ht="30" customHeight="1" x14ac:dyDescent="0.25">
      <c r="K5531" s="46"/>
      <c r="L5531" s="46"/>
    </row>
    <row r="5532" spans="11:12" ht="30" customHeight="1" x14ac:dyDescent="0.25">
      <c r="K5532" s="46"/>
      <c r="L5532" s="46"/>
    </row>
    <row r="5533" spans="11:12" ht="30" customHeight="1" x14ac:dyDescent="0.25">
      <c r="K5533" s="46"/>
      <c r="L5533" s="46"/>
    </row>
    <row r="5534" spans="11:12" ht="30" customHeight="1" x14ac:dyDescent="0.25">
      <c r="K5534" s="46"/>
      <c r="L5534" s="46"/>
    </row>
    <row r="5535" spans="11:12" ht="30" customHeight="1" x14ac:dyDescent="0.25">
      <c r="K5535" s="46"/>
      <c r="L5535" s="46"/>
    </row>
    <row r="5536" spans="11:12" ht="30" customHeight="1" x14ac:dyDescent="0.25">
      <c r="K5536" s="46"/>
      <c r="L5536" s="46"/>
    </row>
    <row r="5537" spans="11:12" ht="30" customHeight="1" x14ac:dyDescent="0.25">
      <c r="K5537" s="46"/>
      <c r="L5537" s="46"/>
    </row>
    <row r="5538" spans="11:12" ht="30" customHeight="1" x14ac:dyDescent="0.25">
      <c r="K5538" s="46"/>
      <c r="L5538" s="46"/>
    </row>
    <row r="5539" spans="11:12" ht="30" customHeight="1" x14ac:dyDescent="0.25">
      <c r="K5539" s="46"/>
      <c r="L5539" s="46"/>
    </row>
    <row r="5540" spans="11:12" ht="30" customHeight="1" x14ac:dyDescent="0.25">
      <c r="K5540" s="46"/>
      <c r="L5540" s="46"/>
    </row>
    <row r="5541" spans="11:12" ht="30" customHeight="1" x14ac:dyDescent="0.25">
      <c r="K5541" s="46"/>
      <c r="L5541" s="46"/>
    </row>
    <row r="5542" spans="11:12" ht="30" customHeight="1" x14ac:dyDescent="0.25">
      <c r="K5542" s="46"/>
      <c r="L5542" s="46"/>
    </row>
    <row r="5543" spans="11:12" ht="30" customHeight="1" x14ac:dyDescent="0.25">
      <c r="K5543" s="46"/>
      <c r="L5543" s="46"/>
    </row>
    <row r="5544" spans="11:12" ht="30" customHeight="1" x14ac:dyDescent="0.25">
      <c r="K5544" s="46"/>
      <c r="L5544" s="46"/>
    </row>
    <row r="5545" spans="11:12" ht="30" customHeight="1" x14ac:dyDescent="0.25">
      <c r="K5545" s="46"/>
      <c r="L5545" s="46"/>
    </row>
    <row r="5546" spans="11:12" ht="30" customHeight="1" x14ac:dyDescent="0.25">
      <c r="K5546" s="46"/>
      <c r="L5546" s="46"/>
    </row>
    <row r="5547" spans="11:12" ht="30" customHeight="1" x14ac:dyDescent="0.25">
      <c r="K5547" s="46"/>
      <c r="L5547" s="46"/>
    </row>
    <row r="5548" spans="11:12" ht="30" customHeight="1" x14ac:dyDescent="0.25">
      <c r="K5548" s="46"/>
      <c r="L5548" s="46"/>
    </row>
    <row r="5549" spans="11:12" ht="30" customHeight="1" x14ac:dyDescent="0.25">
      <c r="K5549" s="46"/>
      <c r="L5549" s="46"/>
    </row>
    <row r="5550" spans="11:12" ht="30" customHeight="1" x14ac:dyDescent="0.25">
      <c r="K5550" s="46"/>
      <c r="L5550" s="46"/>
    </row>
    <row r="5551" spans="11:12" ht="30" customHeight="1" x14ac:dyDescent="0.25">
      <c r="K5551" s="46"/>
      <c r="L5551" s="46"/>
    </row>
    <row r="5552" spans="11:12" ht="30" customHeight="1" x14ac:dyDescent="0.25">
      <c r="K5552" s="46"/>
      <c r="L5552" s="46"/>
    </row>
    <row r="5553" spans="11:12" ht="30" customHeight="1" x14ac:dyDescent="0.25">
      <c r="K5553" s="46"/>
      <c r="L5553" s="46"/>
    </row>
    <row r="5554" spans="11:12" ht="30" customHeight="1" x14ac:dyDescent="0.25">
      <c r="K5554" s="46"/>
      <c r="L5554" s="46"/>
    </row>
    <row r="5555" spans="11:12" ht="30" customHeight="1" x14ac:dyDescent="0.25">
      <c r="K5555" s="46"/>
      <c r="L5555" s="46"/>
    </row>
    <row r="5556" spans="11:12" ht="30" customHeight="1" x14ac:dyDescent="0.25">
      <c r="K5556" s="46"/>
      <c r="L5556" s="46"/>
    </row>
    <row r="5557" spans="11:12" ht="30" customHeight="1" x14ac:dyDescent="0.25">
      <c r="K5557" s="46"/>
      <c r="L5557" s="46"/>
    </row>
    <row r="5558" spans="11:12" ht="30" customHeight="1" x14ac:dyDescent="0.25">
      <c r="K5558" s="46"/>
      <c r="L5558" s="46"/>
    </row>
    <row r="5559" spans="11:12" ht="30" customHeight="1" x14ac:dyDescent="0.25">
      <c r="K5559" s="46"/>
      <c r="L5559" s="46"/>
    </row>
    <row r="5560" spans="11:12" ht="30" customHeight="1" x14ac:dyDescent="0.25">
      <c r="K5560" s="46"/>
      <c r="L5560" s="46"/>
    </row>
    <row r="5561" spans="11:12" ht="30" customHeight="1" x14ac:dyDescent="0.25">
      <c r="K5561" s="46"/>
      <c r="L5561" s="46"/>
    </row>
    <row r="5562" spans="11:12" ht="30" customHeight="1" x14ac:dyDescent="0.25">
      <c r="K5562" s="46"/>
      <c r="L5562" s="46"/>
    </row>
    <row r="5563" spans="11:12" ht="30" customHeight="1" x14ac:dyDescent="0.25">
      <c r="K5563" s="46"/>
      <c r="L5563" s="46"/>
    </row>
    <row r="5564" spans="11:12" ht="30" customHeight="1" x14ac:dyDescent="0.25">
      <c r="K5564" s="46"/>
      <c r="L5564" s="46"/>
    </row>
    <row r="5565" spans="11:12" ht="30" customHeight="1" x14ac:dyDescent="0.25">
      <c r="K5565" s="46"/>
      <c r="L5565" s="46"/>
    </row>
    <row r="5566" spans="11:12" ht="30" customHeight="1" x14ac:dyDescent="0.25">
      <c r="K5566" s="46"/>
      <c r="L5566" s="46"/>
    </row>
    <row r="5567" spans="11:12" ht="30" customHeight="1" x14ac:dyDescent="0.25">
      <c r="K5567" s="46"/>
      <c r="L5567" s="46"/>
    </row>
    <row r="5568" spans="11:12" ht="30" customHeight="1" x14ac:dyDescent="0.25">
      <c r="K5568" s="46"/>
      <c r="L5568" s="46"/>
    </row>
    <row r="5569" spans="11:12" ht="30" customHeight="1" x14ac:dyDescent="0.25">
      <c r="K5569" s="46"/>
      <c r="L5569" s="46"/>
    </row>
    <row r="5570" spans="11:12" ht="30" customHeight="1" x14ac:dyDescent="0.25">
      <c r="K5570" s="46"/>
      <c r="L5570" s="46"/>
    </row>
    <row r="5571" spans="11:12" ht="30" customHeight="1" x14ac:dyDescent="0.25">
      <c r="K5571" s="46"/>
      <c r="L5571" s="46"/>
    </row>
    <row r="5572" spans="11:12" ht="30" customHeight="1" x14ac:dyDescent="0.25">
      <c r="K5572" s="46"/>
      <c r="L5572" s="46"/>
    </row>
    <row r="5573" spans="11:12" ht="30" customHeight="1" x14ac:dyDescent="0.25">
      <c r="K5573" s="46"/>
      <c r="L5573" s="46"/>
    </row>
    <row r="5574" spans="11:12" ht="30" customHeight="1" x14ac:dyDescent="0.25">
      <c r="K5574" s="46"/>
      <c r="L5574" s="46"/>
    </row>
    <row r="5575" spans="11:12" ht="30" customHeight="1" x14ac:dyDescent="0.25">
      <c r="K5575" s="46"/>
      <c r="L5575" s="46"/>
    </row>
    <row r="5576" spans="11:12" ht="30" customHeight="1" x14ac:dyDescent="0.25">
      <c r="K5576" s="46"/>
      <c r="L5576" s="46"/>
    </row>
    <row r="5577" spans="11:12" ht="30" customHeight="1" x14ac:dyDescent="0.25">
      <c r="K5577" s="46"/>
      <c r="L5577" s="46"/>
    </row>
    <row r="5578" spans="11:12" ht="30" customHeight="1" x14ac:dyDescent="0.25">
      <c r="K5578" s="46"/>
      <c r="L5578" s="46"/>
    </row>
    <row r="5579" spans="11:12" ht="30" customHeight="1" x14ac:dyDescent="0.25">
      <c r="K5579" s="46"/>
      <c r="L5579" s="46"/>
    </row>
    <row r="5580" spans="11:12" ht="30" customHeight="1" x14ac:dyDescent="0.25">
      <c r="K5580" s="46"/>
      <c r="L5580" s="46"/>
    </row>
    <row r="5581" spans="11:12" ht="30" customHeight="1" x14ac:dyDescent="0.25">
      <c r="K5581" s="46"/>
      <c r="L5581" s="46"/>
    </row>
    <row r="5582" spans="11:12" ht="30" customHeight="1" x14ac:dyDescent="0.25">
      <c r="K5582" s="46"/>
      <c r="L5582" s="46"/>
    </row>
    <row r="5583" spans="11:12" ht="30" customHeight="1" x14ac:dyDescent="0.25">
      <c r="K5583" s="46"/>
      <c r="L5583" s="46"/>
    </row>
    <row r="5584" spans="11:12" ht="30" customHeight="1" x14ac:dyDescent="0.25">
      <c r="K5584" s="46"/>
      <c r="L5584" s="46"/>
    </row>
    <row r="5585" spans="11:12" ht="30" customHeight="1" x14ac:dyDescent="0.25">
      <c r="K5585" s="46"/>
      <c r="L5585" s="46"/>
    </row>
    <row r="5586" spans="11:12" ht="30" customHeight="1" x14ac:dyDescent="0.25">
      <c r="K5586" s="46"/>
      <c r="L5586" s="46"/>
    </row>
    <row r="5587" spans="11:12" ht="30" customHeight="1" x14ac:dyDescent="0.25">
      <c r="K5587" s="46"/>
      <c r="L5587" s="46"/>
    </row>
    <row r="5588" spans="11:12" ht="30" customHeight="1" x14ac:dyDescent="0.25">
      <c r="K5588" s="46"/>
      <c r="L5588" s="46"/>
    </row>
    <row r="5589" spans="11:12" ht="30" customHeight="1" x14ac:dyDescent="0.25">
      <c r="K5589" s="46"/>
      <c r="L5589" s="46"/>
    </row>
    <row r="5590" spans="11:12" ht="30" customHeight="1" x14ac:dyDescent="0.25">
      <c r="K5590" s="46"/>
      <c r="L5590" s="46"/>
    </row>
    <row r="5591" spans="11:12" ht="30" customHeight="1" x14ac:dyDescent="0.25">
      <c r="K5591" s="46"/>
      <c r="L5591" s="46"/>
    </row>
    <row r="5592" spans="11:12" ht="30" customHeight="1" x14ac:dyDescent="0.25">
      <c r="K5592" s="46"/>
      <c r="L5592" s="46"/>
    </row>
    <row r="5593" spans="11:12" ht="30" customHeight="1" x14ac:dyDescent="0.25">
      <c r="K5593" s="46"/>
      <c r="L5593" s="46"/>
    </row>
    <row r="5594" spans="11:12" ht="30" customHeight="1" x14ac:dyDescent="0.25">
      <c r="K5594" s="46"/>
      <c r="L5594" s="46"/>
    </row>
    <row r="5595" spans="11:12" ht="30" customHeight="1" x14ac:dyDescent="0.25">
      <c r="K5595" s="46"/>
      <c r="L5595" s="46"/>
    </row>
    <row r="5596" spans="11:12" ht="30" customHeight="1" x14ac:dyDescent="0.25">
      <c r="K5596" s="46"/>
      <c r="L5596" s="46"/>
    </row>
    <row r="5597" spans="11:12" ht="30" customHeight="1" x14ac:dyDescent="0.25">
      <c r="K5597" s="46"/>
      <c r="L5597" s="46"/>
    </row>
    <row r="5598" spans="11:12" ht="30" customHeight="1" x14ac:dyDescent="0.25">
      <c r="K5598" s="46"/>
      <c r="L5598" s="46"/>
    </row>
    <row r="5599" spans="11:12" ht="30" customHeight="1" x14ac:dyDescent="0.25">
      <c r="K5599" s="46"/>
      <c r="L5599" s="46"/>
    </row>
    <row r="5600" spans="11:12" ht="30" customHeight="1" x14ac:dyDescent="0.25">
      <c r="K5600" s="46"/>
      <c r="L5600" s="46"/>
    </row>
    <row r="5601" spans="11:12" ht="30" customHeight="1" x14ac:dyDescent="0.25">
      <c r="K5601" s="46"/>
      <c r="L5601" s="46"/>
    </row>
    <row r="5602" spans="11:12" ht="30" customHeight="1" x14ac:dyDescent="0.25">
      <c r="K5602" s="46"/>
      <c r="L5602" s="46"/>
    </row>
    <row r="5603" spans="11:12" ht="30" customHeight="1" x14ac:dyDescent="0.25">
      <c r="K5603" s="46"/>
      <c r="L5603" s="46"/>
    </row>
    <row r="5604" spans="11:12" ht="30" customHeight="1" x14ac:dyDescent="0.25">
      <c r="K5604" s="46"/>
      <c r="L5604" s="46"/>
    </row>
    <row r="5605" spans="11:12" ht="30" customHeight="1" x14ac:dyDescent="0.25">
      <c r="K5605" s="46"/>
      <c r="L5605" s="46"/>
    </row>
    <row r="5606" spans="11:12" ht="30" customHeight="1" x14ac:dyDescent="0.25">
      <c r="K5606" s="46"/>
      <c r="L5606" s="46"/>
    </row>
    <row r="5607" spans="11:12" ht="30" customHeight="1" x14ac:dyDescent="0.25">
      <c r="K5607" s="46"/>
      <c r="L5607" s="46"/>
    </row>
    <row r="5608" spans="11:12" ht="30" customHeight="1" x14ac:dyDescent="0.25">
      <c r="K5608" s="46"/>
      <c r="L5608" s="46"/>
    </row>
    <row r="5609" spans="11:12" ht="30" customHeight="1" x14ac:dyDescent="0.25">
      <c r="K5609" s="46"/>
      <c r="L5609" s="46"/>
    </row>
    <row r="5610" spans="11:12" ht="30" customHeight="1" x14ac:dyDescent="0.25">
      <c r="K5610" s="46"/>
      <c r="L5610" s="46"/>
    </row>
    <row r="5611" spans="11:12" ht="30" customHeight="1" x14ac:dyDescent="0.25">
      <c r="K5611" s="46"/>
      <c r="L5611" s="46"/>
    </row>
    <row r="5612" spans="11:12" ht="30" customHeight="1" x14ac:dyDescent="0.25">
      <c r="K5612" s="46"/>
      <c r="L5612" s="46"/>
    </row>
    <row r="5613" spans="11:12" ht="30" customHeight="1" x14ac:dyDescent="0.25">
      <c r="K5613" s="46"/>
      <c r="L5613" s="46"/>
    </row>
    <row r="5614" spans="11:12" ht="30" customHeight="1" x14ac:dyDescent="0.25">
      <c r="K5614" s="46"/>
      <c r="L5614" s="46"/>
    </row>
    <row r="5615" spans="11:12" ht="30" customHeight="1" x14ac:dyDescent="0.25">
      <c r="K5615" s="46"/>
      <c r="L5615" s="46"/>
    </row>
    <row r="5616" spans="11:12" ht="30" customHeight="1" x14ac:dyDescent="0.25">
      <c r="K5616" s="46"/>
      <c r="L5616" s="46"/>
    </row>
    <row r="5617" spans="11:12" ht="30" customHeight="1" x14ac:dyDescent="0.25">
      <c r="K5617" s="46"/>
      <c r="L5617" s="46"/>
    </row>
    <row r="5618" spans="11:12" ht="30" customHeight="1" x14ac:dyDescent="0.25">
      <c r="K5618" s="46"/>
      <c r="L5618" s="46"/>
    </row>
    <row r="5619" spans="11:12" ht="30" customHeight="1" x14ac:dyDescent="0.25">
      <c r="K5619" s="46"/>
      <c r="L5619" s="46"/>
    </row>
    <row r="5620" spans="11:12" ht="30" customHeight="1" x14ac:dyDescent="0.25">
      <c r="K5620" s="46"/>
      <c r="L5620" s="46"/>
    </row>
    <row r="5621" spans="11:12" ht="30" customHeight="1" x14ac:dyDescent="0.25">
      <c r="K5621" s="46"/>
      <c r="L5621" s="46"/>
    </row>
    <row r="5622" spans="11:12" ht="30" customHeight="1" x14ac:dyDescent="0.25">
      <c r="K5622" s="46"/>
      <c r="L5622" s="46"/>
    </row>
    <row r="5623" spans="11:12" ht="30" customHeight="1" x14ac:dyDescent="0.25">
      <c r="K5623" s="46"/>
      <c r="L5623" s="46"/>
    </row>
    <row r="5624" spans="11:12" ht="30" customHeight="1" x14ac:dyDescent="0.25">
      <c r="K5624" s="46"/>
      <c r="L5624" s="46"/>
    </row>
    <row r="5625" spans="11:12" ht="30" customHeight="1" x14ac:dyDescent="0.25">
      <c r="K5625" s="46"/>
      <c r="L5625" s="46"/>
    </row>
    <row r="5626" spans="11:12" ht="30" customHeight="1" x14ac:dyDescent="0.25">
      <c r="K5626" s="46"/>
      <c r="L5626" s="46"/>
    </row>
    <row r="5627" spans="11:12" ht="30" customHeight="1" x14ac:dyDescent="0.25">
      <c r="K5627" s="46"/>
      <c r="L5627" s="46"/>
    </row>
    <row r="5628" spans="11:12" ht="30" customHeight="1" x14ac:dyDescent="0.25">
      <c r="K5628" s="46"/>
      <c r="L5628" s="46"/>
    </row>
    <row r="5629" spans="11:12" ht="30" customHeight="1" x14ac:dyDescent="0.25">
      <c r="K5629" s="46"/>
      <c r="L5629" s="46"/>
    </row>
    <row r="5630" spans="11:12" ht="30" customHeight="1" x14ac:dyDescent="0.25">
      <c r="K5630" s="46"/>
      <c r="L5630" s="46"/>
    </row>
    <row r="5631" spans="11:12" ht="30" customHeight="1" x14ac:dyDescent="0.25">
      <c r="K5631" s="46"/>
      <c r="L5631" s="46"/>
    </row>
    <row r="5632" spans="11:12" ht="30" customHeight="1" x14ac:dyDescent="0.25">
      <c r="K5632" s="46"/>
      <c r="L5632" s="46"/>
    </row>
    <row r="5633" spans="11:12" ht="30" customHeight="1" x14ac:dyDescent="0.25">
      <c r="K5633" s="46"/>
      <c r="L5633" s="46"/>
    </row>
    <row r="5634" spans="11:12" ht="30" customHeight="1" x14ac:dyDescent="0.25">
      <c r="K5634" s="46"/>
      <c r="L5634" s="46"/>
    </row>
    <row r="5635" spans="11:12" ht="30" customHeight="1" x14ac:dyDescent="0.25">
      <c r="K5635" s="46"/>
      <c r="L5635" s="46"/>
    </row>
    <row r="5636" spans="11:12" ht="30" customHeight="1" x14ac:dyDescent="0.25">
      <c r="K5636" s="46"/>
      <c r="L5636" s="46"/>
    </row>
    <row r="5637" spans="11:12" ht="30" customHeight="1" x14ac:dyDescent="0.25">
      <c r="K5637" s="46"/>
      <c r="L5637" s="46"/>
    </row>
    <row r="5638" spans="11:12" ht="30" customHeight="1" x14ac:dyDescent="0.25">
      <c r="K5638" s="46"/>
      <c r="L5638" s="46"/>
    </row>
    <row r="5639" spans="11:12" ht="30" customHeight="1" x14ac:dyDescent="0.25">
      <c r="K5639" s="46"/>
      <c r="L5639" s="46"/>
    </row>
    <row r="5640" spans="11:12" ht="30" customHeight="1" x14ac:dyDescent="0.25">
      <c r="K5640" s="46"/>
      <c r="L5640" s="46"/>
    </row>
    <row r="5641" spans="11:12" ht="30" customHeight="1" x14ac:dyDescent="0.25">
      <c r="K5641" s="46"/>
      <c r="L5641" s="46"/>
    </row>
    <row r="5642" spans="11:12" ht="30" customHeight="1" x14ac:dyDescent="0.25">
      <c r="K5642" s="46"/>
      <c r="L5642" s="46"/>
    </row>
    <row r="5643" spans="11:12" ht="30" customHeight="1" x14ac:dyDescent="0.25">
      <c r="K5643" s="46"/>
      <c r="L5643" s="46"/>
    </row>
    <row r="5644" spans="11:12" ht="30" customHeight="1" x14ac:dyDescent="0.25">
      <c r="K5644" s="46"/>
      <c r="L5644" s="46"/>
    </row>
    <row r="5645" spans="11:12" ht="30" customHeight="1" x14ac:dyDescent="0.25">
      <c r="K5645" s="46"/>
      <c r="L5645" s="46"/>
    </row>
    <row r="5646" spans="11:12" ht="30" customHeight="1" x14ac:dyDescent="0.25">
      <c r="K5646" s="46"/>
      <c r="L5646" s="46"/>
    </row>
    <row r="5647" spans="11:12" ht="30" customHeight="1" x14ac:dyDescent="0.25">
      <c r="K5647" s="46"/>
      <c r="L5647" s="46"/>
    </row>
    <row r="5648" spans="11:12" ht="30" customHeight="1" x14ac:dyDescent="0.25">
      <c r="K5648" s="46"/>
      <c r="L5648" s="46"/>
    </row>
    <row r="5649" spans="11:12" ht="30" customHeight="1" x14ac:dyDescent="0.25">
      <c r="K5649" s="46"/>
      <c r="L5649" s="46"/>
    </row>
    <row r="5650" spans="11:12" ht="30" customHeight="1" x14ac:dyDescent="0.25">
      <c r="K5650" s="46"/>
      <c r="L5650" s="46"/>
    </row>
    <row r="5651" spans="11:12" ht="30" customHeight="1" x14ac:dyDescent="0.25">
      <c r="K5651" s="46"/>
      <c r="L5651" s="46"/>
    </row>
    <row r="5652" spans="11:12" ht="30" customHeight="1" x14ac:dyDescent="0.25">
      <c r="K5652" s="46"/>
      <c r="L5652" s="46"/>
    </row>
    <row r="5653" spans="11:12" ht="30" customHeight="1" x14ac:dyDescent="0.25">
      <c r="K5653" s="46"/>
      <c r="L5653" s="46"/>
    </row>
    <row r="5654" spans="11:12" ht="30" customHeight="1" x14ac:dyDescent="0.25">
      <c r="K5654" s="46"/>
      <c r="L5654" s="46"/>
    </row>
    <row r="5655" spans="11:12" ht="30" customHeight="1" x14ac:dyDescent="0.25">
      <c r="K5655" s="46"/>
      <c r="L5655" s="46"/>
    </row>
    <row r="5656" spans="11:12" ht="30" customHeight="1" x14ac:dyDescent="0.25">
      <c r="K5656" s="46"/>
      <c r="L5656" s="46"/>
    </row>
    <row r="5657" spans="11:12" ht="30" customHeight="1" x14ac:dyDescent="0.25">
      <c r="K5657" s="46"/>
      <c r="L5657" s="46"/>
    </row>
    <row r="5658" spans="11:12" ht="30" customHeight="1" x14ac:dyDescent="0.25">
      <c r="K5658" s="46"/>
      <c r="L5658" s="46"/>
    </row>
    <row r="5659" spans="11:12" ht="30" customHeight="1" x14ac:dyDescent="0.25">
      <c r="K5659" s="46"/>
      <c r="L5659" s="46"/>
    </row>
    <row r="5660" spans="11:12" ht="30" customHeight="1" x14ac:dyDescent="0.25">
      <c r="K5660" s="46"/>
      <c r="L5660" s="46"/>
    </row>
    <row r="5661" spans="11:12" ht="30" customHeight="1" x14ac:dyDescent="0.25">
      <c r="K5661" s="46"/>
      <c r="L5661" s="46"/>
    </row>
    <row r="5662" spans="11:12" ht="30" customHeight="1" x14ac:dyDescent="0.25">
      <c r="K5662" s="46"/>
      <c r="L5662" s="46"/>
    </row>
    <row r="5663" spans="11:12" ht="30" customHeight="1" x14ac:dyDescent="0.25">
      <c r="K5663" s="46"/>
      <c r="L5663" s="46"/>
    </row>
    <row r="5664" spans="11:12" ht="30" customHeight="1" x14ac:dyDescent="0.25">
      <c r="K5664" s="46"/>
      <c r="L5664" s="46"/>
    </row>
    <row r="5665" spans="11:12" ht="30" customHeight="1" x14ac:dyDescent="0.25">
      <c r="K5665" s="46"/>
      <c r="L5665" s="46"/>
    </row>
    <row r="5666" spans="11:12" ht="30" customHeight="1" x14ac:dyDescent="0.25">
      <c r="K5666" s="46"/>
      <c r="L5666" s="46"/>
    </row>
    <row r="5667" spans="11:12" ht="30" customHeight="1" x14ac:dyDescent="0.25">
      <c r="K5667" s="46"/>
      <c r="L5667" s="46"/>
    </row>
    <row r="5668" spans="11:12" ht="30" customHeight="1" x14ac:dyDescent="0.25">
      <c r="K5668" s="46"/>
      <c r="L5668" s="46"/>
    </row>
    <row r="5669" spans="11:12" ht="30" customHeight="1" x14ac:dyDescent="0.25">
      <c r="K5669" s="46"/>
      <c r="L5669" s="46"/>
    </row>
    <row r="5670" spans="11:12" ht="30" customHeight="1" x14ac:dyDescent="0.25">
      <c r="K5670" s="46"/>
      <c r="L5670" s="46"/>
    </row>
    <row r="5671" spans="11:12" ht="30" customHeight="1" x14ac:dyDescent="0.25">
      <c r="K5671" s="46"/>
      <c r="L5671" s="46"/>
    </row>
    <row r="5672" spans="11:12" ht="30" customHeight="1" x14ac:dyDescent="0.25">
      <c r="K5672" s="46"/>
      <c r="L5672" s="46"/>
    </row>
    <row r="5673" spans="11:12" ht="30" customHeight="1" x14ac:dyDescent="0.25">
      <c r="K5673" s="46"/>
      <c r="L5673" s="46"/>
    </row>
    <row r="5674" spans="11:12" ht="30" customHeight="1" x14ac:dyDescent="0.25">
      <c r="K5674" s="46"/>
      <c r="L5674" s="46"/>
    </row>
    <row r="5675" spans="11:12" ht="30" customHeight="1" x14ac:dyDescent="0.25">
      <c r="K5675" s="46"/>
      <c r="L5675" s="46"/>
    </row>
    <row r="5676" spans="11:12" ht="30" customHeight="1" x14ac:dyDescent="0.25">
      <c r="K5676" s="46"/>
      <c r="L5676" s="46"/>
    </row>
    <row r="5677" spans="11:12" ht="30" customHeight="1" x14ac:dyDescent="0.25">
      <c r="K5677" s="46"/>
      <c r="L5677" s="46"/>
    </row>
    <row r="5678" spans="11:12" ht="30" customHeight="1" x14ac:dyDescent="0.25">
      <c r="K5678" s="46"/>
      <c r="L5678" s="46"/>
    </row>
    <row r="5679" spans="11:12" ht="30" customHeight="1" x14ac:dyDescent="0.25">
      <c r="K5679" s="46"/>
      <c r="L5679" s="46"/>
    </row>
    <row r="5680" spans="11:12" ht="30" customHeight="1" x14ac:dyDescent="0.25">
      <c r="K5680" s="46"/>
      <c r="L5680" s="46"/>
    </row>
    <row r="5681" spans="11:12" ht="30" customHeight="1" x14ac:dyDescent="0.25">
      <c r="K5681" s="46"/>
      <c r="L5681" s="46"/>
    </row>
    <row r="5682" spans="11:12" ht="30" customHeight="1" x14ac:dyDescent="0.25">
      <c r="K5682" s="46"/>
      <c r="L5682" s="46"/>
    </row>
    <row r="5683" spans="11:12" ht="30" customHeight="1" x14ac:dyDescent="0.25">
      <c r="K5683" s="46"/>
      <c r="L5683" s="46"/>
    </row>
    <row r="5684" spans="11:12" ht="30" customHeight="1" x14ac:dyDescent="0.25">
      <c r="K5684" s="46"/>
      <c r="L5684" s="46"/>
    </row>
    <row r="5685" spans="11:12" ht="30" customHeight="1" x14ac:dyDescent="0.25">
      <c r="K5685" s="46"/>
      <c r="L5685" s="46"/>
    </row>
    <row r="5686" spans="11:12" ht="30" customHeight="1" x14ac:dyDescent="0.25">
      <c r="K5686" s="46"/>
      <c r="L5686" s="46"/>
    </row>
    <row r="5687" spans="11:12" ht="30" customHeight="1" x14ac:dyDescent="0.25">
      <c r="K5687" s="46"/>
      <c r="L5687" s="46"/>
    </row>
    <row r="5688" spans="11:12" ht="30" customHeight="1" x14ac:dyDescent="0.25">
      <c r="K5688" s="46"/>
      <c r="L5688" s="46"/>
    </row>
    <row r="5689" spans="11:12" ht="30" customHeight="1" x14ac:dyDescent="0.25">
      <c r="K5689" s="46"/>
      <c r="L5689" s="46"/>
    </row>
    <row r="5690" spans="11:12" ht="30" customHeight="1" x14ac:dyDescent="0.25">
      <c r="K5690" s="46"/>
      <c r="L5690" s="46"/>
    </row>
    <row r="5691" spans="11:12" ht="30" customHeight="1" x14ac:dyDescent="0.25">
      <c r="K5691" s="46"/>
      <c r="L5691" s="46"/>
    </row>
    <row r="5692" spans="11:12" ht="30" customHeight="1" x14ac:dyDescent="0.25">
      <c r="K5692" s="46"/>
      <c r="L5692" s="46"/>
    </row>
    <row r="5693" spans="11:12" ht="30" customHeight="1" x14ac:dyDescent="0.25">
      <c r="K5693" s="46"/>
      <c r="L5693" s="46"/>
    </row>
    <row r="5694" spans="11:12" ht="30" customHeight="1" x14ac:dyDescent="0.25">
      <c r="K5694" s="46"/>
      <c r="L5694" s="46"/>
    </row>
    <row r="5695" spans="11:12" ht="30" customHeight="1" x14ac:dyDescent="0.25">
      <c r="K5695" s="46"/>
      <c r="L5695" s="46"/>
    </row>
    <row r="5696" spans="11:12" ht="30" customHeight="1" x14ac:dyDescent="0.25">
      <c r="K5696" s="46"/>
      <c r="L5696" s="46"/>
    </row>
    <row r="5697" spans="11:12" ht="30" customHeight="1" x14ac:dyDescent="0.25">
      <c r="K5697" s="46"/>
      <c r="L5697" s="46"/>
    </row>
    <row r="5698" spans="11:12" ht="30" customHeight="1" x14ac:dyDescent="0.25">
      <c r="K5698" s="46"/>
      <c r="L5698" s="46"/>
    </row>
    <row r="5699" spans="11:12" ht="30" customHeight="1" x14ac:dyDescent="0.25">
      <c r="K5699" s="46"/>
      <c r="L5699" s="46"/>
    </row>
    <row r="5700" spans="11:12" ht="30" customHeight="1" x14ac:dyDescent="0.25">
      <c r="K5700" s="46"/>
      <c r="L5700" s="46"/>
    </row>
    <row r="5701" spans="11:12" ht="30" customHeight="1" x14ac:dyDescent="0.25">
      <c r="K5701" s="46"/>
      <c r="L5701" s="46"/>
    </row>
    <row r="5702" spans="11:12" ht="30" customHeight="1" x14ac:dyDescent="0.25">
      <c r="K5702" s="46"/>
      <c r="L5702" s="46"/>
    </row>
    <row r="5703" spans="11:12" ht="30" customHeight="1" x14ac:dyDescent="0.25">
      <c r="K5703" s="46"/>
      <c r="L5703" s="46"/>
    </row>
    <row r="5704" spans="11:12" ht="30" customHeight="1" x14ac:dyDescent="0.25">
      <c r="K5704" s="46"/>
      <c r="L5704" s="46"/>
    </row>
    <row r="5705" spans="11:12" ht="30" customHeight="1" x14ac:dyDescent="0.25">
      <c r="K5705" s="46"/>
      <c r="L5705" s="46"/>
    </row>
    <row r="5706" spans="11:12" ht="30" customHeight="1" x14ac:dyDescent="0.25">
      <c r="K5706" s="46"/>
      <c r="L5706" s="46"/>
    </row>
    <row r="5707" spans="11:12" ht="30" customHeight="1" x14ac:dyDescent="0.25">
      <c r="K5707" s="46"/>
      <c r="L5707" s="46"/>
    </row>
    <row r="5708" spans="11:12" ht="30" customHeight="1" x14ac:dyDescent="0.25">
      <c r="K5708" s="46"/>
      <c r="L5708" s="46"/>
    </row>
    <row r="5709" spans="11:12" ht="30" customHeight="1" x14ac:dyDescent="0.25">
      <c r="K5709" s="46"/>
      <c r="L5709" s="46"/>
    </row>
    <row r="5710" spans="11:12" ht="30" customHeight="1" x14ac:dyDescent="0.25">
      <c r="K5710" s="46"/>
      <c r="L5710" s="46"/>
    </row>
    <row r="5711" spans="11:12" ht="30" customHeight="1" x14ac:dyDescent="0.25">
      <c r="K5711" s="46"/>
      <c r="L5711" s="46"/>
    </row>
    <row r="5712" spans="11:12" ht="30" customHeight="1" x14ac:dyDescent="0.25">
      <c r="K5712" s="46"/>
      <c r="L5712" s="46"/>
    </row>
    <row r="5713" spans="11:12" ht="30" customHeight="1" x14ac:dyDescent="0.25">
      <c r="K5713" s="46"/>
      <c r="L5713" s="46"/>
    </row>
    <row r="5714" spans="11:12" ht="30" customHeight="1" x14ac:dyDescent="0.25">
      <c r="K5714" s="46"/>
      <c r="L5714" s="46"/>
    </row>
    <row r="5715" spans="11:12" ht="30" customHeight="1" x14ac:dyDescent="0.25">
      <c r="K5715" s="46"/>
      <c r="L5715" s="46"/>
    </row>
    <row r="5716" spans="11:12" ht="30" customHeight="1" x14ac:dyDescent="0.25">
      <c r="K5716" s="46"/>
      <c r="L5716" s="46"/>
    </row>
    <row r="5717" spans="11:12" ht="30" customHeight="1" x14ac:dyDescent="0.25">
      <c r="K5717" s="46"/>
      <c r="L5717" s="46"/>
    </row>
    <row r="5718" spans="11:12" ht="30" customHeight="1" x14ac:dyDescent="0.25">
      <c r="K5718" s="46"/>
      <c r="L5718" s="46"/>
    </row>
    <row r="5719" spans="11:12" ht="30" customHeight="1" x14ac:dyDescent="0.25">
      <c r="K5719" s="46"/>
      <c r="L5719" s="46"/>
    </row>
    <row r="5720" spans="11:12" ht="30" customHeight="1" x14ac:dyDescent="0.25">
      <c r="K5720" s="46"/>
      <c r="L5720" s="46"/>
    </row>
    <row r="5721" spans="11:12" ht="30" customHeight="1" x14ac:dyDescent="0.25">
      <c r="K5721" s="46"/>
      <c r="L5721" s="46"/>
    </row>
    <row r="5722" spans="11:12" ht="30" customHeight="1" x14ac:dyDescent="0.25">
      <c r="K5722" s="46"/>
      <c r="L5722" s="46"/>
    </row>
    <row r="5723" spans="11:12" ht="30" customHeight="1" x14ac:dyDescent="0.25">
      <c r="K5723" s="46"/>
      <c r="L5723" s="46"/>
    </row>
    <row r="5724" spans="11:12" ht="30" customHeight="1" x14ac:dyDescent="0.25">
      <c r="K5724" s="46"/>
      <c r="L5724" s="46"/>
    </row>
    <row r="5725" spans="11:12" ht="30" customHeight="1" x14ac:dyDescent="0.25">
      <c r="K5725" s="46"/>
      <c r="L5725" s="46"/>
    </row>
    <row r="5726" spans="11:12" ht="30" customHeight="1" x14ac:dyDescent="0.25">
      <c r="K5726" s="46"/>
      <c r="L5726" s="46"/>
    </row>
    <row r="5727" spans="11:12" ht="30" customHeight="1" x14ac:dyDescent="0.25">
      <c r="K5727" s="46"/>
      <c r="L5727" s="46"/>
    </row>
    <row r="5728" spans="11:12" ht="30" customHeight="1" x14ac:dyDescent="0.25">
      <c r="K5728" s="46"/>
      <c r="L5728" s="46"/>
    </row>
    <row r="5729" spans="11:12" ht="30" customHeight="1" x14ac:dyDescent="0.25">
      <c r="K5729" s="46"/>
      <c r="L5729" s="46"/>
    </row>
    <row r="5730" spans="11:12" ht="30" customHeight="1" x14ac:dyDescent="0.25">
      <c r="K5730" s="46"/>
      <c r="L5730" s="46"/>
    </row>
    <row r="5731" spans="11:12" ht="30" customHeight="1" x14ac:dyDescent="0.25">
      <c r="K5731" s="46"/>
      <c r="L5731" s="46"/>
    </row>
    <row r="5732" spans="11:12" ht="30" customHeight="1" x14ac:dyDescent="0.25">
      <c r="K5732" s="46"/>
      <c r="L5732" s="46"/>
    </row>
    <row r="5733" spans="11:12" ht="30" customHeight="1" x14ac:dyDescent="0.25">
      <c r="K5733" s="46"/>
      <c r="L5733" s="46"/>
    </row>
    <row r="5734" spans="11:12" ht="30" customHeight="1" x14ac:dyDescent="0.25">
      <c r="K5734" s="46"/>
      <c r="L5734" s="46"/>
    </row>
    <row r="5735" spans="11:12" ht="30" customHeight="1" x14ac:dyDescent="0.25">
      <c r="K5735" s="46"/>
      <c r="L5735" s="46"/>
    </row>
    <row r="5736" spans="11:12" ht="30" customHeight="1" x14ac:dyDescent="0.25">
      <c r="K5736" s="46"/>
      <c r="L5736" s="46"/>
    </row>
    <row r="5737" spans="11:12" ht="30" customHeight="1" x14ac:dyDescent="0.25">
      <c r="K5737" s="46"/>
      <c r="L5737" s="46"/>
    </row>
    <row r="5738" spans="11:12" ht="30" customHeight="1" x14ac:dyDescent="0.25">
      <c r="K5738" s="46"/>
      <c r="L5738" s="46"/>
    </row>
    <row r="5739" spans="11:12" ht="30" customHeight="1" x14ac:dyDescent="0.25">
      <c r="K5739" s="46"/>
      <c r="L5739" s="46"/>
    </row>
    <row r="5740" spans="11:12" ht="30" customHeight="1" x14ac:dyDescent="0.25">
      <c r="K5740" s="46"/>
      <c r="L5740" s="46"/>
    </row>
    <row r="5741" spans="11:12" ht="30" customHeight="1" x14ac:dyDescent="0.25">
      <c r="K5741" s="46"/>
      <c r="L5741" s="46"/>
    </row>
    <row r="5742" spans="11:12" ht="30" customHeight="1" x14ac:dyDescent="0.25">
      <c r="K5742" s="46"/>
      <c r="L5742" s="46"/>
    </row>
    <row r="5743" spans="11:12" ht="30" customHeight="1" x14ac:dyDescent="0.25">
      <c r="K5743" s="46"/>
      <c r="L5743" s="46"/>
    </row>
    <row r="5744" spans="11:12" ht="30" customHeight="1" x14ac:dyDescent="0.25">
      <c r="K5744" s="46"/>
      <c r="L5744" s="46"/>
    </row>
    <row r="5745" spans="11:12" ht="30" customHeight="1" x14ac:dyDescent="0.25">
      <c r="K5745" s="46"/>
      <c r="L5745" s="46"/>
    </row>
    <row r="5746" spans="11:12" ht="30" customHeight="1" x14ac:dyDescent="0.25">
      <c r="K5746" s="46"/>
      <c r="L5746" s="46"/>
    </row>
    <row r="5747" spans="11:12" ht="30" customHeight="1" x14ac:dyDescent="0.25">
      <c r="K5747" s="46"/>
      <c r="L5747" s="46"/>
    </row>
    <row r="5748" spans="11:12" ht="30" customHeight="1" x14ac:dyDescent="0.25">
      <c r="K5748" s="46"/>
      <c r="L5748" s="46"/>
    </row>
    <row r="5749" spans="11:12" ht="30" customHeight="1" x14ac:dyDescent="0.25">
      <c r="K5749" s="46"/>
      <c r="L5749" s="46"/>
    </row>
    <row r="5750" spans="11:12" ht="30" customHeight="1" x14ac:dyDescent="0.25">
      <c r="K5750" s="46"/>
      <c r="L5750" s="46"/>
    </row>
    <row r="5751" spans="11:12" ht="30" customHeight="1" x14ac:dyDescent="0.25">
      <c r="K5751" s="46"/>
      <c r="L5751" s="46"/>
    </row>
    <row r="5752" spans="11:12" ht="30" customHeight="1" x14ac:dyDescent="0.25">
      <c r="K5752" s="46"/>
      <c r="L5752" s="46"/>
    </row>
    <row r="5753" spans="11:12" ht="30" customHeight="1" x14ac:dyDescent="0.25">
      <c r="K5753" s="46"/>
      <c r="L5753" s="46"/>
    </row>
    <row r="5754" spans="11:12" ht="30" customHeight="1" x14ac:dyDescent="0.25">
      <c r="K5754" s="46"/>
      <c r="L5754" s="46"/>
    </row>
    <row r="5755" spans="11:12" ht="30" customHeight="1" x14ac:dyDescent="0.25">
      <c r="K5755" s="46"/>
      <c r="L5755" s="46"/>
    </row>
    <row r="5756" spans="11:12" ht="30" customHeight="1" x14ac:dyDescent="0.25">
      <c r="K5756" s="46"/>
      <c r="L5756" s="46"/>
    </row>
    <row r="5757" spans="11:12" ht="30" customHeight="1" x14ac:dyDescent="0.25">
      <c r="K5757" s="46"/>
      <c r="L5757" s="46"/>
    </row>
    <row r="5758" spans="11:12" ht="30" customHeight="1" x14ac:dyDescent="0.25">
      <c r="K5758" s="46"/>
      <c r="L5758" s="46"/>
    </row>
    <row r="5759" spans="11:12" ht="30" customHeight="1" x14ac:dyDescent="0.25">
      <c r="K5759" s="46"/>
      <c r="L5759" s="46"/>
    </row>
    <row r="5760" spans="11:12" ht="30" customHeight="1" x14ac:dyDescent="0.25">
      <c r="K5760" s="46"/>
      <c r="L5760" s="46"/>
    </row>
    <row r="5761" spans="11:12" ht="30" customHeight="1" x14ac:dyDescent="0.25">
      <c r="K5761" s="46"/>
      <c r="L5761" s="46"/>
    </row>
    <row r="5762" spans="11:12" ht="30" customHeight="1" x14ac:dyDescent="0.25">
      <c r="K5762" s="46"/>
      <c r="L5762" s="46"/>
    </row>
    <row r="5763" spans="11:12" ht="30" customHeight="1" x14ac:dyDescent="0.25">
      <c r="K5763" s="46"/>
      <c r="L5763" s="46"/>
    </row>
    <row r="5764" spans="11:12" ht="30" customHeight="1" x14ac:dyDescent="0.25">
      <c r="K5764" s="46"/>
      <c r="L5764" s="46"/>
    </row>
    <row r="5765" spans="11:12" ht="30" customHeight="1" x14ac:dyDescent="0.25">
      <c r="K5765" s="46"/>
      <c r="L5765" s="46"/>
    </row>
    <row r="5766" spans="11:12" ht="30" customHeight="1" x14ac:dyDescent="0.25">
      <c r="K5766" s="46"/>
      <c r="L5766" s="46"/>
    </row>
    <row r="5767" spans="11:12" ht="30" customHeight="1" x14ac:dyDescent="0.25">
      <c r="K5767" s="46"/>
      <c r="L5767" s="46"/>
    </row>
    <row r="5768" spans="11:12" ht="30" customHeight="1" x14ac:dyDescent="0.25">
      <c r="K5768" s="46"/>
      <c r="L5768" s="46"/>
    </row>
    <row r="5769" spans="11:12" ht="30" customHeight="1" x14ac:dyDescent="0.25">
      <c r="K5769" s="46"/>
      <c r="L5769" s="46"/>
    </row>
    <row r="5770" spans="11:12" ht="30" customHeight="1" x14ac:dyDescent="0.25">
      <c r="K5770" s="46"/>
      <c r="L5770" s="46"/>
    </row>
    <row r="5771" spans="11:12" ht="30" customHeight="1" x14ac:dyDescent="0.25">
      <c r="K5771" s="46"/>
      <c r="L5771" s="46"/>
    </row>
    <row r="5772" spans="11:12" ht="30" customHeight="1" x14ac:dyDescent="0.25">
      <c r="K5772" s="46"/>
      <c r="L5772" s="46"/>
    </row>
    <row r="5773" spans="11:12" ht="30" customHeight="1" x14ac:dyDescent="0.25">
      <c r="K5773" s="46"/>
      <c r="L5773" s="46"/>
    </row>
    <row r="5774" spans="11:12" ht="30" customHeight="1" x14ac:dyDescent="0.25">
      <c r="K5774" s="46"/>
      <c r="L5774" s="46"/>
    </row>
    <row r="5775" spans="11:12" ht="30" customHeight="1" x14ac:dyDescent="0.25">
      <c r="K5775" s="46"/>
      <c r="L5775" s="46"/>
    </row>
    <row r="5776" spans="11:12" ht="30" customHeight="1" x14ac:dyDescent="0.25">
      <c r="K5776" s="46"/>
      <c r="L5776" s="46"/>
    </row>
    <row r="5777" spans="11:12" ht="30" customHeight="1" x14ac:dyDescent="0.25">
      <c r="K5777" s="46"/>
      <c r="L5777" s="46"/>
    </row>
    <row r="5778" spans="11:12" ht="30" customHeight="1" x14ac:dyDescent="0.25">
      <c r="K5778" s="46"/>
      <c r="L5778" s="46"/>
    </row>
    <row r="5779" spans="11:12" ht="30" customHeight="1" x14ac:dyDescent="0.25">
      <c r="K5779" s="46"/>
      <c r="L5779" s="46"/>
    </row>
    <row r="5780" spans="11:12" ht="30" customHeight="1" x14ac:dyDescent="0.25">
      <c r="K5780" s="46"/>
      <c r="L5780" s="46"/>
    </row>
    <row r="5781" spans="11:12" ht="30" customHeight="1" x14ac:dyDescent="0.25">
      <c r="K5781" s="46"/>
      <c r="L5781" s="46"/>
    </row>
    <row r="5782" spans="11:12" ht="30" customHeight="1" x14ac:dyDescent="0.25">
      <c r="K5782" s="46"/>
      <c r="L5782" s="46"/>
    </row>
    <row r="5783" spans="11:12" ht="30" customHeight="1" x14ac:dyDescent="0.25">
      <c r="K5783" s="46"/>
      <c r="L5783" s="46"/>
    </row>
    <row r="5784" spans="11:12" ht="30" customHeight="1" x14ac:dyDescent="0.25">
      <c r="K5784" s="46"/>
      <c r="L5784" s="46"/>
    </row>
    <row r="5785" spans="11:12" ht="30" customHeight="1" x14ac:dyDescent="0.25">
      <c r="K5785" s="46"/>
      <c r="L5785" s="46"/>
    </row>
    <row r="5786" spans="11:12" ht="30" customHeight="1" x14ac:dyDescent="0.25">
      <c r="K5786" s="46"/>
      <c r="L5786" s="46"/>
    </row>
    <row r="5787" spans="11:12" ht="30" customHeight="1" x14ac:dyDescent="0.25">
      <c r="K5787" s="46"/>
      <c r="L5787" s="46"/>
    </row>
    <row r="5788" spans="11:12" ht="30" customHeight="1" x14ac:dyDescent="0.25">
      <c r="K5788" s="46"/>
      <c r="L5788" s="46"/>
    </row>
    <row r="5789" spans="11:12" ht="30" customHeight="1" x14ac:dyDescent="0.25">
      <c r="K5789" s="46"/>
      <c r="L5789" s="46"/>
    </row>
    <row r="5790" spans="11:12" ht="30" customHeight="1" x14ac:dyDescent="0.25">
      <c r="K5790" s="46"/>
      <c r="L5790" s="46"/>
    </row>
    <row r="5791" spans="11:12" ht="30" customHeight="1" x14ac:dyDescent="0.25">
      <c r="K5791" s="46"/>
      <c r="L5791" s="46"/>
    </row>
    <row r="5792" spans="11:12" ht="30" customHeight="1" x14ac:dyDescent="0.25">
      <c r="K5792" s="46"/>
      <c r="L5792" s="46"/>
    </row>
    <row r="5793" spans="11:12" ht="30" customHeight="1" x14ac:dyDescent="0.25">
      <c r="K5793" s="46"/>
      <c r="L5793" s="46"/>
    </row>
    <row r="5794" spans="11:12" ht="30" customHeight="1" x14ac:dyDescent="0.25">
      <c r="K5794" s="46"/>
      <c r="L5794" s="46"/>
    </row>
    <row r="5795" spans="11:12" ht="30" customHeight="1" x14ac:dyDescent="0.25">
      <c r="K5795" s="46"/>
      <c r="L5795" s="46"/>
    </row>
    <row r="5796" spans="11:12" ht="30" customHeight="1" x14ac:dyDescent="0.25">
      <c r="K5796" s="46"/>
      <c r="L5796" s="46"/>
    </row>
    <row r="5797" spans="11:12" ht="30" customHeight="1" x14ac:dyDescent="0.25">
      <c r="K5797" s="46"/>
      <c r="L5797" s="46"/>
    </row>
    <row r="5798" spans="11:12" ht="30" customHeight="1" x14ac:dyDescent="0.25">
      <c r="K5798" s="46"/>
      <c r="L5798" s="46"/>
    </row>
    <row r="5799" spans="11:12" ht="30" customHeight="1" x14ac:dyDescent="0.25">
      <c r="K5799" s="46"/>
      <c r="L5799" s="46"/>
    </row>
    <row r="5800" spans="11:12" ht="30" customHeight="1" x14ac:dyDescent="0.25">
      <c r="K5800" s="46"/>
      <c r="L5800" s="46"/>
    </row>
    <row r="5801" spans="11:12" ht="30" customHeight="1" x14ac:dyDescent="0.25">
      <c r="K5801" s="46"/>
      <c r="L5801" s="46"/>
    </row>
    <row r="5802" spans="11:12" ht="30" customHeight="1" x14ac:dyDescent="0.25">
      <c r="K5802" s="46"/>
      <c r="L5802" s="46"/>
    </row>
    <row r="5803" spans="11:12" ht="30" customHeight="1" x14ac:dyDescent="0.25">
      <c r="K5803" s="46"/>
      <c r="L5803" s="46"/>
    </row>
    <row r="5804" spans="11:12" ht="30" customHeight="1" x14ac:dyDescent="0.25">
      <c r="K5804" s="46"/>
      <c r="L5804" s="46"/>
    </row>
    <row r="5805" spans="11:12" ht="30" customHeight="1" x14ac:dyDescent="0.25">
      <c r="K5805" s="46"/>
      <c r="L5805" s="46"/>
    </row>
    <row r="5806" spans="11:12" ht="30" customHeight="1" x14ac:dyDescent="0.25">
      <c r="K5806" s="46"/>
      <c r="L5806" s="46"/>
    </row>
    <row r="5807" spans="11:12" ht="30" customHeight="1" x14ac:dyDescent="0.25">
      <c r="K5807" s="46"/>
      <c r="L5807" s="46"/>
    </row>
    <row r="5808" spans="11:12" ht="30" customHeight="1" x14ac:dyDescent="0.25">
      <c r="K5808" s="46"/>
      <c r="L5808" s="46"/>
    </row>
    <row r="5809" spans="11:12" ht="30" customHeight="1" x14ac:dyDescent="0.25">
      <c r="K5809" s="46"/>
      <c r="L5809" s="46"/>
    </row>
    <row r="5810" spans="11:12" ht="30" customHeight="1" x14ac:dyDescent="0.25">
      <c r="K5810" s="46"/>
      <c r="L5810" s="46"/>
    </row>
    <row r="5811" spans="11:12" ht="30" customHeight="1" x14ac:dyDescent="0.25">
      <c r="K5811" s="46"/>
      <c r="L5811" s="46"/>
    </row>
    <row r="5812" spans="11:12" ht="30" customHeight="1" x14ac:dyDescent="0.25">
      <c r="K5812" s="46"/>
      <c r="L5812" s="46"/>
    </row>
    <row r="5813" spans="11:12" ht="30" customHeight="1" x14ac:dyDescent="0.25">
      <c r="K5813" s="46"/>
      <c r="L5813" s="46"/>
    </row>
    <row r="5814" spans="11:12" ht="30" customHeight="1" x14ac:dyDescent="0.25">
      <c r="K5814" s="46"/>
      <c r="L5814" s="46"/>
    </row>
    <row r="5815" spans="11:12" ht="30" customHeight="1" x14ac:dyDescent="0.25">
      <c r="K5815" s="46"/>
      <c r="L5815" s="46"/>
    </row>
    <row r="5816" spans="11:12" ht="30" customHeight="1" x14ac:dyDescent="0.25">
      <c r="K5816" s="46"/>
      <c r="L5816" s="46"/>
    </row>
    <row r="5817" spans="11:12" ht="30" customHeight="1" x14ac:dyDescent="0.25">
      <c r="K5817" s="46"/>
      <c r="L5817" s="46"/>
    </row>
    <row r="5818" spans="11:12" ht="30" customHeight="1" x14ac:dyDescent="0.25">
      <c r="K5818" s="46"/>
      <c r="L5818" s="46"/>
    </row>
    <row r="5819" spans="11:12" ht="30" customHeight="1" x14ac:dyDescent="0.25">
      <c r="K5819" s="46"/>
      <c r="L5819" s="46"/>
    </row>
    <row r="5820" spans="11:12" ht="30" customHeight="1" x14ac:dyDescent="0.25">
      <c r="K5820" s="46"/>
      <c r="L5820" s="46"/>
    </row>
    <row r="5821" spans="11:12" ht="30" customHeight="1" x14ac:dyDescent="0.25">
      <c r="K5821" s="46"/>
      <c r="L5821" s="46"/>
    </row>
    <row r="5822" spans="11:12" ht="30" customHeight="1" x14ac:dyDescent="0.25">
      <c r="K5822" s="46"/>
      <c r="L5822" s="46"/>
    </row>
    <row r="5823" spans="11:12" ht="30" customHeight="1" x14ac:dyDescent="0.25">
      <c r="K5823" s="46"/>
      <c r="L5823" s="46"/>
    </row>
    <row r="5824" spans="11:12" ht="30" customHeight="1" x14ac:dyDescent="0.25">
      <c r="K5824" s="46"/>
      <c r="L5824" s="46"/>
    </row>
    <row r="5825" spans="11:12" ht="30" customHeight="1" x14ac:dyDescent="0.25">
      <c r="K5825" s="46"/>
      <c r="L5825" s="46"/>
    </row>
    <row r="5826" spans="11:12" ht="30" customHeight="1" x14ac:dyDescent="0.25">
      <c r="K5826" s="46"/>
      <c r="L5826" s="46"/>
    </row>
    <row r="5827" spans="11:12" ht="30" customHeight="1" x14ac:dyDescent="0.25">
      <c r="K5827" s="46"/>
      <c r="L5827" s="46"/>
    </row>
    <row r="5828" spans="11:12" ht="30" customHeight="1" x14ac:dyDescent="0.25">
      <c r="K5828" s="46"/>
      <c r="L5828" s="46"/>
    </row>
    <row r="5829" spans="11:12" ht="30" customHeight="1" x14ac:dyDescent="0.25">
      <c r="K5829" s="46"/>
      <c r="L5829" s="46"/>
    </row>
    <row r="5830" spans="11:12" ht="30" customHeight="1" x14ac:dyDescent="0.25">
      <c r="K5830" s="46"/>
      <c r="L5830" s="46"/>
    </row>
    <row r="5831" spans="11:12" ht="30" customHeight="1" x14ac:dyDescent="0.25">
      <c r="K5831" s="46"/>
      <c r="L5831" s="46"/>
    </row>
    <row r="5832" spans="11:12" ht="30" customHeight="1" x14ac:dyDescent="0.25">
      <c r="K5832" s="46"/>
      <c r="L5832" s="46"/>
    </row>
    <row r="5833" spans="11:12" ht="30" customHeight="1" x14ac:dyDescent="0.25">
      <c r="K5833" s="46"/>
      <c r="L5833" s="46"/>
    </row>
    <row r="5834" spans="11:12" ht="30" customHeight="1" x14ac:dyDescent="0.25">
      <c r="K5834" s="46"/>
      <c r="L5834" s="46"/>
    </row>
    <row r="5835" spans="11:12" ht="30" customHeight="1" x14ac:dyDescent="0.25">
      <c r="K5835" s="46"/>
      <c r="L5835" s="46"/>
    </row>
    <row r="5836" spans="11:12" ht="30" customHeight="1" x14ac:dyDescent="0.25">
      <c r="K5836" s="46"/>
      <c r="L5836" s="46"/>
    </row>
    <row r="5837" spans="11:12" ht="30" customHeight="1" x14ac:dyDescent="0.25">
      <c r="K5837" s="46"/>
      <c r="L5837" s="46"/>
    </row>
    <row r="5838" spans="11:12" ht="30" customHeight="1" x14ac:dyDescent="0.25">
      <c r="K5838" s="46"/>
      <c r="L5838" s="46"/>
    </row>
    <row r="5839" spans="11:12" ht="30" customHeight="1" x14ac:dyDescent="0.25">
      <c r="K5839" s="46"/>
      <c r="L5839" s="46"/>
    </row>
    <row r="5840" spans="11:12" ht="30" customHeight="1" x14ac:dyDescent="0.25">
      <c r="K5840" s="46"/>
      <c r="L5840" s="46"/>
    </row>
    <row r="5841" spans="11:12" ht="30" customHeight="1" x14ac:dyDescent="0.25">
      <c r="K5841" s="46"/>
      <c r="L5841" s="46"/>
    </row>
    <row r="5842" spans="11:12" ht="30" customHeight="1" x14ac:dyDescent="0.25">
      <c r="K5842" s="46"/>
      <c r="L5842" s="46"/>
    </row>
    <row r="5843" spans="11:12" ht="30" customHeight="1" x14ac:dyDescent="0.25">
      <c r="K5843" s="46"/>
      <c r="L5843" s="46"/>
    </row>
    <row r="5844" spans="11:12" ht="30" customHeight="1" x14ac:dyDescent="0.25">
      <c r="K5844" s="46"/>
      <c r="L5844" s="46"/>
    </row>
    <row r="5845" spans="11:12" ht="30" customHeight="1" x14ac:dyDescent="0.25">
      <c r="K5845" s="46"/>
      <c r="L5845" s="46"/>
    </row>
    <row r="5846" spans="11:12" ht="30" customHeight="1" x14ac:dyDescent="0.25">
      <c r="K5846" s="46"/>
      <c r="L5846" s="46"/>
    </row>
    <row r="5847" spans="11:12" ht="30" customHeight="1" x14ac:dyDescent="0.25">
      <c r="K5847" s="46"/>
      <c r="L5847" s="46"/>
    </row>
    <row r="5848" spans="11:12" ht="30" customHeight="1" x14ac:dyDescent="0.25">
      <c r="K5848" s="46"/>
      <c r="L5848" s="46"/>
    </row>
    <row r="5849" spans="11:12" ht="30" customHeight="1" x14ac:dyDescent="0.25">
      <c r="K5849" s="46"/>
      <c r="L5849" s="46"/>
    </row>
    <row r="5850" spans="11:12" ht="30" customHeight="1" x14ac:dyDescent="0.25">
      <c r="K5850" s="46"/>
      <c r="L5850" s="46"/>
    </row>
    <row r="5851" spans="11:12" ht="30" customHeight="1" x14ac:dyDescent="0.25">
      <c r="K5851" s="46"/>
      <c r="L5851" s="46"/>
    </row>
    <row r="5852" spans="11:12" ht="30" customHeight="1" x14ac:dyDescent="0.25">
      <c r="K5852" s="46"/>
      <c r="L5852" s="46"/>
    </row>
    <row r="5853" spans="11:12" ht="30" customHeight="1" x14ac:dyDescent="0.25">
      <c r="K5853" s="46"/>
      <c r="L5853" s="46"/>
    </row>
    <row r="5854" spans="11:12" ht="30" customHeight="1" x14ac:dyDescent="0.25">
      <c r="K5854" s="46"/>
      <c r="L5854" s="46"/>
    </row>
    <row r="5855" spans="11:12" ht="30" customHeight="1" x14ac:dyDescent="0.25">
      <c r="K5855" s="46"/>
      <c r="L5855" s="46"/>
    </row>
    <row r="5856" spans="11:12" ht="30" customHeight="1" x14ac:dyDescent="0.25">
      <c r="K5856" s="46"/>
      <c r="L5856" s="46"/>
    </row>
    <row r="5857" spans="11:12" ht="30" customHeight="1" x14ac:dyDescent="0.25">
      <c r="K5857" s="46"/>
      <c r="L5857" s="46"/>
    </row>
    <row r="5858" spans="11:12" ht="30" customHeight="1" x14ac:dyDescent="0.25">
      <c r="K5858" s="46"/>
      <c r="L5858" s="46"/>
    </row>
    <row r="5859" spans="11:12" ht="30" customHeight="1" x14ac:dyDescent="0.25">
      <c r="K5859" s="46"/>
      <c r="L5859" s="46"/>
    </row>
    <row r="5860" spans="11:12" ht="30" customHeight="1" x14ac:dyDescent="0.25">
      <c r="K5860" s="46"/>
      <c r="L5860" s="46"/>
    </row>
    <row r="5861" spans="11:12" ht="30" customHeight="1" x14ac:dyDescent="0.25">
      <c r="K5861" s="46"/>
      <c r="L5861" s="46"/>
    </row>
    <row r="5862" spans="11:12" ht="30" customHeight="1" x14ac:dyDescent="0.25">
      <c r="K5862" s="46"/>
      <c r="L5862" s="46"/>
    </row>
    <row r="5863" spans="11:12" ht="30" customHeight="1" x14ac:dyDescent="0.25">
      <c r="K5863" s="46"/>
      <c r="L5863" s="46"/>
    </row>
    <row r="5864" spans="11:12" ht="30" customHeight="1" x14ac:dyDescent="0.25">
      <c r="K5864" s="46"/>
      <c r="L5864" s="46"/>
    </row>
    <row r="5865" spans="11:12" ht="30" customHeight="1" x14ac:dyDescent="0.25">
      <c r="K5865" s="46"/>
      <c r="L5865" s="46"/>
    </row>
    <row r="5866" spans="11:12" ht="30" customHeight="1" x14ac:dyDescent="0.25">
      <c r="K5866" s="46"/>
      <c r="L5866" s="46"/>
    </row>
    <row r="5867" spans="11:12" ht="30" customHeight="1" x14ac:dyDescent="0.25">
      <c r="K5867" s="46"/>
      <c r="L5867" s="46"/>
    </row>
    <row r="5868" spans="11:12" ht="30" customHeight="1" x14ac:dyDescent="0.25">
      <c r="K5868" s="46"/>
      <c r="L5868" s="46"/>
    </row>
    <row r="5869" spans="11:12" ht="30" customHeight="1" x14ac:dyDescent="0.25">
      <c r="K5869" s="46"/>
      <c r="L5869" s="46"/>
    </row>
    <row r="5870" spans="11:12" ht="30" customHeight="1" x14ac:dyDescent="0.25">
      <c r="K5870" s="46"/>
      <c r="L5870" s="46"/>
    </row>
    <row r="5871" spans="11:12" ht="30" customHeight="1" x14ac:dyDescent="0.25">
      <c r="K5871" s="46"/>
      <c r="L5871" s="46"/>
    </row>
    <row r="5872" spans="11:12" ht="30" customHeight="1" x14ac:dyDescent="0.25">
      <c r="K5872" s="46"/>
      <c r="L5872" s="46"/>
    </row>
    <row r="5873" spans="11:12" ht="30" customHeight="1" x14ac:dyDescent="0.25">
      <c r="K5873" s="46"/>
      <c r="L5873" s="46"/>
    </row>
    <row r="5874" spans="11:12" ht="30" customHeight="1" x14ac:dyDescent="0.25">
      <c r="K5874" s="46"/>
      <c r="L5874" s="46"/>
    </row>
    <row r="5875" spans="11:12" ht="30" customHeight="1" x14ac:dyDescent="0.25">
      <c r="K5875" s="46"/>
      <c r="L5875" s="46"/>
    </row>
    <row r="5876" spans="11:12" ht="30" customHeight="1" x14ac:dyDescent="0.25">
      <c r="K5876" s="46"/>
      <c r="L5876" s="46"/>
    </row>
    <row r="5877" spans="11:12" ht="30" customHeight="1" x14ac:dyDescent="0.25">
      <c r="K5877" s="46"/>
      <c r="L5877" s="46"/>
    </row>
    <row r="5878" spans="11:12" ht="30" customHeight="1" x14ac:dyDescent="0.25">
      <c r="K5878" s="46"/>
      <c r="L5878" s="46"/>
    </row>
    <row r="5879" spans="11:12" ht="30" customHeight="1" x14ac:dyDescent="0.25">
      <c r="K5879" s="46"/>
      <c r="L5879" s="46"/>
    </row>
    <row r="5880" spans="11:12" ht="30" customHeight="1" x14ac:dyDescent="0.25">
      <c r="K5880" s="46"/>
      <c r="L5880" s="46"/>
    </row>
    <row r="5881" spans="11:12" ht="30" customHeight="1" x14ac:dyDescent="0.25">
      <c r="K5881" s="46"/>
      <c r="L5881" s="46"/>
    </row>
    <row r="5882" spans="11:12" ht="30" customHeight="1" x14ac:dyDescent="0.25">
      <c r="K5882" s="46"/>
      <c r="L5882" s="46"/>
    </row>
    <row r="5883" spans="11:12" ht="30" customHeight="1" x14ac:dyDescent="0.25">
      <c r="K5883" s="46"/>
      <c r="L5883" s="46"/>
    </row>
    <row r="5884" spans="11:12" ht="30" customHeight="1" x14ac:dyDescent="0.25">
      <c r="K5884" s="46"/>
      <c r="L5884" s="46"/>
    </row>
    <row r="5885" spans="11:12" ht="30" customHeight="1" x14ac:dyDescent="0.25">
      <c r="K5885" s="46"/>
      <c r="L5885" s="46"/>
    </row>
    <row r="5886" spans="11:12" ht="30" customHeight="1" x14ac:dyDescent="0.25">
      <c r="K5886" s="46"/>
      <c r="L5886" s="46"/>
    </row>
    <row r="5887" spans="11:12" ht="30" customHeight="1" x14ac:dyDescent="0.25">
      <c r="K5887" s="46"/>
      <c r="L5887" s="46"/>
    </row>
    <row r="5888" spans="11:12" ht="30" customHeight="1" x14ac:dyDescent="0.25">
      <c r="K5888" s="46"/>
      <c r="L5888" s="46"/>
    </row>
    <row r="5889" spans="11:12" ht="30" customHeight="1" x14ac:dyDescent="0.25">
      <c r="K5889" s="46"/>
      <c r="L5889" s="46"/>
    </row>
    <row r="5890" spans="11:12" ht="30" customHeight="1" x14ac:dyDescent="0.25">
      <c r="K5890" s="46"/>
      <c r="L5890" s="46"/>
    </row>
    <row r="5891" spans="11:12" ht="30" customHeight="1" x14ac:dyDescent="0.25">
      <c r="K5891" s="46"/>
      <c r="L5891" s="46"/>
    </row>
    <row r="5892" spans="11:12" ht="30" customHeight="1" x14ac:dyDescent="0.25">
      <c r="K5892" s="46"/>
      <c r="L5892" s="46"/>
    </row>
    <row r="5893" spans="11:12" ht="30" customHeight="1" x14ac:dyDescent="0.25">
      <c r="K5893" s="46"/>
      <c r="L5893" s="46"/>
    </row>
    <row r="5894" spans="11:12" ht="30" customHeight="1" x14ac:dyDescent="0.25">
      <c r="K5894" s="46"/>
      <c r="L5894" s="46"/>
    </row>
    <row r="5895" spans="11:12" ht="30" customHeight="1" x14ac:dyDescent="0.25">
      <c r="K5895" s="46"/>
      <c r="L5895" s="46"/>
    </row>
    <row r="5896" spans="11:12" ht="30" customHeight="1" x14ac:dyDescent="0.25">
      <c r="K5896" s="46"/>
      <c r="L5896" s="46"/>
    </row>
    <row r="5897" spans="11:12" ht="30" customHeight="1" x14ac:dyDescent="0.25">
      <c r="K5897" s="46"/>
      <c r="L5897" s="46"/>
    </row>
    <row r="5898" spans="11:12" ht="30" customHeight="1" x14ac:dyDescent="0.25">
      <c r="K5898" s="46"/>
      <c r="L5898" s="46"/>
    </row>
    <row r="5899" spans="11:12" ht="30" customHeight="1" x14ac:dyDescent="0.25">
      <c r="K5899" s="46"/>
      <c r="L5899" s="46"/>
    </row>
    <row r="5900" spans="11:12" ht="30" customHeight="1" x14ac:dyDescent="0.25">
      <c r="K5900" s="46"/>
      <c r="L5900" s="46"/>
    </row>
    <row r="5901" spans="11:12" ht="30" customHeight="1" x14ac:dyDescent="0.25">
      <c r="K5901" s="46"/>
      <c r="L5901" s="46"/>
    </row>
    <row r="5902" spans="11:12" ht="30" customHeight="1" x14ac:dyDescent="0.25">
      <c r="K5902" s="46"/>
      <c r="L5902" s="46"/>
    </row>
    <row r="5903" spans="11:12" ht="30" customHeight="1" x14ac:dyDescent="0.25">
      <c r="K5903" s="46"/>
      <c r="L5903" s="46"/>
    </row>
    <row r="5904" spans="11:12" ht="30" customHeight="1" x14ac:dyDescent="0.25">
      <c r="K5904" s="46"/>
      <c r="L5904" s="46"/>
    </row>
    <row r="5905" spans="11:12" ht="30" customHeight="1" x14ac:dyDescent="0.25">
      <c r="K5905" s="46"/>
      <c r="L5905" s="46"/>
    </row>
    <row r="5906" spans="11:12" ht="30" customHeight="1" x14ac:dyDescent="0.25">
      <c r="K5906" s="46"/>
      <c r="L5906" s="46"/>
    </row>
    <row r="5907" spans="11:12" ht="30" customHeight="1" x14ac:dyDescent="0.25">
      <c r="K5907" s="46"/>
      <c r="L5907" s="46"/>
    </row>
    <row r="5908" spans="11:12" ht="30" customHeight="1" x14ac:dyDescent="0.25">
      <c r="K5908" s="46"/>
      <c r="L5908" s="46"/>
    </row>
    <row r="5909" spans="11:12" ht="30" customHeight="1" x14ac:dyDescent="0.25">
      <c r="K5909" s="46"/>
      <c r="L5909" s="46"/>
    </row>
    <row r="5910" spans="11:12" ht="30" customHeight="1" x14ac:dyDescent="0.25">
      <c r="K5910" s="46"/>
      <c r="L5910" s="46"/>
    </row>
    <row r="5911" spans="11:12" ht="30" customHeight="1" x14ac:dyDescent="0.25">
      <c r="K5911" s="46"/>
      <c r="L5911" s="46"/>
    </row>
    <row r="5912" spans="11:12" ht="30" customHeight="1" x14ac:dyDescent="0.25">
      <c r="K5912" s="46"/>
      <c r="L5912" s="46"/>
    </row>
    <row r="5913" spans="11:12" ht="30" customHeight="1" x14ac:dyDescent="0.25">
      <c r="K5913" s="46"/>
      <c r="L5913" s="46"/>
    </row>
    <row r="5914" spans="11:12" ht="30" customHeight="1" x14ac:dyDescent="0.25">
      <c r="K5914" s="46"/>
      <c r="L5914" s="46"/>
    </row>
    <row r="5915" spans="11:12" ht="30" customHeight="1" x14ac:dyDescent="0.25">
      <c r="K5915" s="46"/>
      <c r="L5915" s="46"/>
    </row>
    <row r="5916" spans="11:12" ht="30" customHeight="1" x14ac:dyDescent="0.25">
      <c r="K5916" s="46"/>
      <c r="L5916" s="46"/>
    </row>
    <row r="5917" spans="11:12" ht="30" customHeight="1" x14ac:dyDescent="0.25">
      <c r="K5917" s="46"/>
      <c r="L5917" s="46"/>
    </row>
    <row r="5918" spans="11:12" ht="30" customHeight="1" x14ac:dyDescent="0.25">
      <c r="K5918" s="46"/>
      <c r="L5918" s="46"/>
    </row>
    <row r="5919" spans="11:12" ht="30" customHeight="1" x14ac:dyDescent="0.25">
      <c r="K5919" s="46"/>
      <c r="L5919" s="46"/>
    </row>
    <row r="5920" spans="11:12" ht="30" customHeight="1" x14ac:dyDescent="0.25">
      <c r="K5920" s="46"/>
      <c r="L5920" s="46"/>
    </row>
    <row r="5921" spans="11:12" ht="30" customHeight="1" x14ac:dyDescent="0.25">
      <c r="K5921" s="46"/>
      <c r="L5921" s="46"/>
    </row>
    <row r="5922" spans="11:12" ht="30" customHeight="1" x14ac:dyDescent="0.25">
      <c r="K5922" s="46"/>
      <c r="L5922" s="46"/>
    </row>
    <row r="5923" spans="11:12" ht="30" customHeight="1" x14ac:dyDescent="0.25">
      <c r="K5923" s="46"/>
      <c r="L5923" s="46"/>
    </row>
    <row r="5924" spans="11:12" ht="30" customHeight="1" x14ac:dyDescent="0.25">
      <c r="K5924" s="46"/>
      <c r="L5924" s="46"/>
    </row>
    <row r="5925" spans="11:12" ht="30" customHeight="1" x14ac:dyDescent="0.25">
      <c r="K5925" s="46"/>
      <c r="L5925" s="46"/>
    </row>
    <row r="5926" spans="11:12" ht="30" customHeight="1" x14ac:dyDescent="0.25">
      <c r="K5926" s="46"/>
      <c r="L5926" s="46"/>
    </row>
    <row r="5927" spans="11:12" ht="30" customHeight="1" x14ac:dyDescent="0.25">
      <c r="K5927" s="46"/>
      <c r="L5927" s="46"/>
    </row>
    <row r="5928" spans="11:12" ht="30" customHeight="1" x14ac:dyDescent="0.25">
      <c r="K5928" s="46"/>
      <c r="L5928" s="46"/>
    </row>
    <row r="5929" spans="11:12" ht="30" customHeight="1" x14ac:dyDescent="0.25">
      <c r="K5929" s="46"/>
      <c r="L5929" s="46"/>
    </row>
    <row r="5930" spans="11:12" ht="30" customHeight="1" x14ac:dyDescent="0.25">
      <c r="K5930" s="46"/>
      <c r="L5930" s="46"/>
    </row>
    <row r="5931" spans="11:12" ht="30" customHeight="1" x14ac:dyDescent="0.25">
      <c r="K5931" s="46"/>
      <c r="L5931" s="46"/>
    </row>
    <row r="5932" spans="11:12" ht="30" customHeight="1" x14ac:dyDescent="0.25">
      <c r="K5932" s="46"/>
      <c r="L5932" s="46"/>
    </row>
    <row r="5933" spans="11:12" ht="30" customHeight="1" x14ac:dyDescent="0.25">
      <c r="K5933" s="46"/>
      <c r="L5933" s="46"/>
    </row>
    <row r="5934" spans="11:12" ht="30" customHeight="1" x14ac:dyDescent="0.25">
      <c r="K5934" s="46"/>
      <c r="L5934" s="46"/>
    </row>
    <row r="5935" spans="11:12" ht="30" customHeight="1" x14ac:dyDescent="0.25">
      <c r="K5935" s="46"/>
      <c r="L5935" s="46"/>
    </row>
    <row r="5936" spans="11:12" ht="30" customHeight="1" x14ac:dyDescent="0.25">
      <c r="K5936" s="46"/>
      <c r="L5936" s="46"/>
    </row>
    <row r="5937" spans="11:12" ht="30" customHeight="1" x14ac:dyDescent="0.25">
      <c r="K5937" s="46"/>
      <c r="L5937" s="46"/>
    </row>
    <row r="5938" spans="11:12" ht="30" customHeight="1" x14ac:dyDescent="0.25">
      <c r="K5938" s="46"/>
      <c r="L5938" s="46"/>
    </row>
    <row r="5939" spans="11:12" ht="30" customHeight="1" x14ac:dyDescent="0.25">
      <c r="K5939" s="46"/>
      <c r="L5939" s="46"/>
    </row>
    <row r="5940" spans="11:12" ht="30" customHeight="1" x14ac:dyDescent="0.25">
      <c r="K5940" s="46"/>
      <c r="L5940" s="46"/>
    </row>
    <row r="5941" spans="11:12" ht="30" customHeight="1" x14ac:dyDescent="0.25">
      <c r="K5941" s="46"/>
      <c r="L5941" s="46"/>
    </row>
    <row r="5942" spans="11:12" ht="30" customHeight="1" x14ac:dyDescent="0.25">
      <c r="K5942" s="46"/>
      <c r="L5942" s="46"/>
    </row>
    <row r="5943" spans="11:12" ht="30" customHeight="1" x14ac:dyDescent="0.25">
      <c r="K5943" s="46"/>
      <c r="L5943" s="46"/>
    </row>
    <row r="5944" spans="11:12" ht="30" customHeight="1" x14ac:dyDescent="0.25">
      <c r="K5944" s="46"/>
      <c r="L5944" s="46"/>
    </row>
    <row r="5945" spans="11:12" ht="30" customHeight="1" x14ac:dyDescent="0.25">
      <c r="K5945" s="46"/>
      <c r="L5945" s="46"/>
    </row>
    <row r="5946" spans="11:12" ht="30" customHeight="1" x14ac:dyDescent="0.25">
      <c r="K5946" s="46"/>
      <c r="L5946" s="46"/>
    </row>
    <row r="5947" spans="11:12" ht="30" customHeight="1" x14ac:dyDescent="0.25">
      <c r="K5947" s="46"/>
      <c r="L5947" s="46"/>
    </row>
    <row r="5948" spans="11:12" ht="30" customHeight="1" x14ac:dyDescent="0.25">
      <c r="K5948" s="46"/>
      <c r="L5948" s="46"/>
    </row>
    <row r="5949" spans="11:12" ht="30" customHeight="1" x14ac:dyDescent="0.25">
      <c r="K5949" s="46"/>
      <c r="L5949" s="46"/>
    </row>
    <row r="5950" spans="11:12" ht="30" customHeight="1" x14ac:dyDescent="0.25">
      <c r="K5950" s="46"/>
      <c r="L5950" s="46"/>
    </row>
    <row r="5951" spans="11:12" ht="30" customHeight="1" x14ac:dyDescent="0.25">
      <c r="K5951" s="46"/>
      <c r="L5951" s="46"/>
    </row>
    <row r="5952" spans="11:12" ht="30" customHeight="1" x14ac:dyDescent="0.25">
      <c r="K5952" s="46"/>
      <c r="L5952" s="46"/>
    </row>
    <row r="5953" spans="11:12" ht="30" customHeight="1" x14ac:dyDescent="0.25">
      <c r="K5953" s="46"/>
      <c r="L5953" s="46"/>
    </row>
    <row r="5954" spans="11:12" ht="30" customHeight="1" x14ac:dyDescent="0.25">
      <c r="K5954" s="46"/>
      <c r="L5954" s="46"/>
    </row>
    <row r="5955" spans="11:12" ht="30" customHeight="1" x14ac:dyDescent="0.25">
      <c r="K5955" s="46"/>
      <c r="L5955" s="46"/>
    </row>
    <row r="5956" spans="11:12" ht="30" customHeight="1" x14ac:dyDescent="0.25">
      <c r="K5956" s="46"/>
      <c r="L5956" s="46"/>
    </row>
    <row r="5957" spans="11:12" ht="30" customHeight="1" x14ac:dyDescent="0.25">
      <c r="K5957" s="46"/>
      <c r="L5957" s="46"/>
    </row>
    <row r="5958" spans="11:12" ht="30" customHeight="1" x14ac:dyDescent="0.25">
      <c r="K5958" s="46"/>
      <c r="L5958" s="46"/>
    </row>
    <row r="5959" spans="11:12" ht="30" customHeight="1" x14ac:dyDescent="0.25">
      <c r="K5959" s="46"/>
      <c r="L5959" s="46"/>
    </row>
    <row r="5960" spans="11:12" ht="30" customHeight="1" x14ac:dyDescent="0.25">
      <c r="K5960" s="46"/>
      <c r="L5960" s="46"/>
    </row>
    <row r="5961" spans="11:12" ht="30" customHeight="1" x14ac:dyDescent="0.25">
      <c r="K5961" s="46"/>
      <c r="L5961" s="46"/>
    </row>
    <row r="5962" spans="11:12" ht="30" customHeight="1" x14ac:dyDescent="0.25">
      <c r="K5962" s="46"/>
      <c r="L5962" s="46"/>
    </row>
    <row r="5963" spans="11:12" ht="30" customHeight="1" x14ac:dyDescent="0.25">
      <c r="K5963" s="46"/>
      <c r="L5963" s="46"/>
    </row>
    <row r="5964" spans="11:12" ht="30" customHeight="1" x14ac:dyDescent="0.25">
      <c r="K5964" s="46"/>
      <c r="L5964" s="46"/>
    </row>
    <row r="5965" spans="11:12" ht="30" customHeight="1" x14ac:dyDescent="0.25">
      <c r="K5965" s="46"/>
      <c r="L5965" s="46"/>
    </row>
    <row r="5966" spans="11:12" ht="30" customHeight="1" x14ac:dyDescent="0.25">
      <c r="K5966" s="46"/>
      <c r="L5966" s="46"/>
    </row>
    <row r="5967" spans="11:12" ht="30" customHeight="1" x14ac:dyDescent="0.25">
      <c r="K5967" s="46"/>
      <c r="L5967" s="46"/>
    </row>
    <row r="5968" spans="11:12" ht="30" customHeight="1" x14ac:dyDescent="0.25">
      <c r="K5968" s="46"/>
      <c r="L5968" s="46"/>
    </row>
    <row r="5969" spans="11:12" ht="30" customHeight="1" x14ac:dyDescent="0.25">
      <c r="K5969" s="46"/>
      <c r="L5969" s="46"/>
    </row>
    <row r="5970" spans="11:12" ht="30" customHeight="1" x14ac:dyDescent="0.25">
      <c r="K5970" s="46"/>
      <c r="L5970" s="46"/>
    </row>
    <row r="5971" spans="11:12" ht="30" customHeight="1" x14ac:dyDescent="0.25">
      <c r="K5971" s="46"/>
      <c r="L5971" s="46"/>
    </row>
    <row r="5972" spans="11:12" ht="30" customHeight="1" x14ac:dyDescent="0.25">
      <c r="K5972" s="46"/>
      <c r="L5972" s="46"/>
    </row>
    <row r="5973" spans="11:12" ht="30" customHeight="1" x14ac:dyDescent="0.25">
      <c r="K5973" s="46"/>
      <c r="L5973" s="46"/>
    </row>
    <row r="5974" spans="11:12" ht="30" customHeight="1" x14ac:dyDescent="0.25">
      <c r="K5974" s="46"/>
      <c r="L5974" s="46"/>
    </row>
    <row r="5975" spans="11:12" ht="30" customHeight="1" x14ac:dyDescent="0.25">
      <c r="K5975" s="46"/>
      <c r="L5975" s="46"/>
    </row>
    <row r="5976" spans="11:12" ht="30" customHeight="1" x14ac:dyDescent="0.25">
      <c r="K5976" s="46"/>
      <c r="L5976" s="46"/>
    </row>
    <row r="5977" spans="11:12" ht="30" customHeight="1" x14ac:dyDescent="0.25">
      <c r="K5977" s="46"/>
      <c r="L5977" s="46"/>
    </row>
    <row r="5978" spans="11:12" ht="30" customHeight="1" x14ac:dyDescent="0.25">
      <c r="K5978" s="46"/>
      <c r="L5978" s="46"/>
    </row>
    <row r="5979" spans="11:12" ht="30" customHeight="1" x14ac:dyDescent="0.25">
      <c r="K5979" s="46"/>
      <c r="L5979" s="46"/>
    </row>
    <row r="5980" spans="11:12" ht="30" customHeight="1" x14ac:dyDescent="0.25">
      <c r="K5980" s="46"/>
      <c r="L5980" s="46"/>
    </row>
    <row r="5981" spans="11:12" ht="30" customHeight="1" x14ac:dyDescent="0.25">
      <c r="K5981" s="46"/>
      <c r="L5981" s="46"/>
    </row>
    <row r="5982" spans="11:12" ht="30" customHeight="1" x14ac:dyDescent="0.25">
      <c r="K5982" s="46"/>
      <c r="L5982" s="46"/>
    </row>
    <row r="5983" spans="11:12" ht="30" customHeight="1" x14ac:dyDescent="0.25">
      <c r="K5983" s="46"/>
      <c r="L5983" s="46"/>
    </row>
    <row r="5984" spans="11:12" ht="30" customHeight="1" x14ac:dyDescent="0.25">
      <c r="K5984" s="46"/>
      <c r="L5984" s="46"/>
    </row>
    <row r="5985" spans="11:12" ht="30" customHeight="1" x14ac:dyDescent="0.25">
      <c r="K5985" s="46"/>
      <c r="L5985" s="46"/>
    </row>
    <row r="5986" spans="11:12" ht="30" customHeight="1" x14ac:dyDescent="0.25">
      <c r="K5986" s="46"/>
      <c r="L5986" s="46"/>
    </row>
    <row r="5987" spans="11:12" ht="30" customHeight="1" x14ac:dyDescent="0.25">
      <c r="K5987" s="46"/>
      <c r="L5987" s="46"/>
    </row>
    <row r="5988" spans="11:12" ht="30" customHeight="1" x14ac:dyDescent="0.25">
      <c r="K5988" s="46"/>
      <c r="L5988" s="46"/>
    </row>
    <row r="5989" spans="11:12" ht="30" customHeight="1" x14ac:dyDescent="0.25">
      <c r="K5989" s="46"/>
      <c r="L5989" s="46"/>
    </row>
    <row r="5990" spans="11:12" ht="30" customHeight="1" x14ac:dyDescent="0.25">
      <c r="K5990" s="46"/>
      <c r="L5990" s="46"/>
    </row>
    <row r="5991" spans="11:12" ht="30" customHeight="1" x14ac:dyDescent="0.25">
      <c r="K5991" s="46"/>
      <c r="L5991" s="46"/>
    </row>
    <row r="5992" spans="11:12" ht="30" customHeight="1" x14ac:dyDescent="0.25">
      <c r="K5992" s="46"/>
      <c r="L5992" s="46"/>
    </row>
    <row r="5993" spans="11:12" ht="30" customHeight="1" x14ac:dyDescent="0.25">
      <c r="K5993" s="46"/>
      <c r="L5993" s="46"/>
    </row>
    <row r="5994" spans="11:12" ht="30" customHeight="1" x14ac:dyDescent="0.25">
      <c r="K5994" s="46"/>
      <c r="L5994" s="46"/>
    </row>
    <row r="5995" spans="11:12" ht="30" customHeight="1" x14ac:dyDescent="0.25">
      <c r="K5995" s="46"/>
      <c r="L5995" s="46"/>
    </row>
    <row r="5996" spans="11:12" ht="30" customHeight="1" x14ac:dyDescent="0.25">
      <c r="K5996" s="46"/>
      <c r="L5996" s="46"/>
    </row>
    <row r="5997" spans="11:12" ht="30" customHeight="1" x14ac:dyDescent="0.25">
      <c r="K5997" s="46"/>
      <c r="L5997" s="46"/>
    </row>
    <row r="5998" spans="11:12" ht="30" customHeight="1" x14ac:dyDescent="0.25">
      <c r="K5998" s="46"/>
      <c r="L5998" s="46"/>
    </row>
    <row r="5999" spans="11:12" ht="30" customHeight="1" x14ac:dyDescent="0.25">
      <c r="K5999" s="46"/>
      <c r="L5999" s="46"/>
    </row>
    <row r="6000" spans="11:12" ht="30" customHeight="1" x14ac:dyDescent="0.25">
      <c r="K6000" s="46"/>
      <c r="L6000" s="46"/>
    </row>
    <row r="6001" spans="11:12" ht="30" customHeight="1" x14ac:dyDescent="0.25">
      <c r="K6001" s="46"/>
      <c r="L6001" s="46"/>
    </row>
    <row r="6002" spans="11:12" ht="30" customHeight="1" x14ac:dyDescent="0.25">
      <c r="K6002" s="46"/>
      <c r="L6002" s="46"/>
    </row>
    <row r="6003" spans="11:12" ht="30" customHeight="1" x14ac:dyDescent="0.25">
      <c r="K6003" s="46"/>
      <c r="L6003" s="46"/>
    </row>
    <row r="6004" spans="11:12" ht="30" customHeight="1" x14ac:dyDescent="0.25">
      <c r="K6004" s="46"/>
      <c r="L6004" s="46"/>
    </row>
    <row r="6005" spans="11:12" ht="30" customHeight="1" x14ac:dyDescent="0.25">
      <c r="K6005" s="46"/>
      <c r="L6005" s="46"/>
    </row>
    <row r="6006" spans="11:12" ht="30" customHeight="1" x14ac:dyDescent="0.25">
      <c r="K6006" s="46"/>
      <c r="L6006" s="46"/>
    </row>
    <row r="6007" spans="11:12" ht="30" customHeight="1" x14ac:dyDescent="0.25">
      <c r="K6007" s="46"/>
      <c r="L6007" s="46"/>
    </row>
    <row r="6008" spans="11:12" ht="30" customHeight="1" x14ac:dyDescent="0.25">
      <c r="K6008" s="46"/>
      <c r="L6008" s="46"/>
    </row>
    <row r="6009" spans="11:12" ht="30" customHeight="1" x14ac:dyDescent="0.25">
      <c r="K6009" s="46"/>
      <c r="L6009" s="46"/>
    </row>
    <row r="6010" spans="11:12" ht="30" customHeight="1" x14ac:dyDescent="0.25">
      <c r="K6010" s="46"/>
      <c r="L6010" s="46"/>
    </row>
    <row r="6011" spans="11:12" ht="30" customHeight="1" x14ac:dyDescent="0.25">
      <c r="K6011" s="46"/>
      <c r="L6011" s="46"/>
    </row>
    <row r="6012" spans="11:12" ht="30" customHeight="1" x14ac:dyDescent="0.25">
      <c r="K6012" s="46"/>
      <c r="L6012" s="46"/>
    </row>
    <row r="6013" spans="11:12" ht="30" customHeight="1" x14ac:dyDescent="0.25">
      <c r="K6013" s="46"/>
      <c r="L6013" s="46"/>
    </row>
    <row r="6014" spans="11:12" ht="30" customHeight="1" x14ac:dyDescent="0.25">
      <c r="K6014" s="46"/>
      <c r="L6014" s="46"/>
    </row>
    <row r="6015" spans="11:12" ht="30" customHeight="1" x14ac:dyDescent="0.25">
      <c r="K6015" s="46"/>
      <c r="L6015" s="46"/>
    </row>
    <row r="6016" spans="11:12" ht="30" customHeight="1" x14ac:dyDescent="0.25">
      <c r="K6016" s="46"/>
      <c r="L6016" s="46"/>
    </row>
    <row r="6017" spans="11:12" ht="30" customHeight="1" x14ac:dyDescent="0.25">
      <c r="K6017" s="46"/>
      <c r="L6017" s="46"/>
    </row>
    <row r="6018" spans="11:12" ht="30" customHeight="1" x14ac:dyDescent="0.25">
      <c r="K6018" s="46"/>
      <c r="L6018" s="46"/>
    </row>
    <row r="6019" spans="11:12" ht="30" customHeight="1" x14ac:dyDescent="0.25">
      <c r="K6019" s="46"/>
      <c r="L6019" s="46"/>
    </row>
    <row r="6020" spans="11:12" ht="30" customHeight="1" x14ac:dyDescent="0.25">
      <c r="K6020" s="46"/>
      <c r="L6020" s="46"/>
    </row>
    <row r="6021" spans="11:12" ht="30" customHeight="1" x14ac:dyDescent="0.25">
      <c r="K6021" s="46"/>
      <c r="L6021" s="46"/>
    </row>
    <row r="6022" spans="11:12" ht="30" customHeight="1" x14ac:dyDescent="0.25">
      <c r="K6022" s="46"/>
      <c r="L6022" s="46"/>
    </row>
    <row r="6023" spans="11:12" ht="30" customHeight="1" x14ac:dyDescent="0.25">
      <c r="K6023" s="46"/>
      <c r="L6023" s="46"/>
    </row>
    <row r="6024" spans="11:12" ht="30" customHeight="1" x14ac:dyDescent="0.25">
      <c r="K6024" s="46"/>
      <c r="L6024" s="46"/>
    </row>
    <row r="6025" spans="11:12" ht="30" customHeight="1" x14ac:dyDescent="0.25">
      <c r="K6025" s="46"/>
      <c r="L6025" s="46"/>
    </row>
    <row r="6026" spans="11:12" ht="30" customHeight="1" x14ac:dyDescent="0.25">
      <c r="K6026" s="46"/>
      <c r="L6026" s="46"/>
    </row>
    <row r="6027" spans="11:12" ht="30" customHeight="1" x14ac:dyDescent="0.25">
      <c r="K6027" s="46"/>
      <c r="L6027" s="46"/>
    </row>
    <row r="6028" spans="11:12" ht="30" customHeight="1" x14ac:dyDescent="0.25">
      <c r="K6028" s="46"/>
      <c r="L6028" s="46"/>
    </row>
    <row r="6029" spans="11:12" ht="30" customHeight="1" x14ac:dyDescent="0.25">
      <c r="K6029" s="46"/>
      <c r="L6029" s="46"/>
    </row>
    <row r="6030" spans="11:12" ht="30" customHeight="1" x14ac:dyDescent="0.25">
      <c r="K6030" s="46"/>
      <c r="L6030" s="46"/>
    </row>
    <row r="6031" spans="11:12" ht="30" customHeight="1" x14ac:dyDescent="0.25">
      <c r="K6031" s="46"/>
      <c r="L6031" s="46"/>
    </row>
    <row r="6032" spans="11:12" ht="30" customHeight="1" x14ac:dyDescent="0.25">
      <c r="K6032" s="46"/>
      <c r="L6032" s="46"/>
    </row>
    <row r="6033" spans="11:12" ht="30" customHeight="1" x14ac:dyDescent="0.25">
      <c r="K6033" s="46"/>
      <c r="L6033" s="46"/>
    </row>
    <row r="6034" spans="11:12" ht="30" customHeight="1" x14ac:dyDescent="0.25">
      <c r="K6034" s="46"/>
      <c r="L6034" s="46"/>
    </row>
    <row r="6035" spans="11:12" ht="30" customHeight="1" x14ac:dyDescent="0.25">
      <c r="K6035" s="46"/>
      <c r="L6035" s="46"/>
    </row>
    <row r="6036" spans="11:12" ht="30" customHeight="1" x14ac:dyDescent="0.25">
      <c r="K6036" s="46"/>
      <c r="L6036" s="46"/>
    </row>
    <row r="6037" spans="11:12" ht="30" customHeight="1" x14ac:dyDescent="0.25">
      <c r="K6037" s="46"/>
      <c r="L6037" s="46"/>
    </row>
    <row r="6038" spans="11:12" ht="30" customHeight="1" x14ac:dyDescent="0.25">
      <c r="K6038" s="46"/>
      <c r="L6038" s="46"/>
    </row>
    <row r="6039" spans="11:12" ht="30" customHeight="1" x14ac:dyDescent="0.25">
      <c r="K6039" s="46"/>
      <c r="L6039" s="46"/>
    </row>
    <row r="6040" spans="11:12" ht="30" customHeight="1" x14ac:dyDescent="0.25">
      <c r="K6040" s="46"/>
      <c r="L6040" s="46"/>
    </row>
    <row r="6041" spans="11:12" ht="30" customHeight="1" x14ac:dyDescent="0.25">
      <c r="K6041" s="46"/>
      <c r="L6041" s="46"/>
    </row>
    <row r="6042" spans="11:12" ht="30" customHeight="1" x14ac:dyDescent="0.25">
      <c r="K6042" s="46"/>
      <c r="L6042" s="46"/>
    </row>
    <row r="6043" spans="11:12" ht="30" customHeight="1" x14ac:dyDescent="0.25">
      <c r="K6043" s="46"/>
      <c r="L6043" s="46"/>
    </row>
    <row r="6044" spans="11:12" ht="30" customHeight="1" x14ac:dyDescent="0.25">
      <c r="K6044" s="46"/>
      <c r="L6044" s="46"/>
    </row>
    <row r="6045" spans="11:12" ht="30" customHeight="1" x14ac:dyDescent="0.25">
      <c r="K6045" s="46"/>
      <c r="L6045" s="46"/>
    </row>
    <row r="6046" spans="11:12" ht="30" customHeight="1" x14ac:dyDescent="0.25">
      <c r="K6046" s="46"/>
      <c r="L6046" s="46"/>
    </row>
    <row r="6047" spans="11:12" ht="30" customHeight="1" x14ac:dyDescent="0.25">
      <c r="K6047" s="46"/>
      <c r="L6047" s="46"/>
    </row>
    <row r="6048" spans="11:12" ht="30" customHeight="1" x14ac:dyDescent="0.25">
      <c r="K6048" s="46"/>
      <c r="L6048" s="46"/>
    </row>
    <row r="6049" spans="11:12" ht="30" customHeight="1" x14ac:dyDescent="0.25">
      <c r="K6049" s="46"/>
      <c r="L6049" s="46"/>
    </row>
    <row r="6050" spans="11:12" ht="30" customHeight="1" x14ac:dyDescent="0.25">
      <c r="K6050" s="46"/>
      <c r="L6050" s="46"/>
    </row>
    <row r="6051" spans="11:12" ht="30" customHeight="1" x14ac:dyDescent="0.25">
      <c r="K6051" s="46"/>
      <c r="L6051" s="46"/>
    </row>
    <row r="6052" spans="11:12" ht="30" customHeight="1" x14ac:dyDescent="0.25">
      <c r="K6052" s="46"/>
      <c r="L6052" s="46"/>
    </row>
    <row r="6053" spans="11:12" ht="30" customHeight="1" x14ac:dyDescent="0.25">
      <c r="K6053" s="46"/>
      <c r="L6053" s="46"/>
    </row>
    <row r="6054" spans="11:12" ht="30" customHeight="1" x14ac:dyDescent="0.25">
      <c r="K6054" s="46"/>
      <c r="L6054" s="46"/>
    </row>
    <row r="6055" spans="11:12" ht="30" customHeight="1" x14ac:dyDescent="0.25">
      <c r="K6055" s="46"/>
      <c r="L6055" s="46"/>
    </row>
    <row r="6056" spans="11:12" ht="30" customHeight="1" x14ac:dyDescent="0.25">
      <c r="K6056" s="46"/>
      <c r="L6056" s="46"/>
    </row>
    <row r="6057" spans="11:12" ht="30" customHeight="1" x14ac:dyDescent="0.25">
      <c r="K6057" s="46"/>
      <c r="L6057" s="46"/>
    </row>
    <row r="6058" spans="11:12" ht="30" customHeight="1" x14ac:dyDescent="0.25">
      <c r="K6058" s="46"/>
      <c r="L6058" s="46"/>
    </row>
    <row r="6059" spans="11:12" ht="30" customHeight="1" x14ac:dyDescent="0.25">
      <c r="K6059" s="46"/>
      <c r="L6059" s="46"/>
    </row>
    <row r="6060" spans="11:12" ht="30" customHeight="1" x14ac:dyDescent="0.25">
      <c r="K6060" s="46"/>
      <c r="L6060" s="46"/>
    </row>
    <row r="6061" spans="11:12" ht="30" customHeight="1" x14ac:dyDescent="0.25">
      <c r="K6061" s="46"/>
      <c r="L6061" s="46"/>
    </row>
    <row r="6062" spans="11:12" ht="30" customHeight="1" x14ac:dyDescent="0.25">
      <c r="K6062" s="46"/>
      <c r="L6062" s="46"/>
    </row>
    <row r="6063" spans="11:12" ht="30" customHeight="1" x14ac:dyDescent="0.25">
      <c r="K6063" s="46"/>
      <c r="L6063" s="46"/>
    </row>
    <row r="6064" spans="11:12" ht="30" customHeight="1" x14ac:dyDescent="0.25">
      <c r="K6064" s="46"/>
      <c r="L6064" s="46"/>
    </row>
    <row r="6065" spans="11:12" ht="30" customHeight="1" x14ac:dyDescent="0.25">
      <c r="K6065" s="46"/>
      <c r="L6065" s="46"/>
    </row>
    <row r="6066" spans="11:12" ht="30" customHeight="1" x14ac:dyDescent="0.25">
      <c r="K6066" s="46"/>
      <c r="L6066" s="46"/>
    </row>
    <row r="6067" spans="11:12" ht="30" customHeight="1" x14ac:dyDescent="0.25">
      <c r="K6067" s="46"/>
      <c r="L6067" s="46"/>
    </row>
    <row r="6068" spans="11:12" ht="30" customHeight="1" x14ac:dyDescent="0.25">
      <c r="K6068" s="46"/>
      <c r="L6068" s="46"/>
    </row>
    <row r="6069" spans="11:12" ht="30" customHeight="1" x14ac:dyDescent="0.25">
      <c r="K6069" s="46"/>
      <c r="L6069" s="46"/>
    </row>
    <row r="6070" spans="11:12" ht="30" customHeight="1" x14ac:dyDescent="0.25">
      <c r="K6070" s="46"/>
      <c r="L6070" s="46"/>
    </row>
    <row r="6071" spans="11:12" ht="30" customHeight="1" x14ac:dyDescent="0.25">
      <c r="K6071" s="46"/>
      <c r="L6071" s="46"/>
    </row>
    <row r="6072" spans="11:12" ht="30" customHeight="1" x14ac:dyDescent="0.25">
      <c r="K6072" s="46"/>
      <c r="L6072" s="46"/>
    </row>
    <row r="6073" spans="11:12" ht="30" customHeight="1" x14ac:dyDescent="0.25">
      <c r="K6073" s="46"/>
      <c r="L6073" s="46"/>
    </row>
    <row r="6074" spans="11:12" ht="30" customHeight="1" x14ac:dyDescent="0.25">
      <c r="K6074" s="46"/>
      <c r="L6074" s="46"/>
    </row>
    <row r="6075" spans="11:12" ht="30" customHeight="1" x14ac:dyDescent="0.25">
      <c r="K6075" s="46"/>
      <c r="L6075" s="46"/>
    </row>
    <row r="6076" spans="11:12" ht="30" customHeight="1" x14ac:dyDescent="0.25">
      <c r="K6076" s="46"/>
      <c r="L6076" s="46"/>
    </row>
    <row r="6077" spans="11:12" ht="30" customHeight="1" x14ac:dyDescent="0.25">
      <c r="K6077" s="46"/>
      <c r="L6077" s="46"/>
    </row>
    <row r="6078" spans="11:12" ht="30" customHeight="1" x14ac:dyDescent="0.25">
      <c r="K6078" s="46"/>
      <c r="L6078" s="46"/>
    </row>
    <row r="6079" spans="11:12" ht="30" customHeight="1" x14ac:dyDescent="0.25">
      <c r="K6079" s="46"/>
      <c r="L6079" s="46"/>
    </row>
    <row r="6080" spans="11:12" ht="30" customHeight="1" x14ac:dyDescent="0.25">
      <c r="K6080" s="46"/>
      <c r="L6080" s="46"/>
    </row>
    <row r="6081" spans="11:12" ht="30" customHeight="1" x14ac:dyDescent="0.25">
      <c r="K6081" s="46"/>
      <c r="L6081" s="46"/>
    </row>
    <row r="6082" spans="11:12" ht="30" customHeight="1" x14ac:dyDescent="0.25">
      <c r="K6082" s="46"/>
      <c r="L6082" s="46"/>
    </row>
    <row r="6083" spans="11:12" ht="30" customHeight="1" x14ac:dyDescent="0.25">
      <c r="K6083" s="46"/>
      <c r="L6083" s="46"/>
    </row>
    <row r="6084" spans="11:12" ht="30" customHeight="1" x14ac:dyDescent="0.25">
      <c r="K6084" s="46"/>
      <c r="L6084" s="46"/>
    </row>
    <row r="6085" spans="11:12" ht="30" customHeight="1" x14ac:dyDescent="0.25">
      <c r="K6085" s="46"/>
      <c r="L6085" s="46"/>
    </row>
    <row r="6086" spans="11:12" ht="30" customHeight="1" x14ac:dyDescent="0.25">
      <c r="K6086" s="46"/>
      <c r="L6086" s="46"/>
    </row>
    <row r="6087" spans="11:12" ht="30" customHeight="1" x14ac:dyDescent="0.25">
      <c r="K6087" s="46"/>
      <c r="L6087" s="46"/>
    </row>
    <row r="6088" spans="11:12" ht="30" customHeight="1" x14ac:dyDescent="0.25">
      <c r="K6088" s="46"/>
      <c r="L6088" s="46"/>
    </row>
    <row r="6089" spans="11:12" ht="30" customHeight="1" x14ac:dyDescent="0.25">
      <c r="K6089" s="46"/>
      <c r="L6089" s="46"/>
    </row>
    <row r="6090" spans="11:12" ht="30" customHeight="1" x14ac:dyDescent="0.25">
      <c r="K6090" s="46"/>
      <c r="L6090" s="46"/>
    </row>
    <row r="6091" spans="11:12" ht="30" customHeight="1" x14ac:dyDescent="0.25">
      <c r="K6091" s="46"/>
      <c r="L6091" s="46"/>
    </row>
    <row r="6092" spans="11:12" ht="30" customHeight="1" x14ac:dyDescent="0.25">
      <c r="K6092" s="46"/>
      <c r="L6092" s="46"/>
    </row>
    <row r="6093" spans="11:12" ht="30" customHeight="1" x14ac:dyDescent="0.25">
      <c r="K6093" s="46"/>
      <c r="L6093" s="46"/>
    </row>
    <row r="6094" spans="11:12" ht="30" customHeight="1" x14ac:dyDescent="0.25">
      <c r="K6094" s="46"/>
      <c r="L6094" s="46"/>
    </row>
    <row r="6095" spans="11:12" ht="30" customHeight="1" x14ac:dyDescent="0.25">
      <c r="K6095" s="46"/>
      <c r="L6095" s="46"/>
    </row>
    <row r="6096" spans="11:12" ht="30" customHeight="1" x14ac:dyDescent="0.25">
      <c r="K6096" s="46"/>
      <c r="L6096" s="46"/>
    </row>
    <row r="6097" spans="11:12" ht="30" customHeight="1" x14ac:dyDescent="0.25">
      <c r="K6097" s="46"/>
      <c r="L6097" s="46"/>
    </row>
    <row r="6098" spans="11:12" ht="30" customHeight="1" x14ac:dyDescent="0.25">
      <c r="K6098" s="46"/>
      <c r="L6098" s="46"/>
    </row>
    <row r="6099" spans="11:12" ht="30" customHeight="1" x14ac:dyDescent="0.25">
      <c r="K6099" s="46"/>
      <c r="L6099" s="46"/>
    </row>
    <row r="6100" spans="11:12" ht="30" customHeight="1" x14ac:dyDescent="0.25">
      <c r="K6100" s="46"/>
      <c r="L6100" s="46"/>
    </row>
    <row r="6101" spans="11:12" ht="30" customHeight="1" x14ac:dyDescent="0.25">
      <c r="K6101" s="46"/>
      <c r="L6101" s="46"/>
    </row>
    <row r="6102" spans="11:12" ht="30" customHeight="1" x14ac:dyDescent="0.25">
      <c r="K6102" s="46"/>
      <c r="L6102" s="46"/>
    </row>
    <row r="6103" spans="11:12" ht="30" customHeight="1" x14ac:dyDescent="0.25">
      <c r="K6103" s="46"/>
      <c r="L6103" s="46"/>
    </row>
    <row r="6104" spans="11:12" ht="30" customHeight="1" x14ac:dyDescent="0.25">
      <c r="K6104" s="46"/>
      <c r="L6104" s="46"/>
    </row>
    <row r="6105" spans="11:12" ht="30" customHeight="1" x14ac:dyDescent="0.25">
      <c r="K6105" s="46"/>
      <c r="L6105" s="46"/>
    </row>
    <row r="6106" spans="11:12" ht="30" customHeight="1" x14ac:dyDescent="0.25">
      <c r="K6106" s="46"/>
      <c r="L6106" s="46"/>
    </row>
    <row r="6107" spans="11:12" ht="30" customHeight="1" x14ac:dyDescent="0.25">
      <c r="K6107" s="46"/>
      <c r="L6107" s="46"/>
    </row>
    <row r="6108" spans="11:12" ht="30" customHeight="1" x14ac:dyDescent="0.25">
      <c r="K6108" s="46"/>
      <c r="L6108" s="46"/>
    </row>
    <row r="6109" spans="11:12" ht="30" customHeight="1" x14ac:dyDescent="0.25">
      <c r="K6109" s="46"/>
      <c r="L6109" s="46"/>
    </row>
    <row r="6110" spans="11:12" ht="30" customHeight="1" x14ac:dyDescent="0.25">
      <c r="K6110" s="46"/>
      <c r="L6110" s="46"/>
    </row>
    <row r="6111" spans="11:12" ht="30" customHeight="1" x14ac:dyDescent="0.25">
      <c r="K6111" s="46"/>
      <c r="L6111" s="46"/>
    </row>
    <row r="6112" spans="11:12" ht="30" customHeight="1" x14ac:dyDescent="0.25">
      <c r="K6112" s="46"/>
      <c r="L6112" s="46"/>
    </row>
    <row r="6113" spans="11:12" ht="30" customHeight="1" x14ac:dyDescent="0.25">
      <c r="K6113" s="46"/>
      <c r="L6113" s="46"/>
    </row>
    <row r="6114" spans="11:12" ht="30" customHeight="1" x14ac:dyDescent="0.25">
      <c r="K6114" s="46"/>
      <c r="L6114" s="46"/>
    </row>
    <row r="6115" spans="11:12" ht="30" customHeight="1" x14ac:dyDescent="0.25">
      <c r="K6115" s="46"/>
      <c r="L6115" s="46"/>
    </row>
    <row r="6116" spans="11:12" ht="30" customHeight="1" x14ac:dyDescent="0.25">
      <c r="K6116" s="46"/>
      <c r="L6116" s="46"/>
    </row>
    <row r="6117" spans="11:12" ht="30" customHeight="1" x14ac:dyDescent="0.25">
      <c r="K6117" s="46"/>
      <c r="L6117" s="46"/>
    </row>
    <row r="6118" spans="11:12" ht="30" customHeight="1" x14ac:dyDescent="0.25">
      <c r="K6118" s="46"/>
      <c r="L6118" s="46"/>
    </row>
    <row r="6119" spans="11:12" ht="30" customHeight="1" x14ac:dyDescent="0.25">
      <c r="K6119" s="46"/>
      <c r="L6119" s="46"/>
    </row>
    <row r="6120" spans="11:12" ht="30" customHeight="1" x14ac:dyDescent="0.25">
      <c r="K6120" s="46"/>
      <c r="L6120" s="46"/>
    </row>
    <row r="6121" spans="11:12" ht="30" customHeight="1" x14ac:dyDescent="0.25">
      <c r="K6121" s="46"/>
      <c r="L6121" s="46"/>
    </row>
    <row r="6122" spans="11:12" ht="30" customHeight="1" x14ac:dyDescent="0.25">
      <c r="K6122" s="46"/>
      <c r="L6122" s="46"/>
    </row>
    <row r="6123" spans="11:12" ht="30" customHeight="1" x14ac:dyDescent="0.25">
      <c r="K6123" s="46"/>
      <c r="L6123" s="46"/>
    </row>
    <row r="6124" spans="11:12" ht="30" customHeight="1" x14ac:dyDescent="0.25">
      <c r="K6124" s="46"/>
      <c r="L6124" s="46"/>
    </row>
    <row r="6125" spans="11:12" ht="30" customHeight="1" x14ac:dyDescent="0.25">
      <c r="K6125" s="46"/>
      <c r="L6125" s="46"/>
    </row>
    <row r="6126" spans="11:12" ht="30" customHeight="1" x14ac:dyDescent="0.25">
      <c r="K6126" s="46"/>
      <c r="L6126" s="46"/>
    </row>
    <row r="6127" spans="11:12" ht="30" customHeight="1" x14ac:dyDescent="0.25">
      <c r="K6127" s="46"/>
      <c r="L6127" s="46"/>
    </row>
    <row r="6128" spans="11:12" ht="30" customHeight="1" x14ac:dyDescent="0.25">
      <c r="K6128" s="46"/>
      <c r="L6128" s="46"/>
    </row>
    <row r="6129" spans="11:12" ht="30" customHeight="1" x14ac:dyDescent="0.25">
      <c r="K6129" s="46"/>
      <c r="L6129" s="46"/>
    </row>
    <row r="6130" spans="11:12" ht="30" customHeight="1" x14ac:dyDescent="0.25">
      <c r="K6130" s="46"/>
      <c r="L6130" s="46"/>
    </row>
    <row r="6131" spans="11:12" ht="30" customHeight="1" x14ac:dyDescent="0.25">
      <c r="K6131" s="46"/>
      <c r="L6131" s="46"/>
    </row>
    <row r="6132" spans="11:12" ht="30" customHeight="1" x14ac:dyDescent="0.25">
      <c r="K6132" s="46"/>
      <c r="L6132" s="46"/>
    </row>
    <row r="6133" spans="11:12" ht="30" customHeight="1" x14ac:dyDescent="0.25">
      <c r="K6133" s="46"/>
      <c r="L6133" s="46"/>
    </row>
    <row r="6134" spans="11:12" ht="30" customHeight="1" x14ac:dyDescent="0.25">
      <c r="K6134" s="46"/>
      <c r="L6134" s="46"/>
    </row>
    <row r="6135" spans="11:12" ht="30" customHeight="1" x14ac:dyDescent="0.25">
      <c r="K6135" s="46"/>
      <c r="L6135" s="46"/>
    </row>
    <row r="6136" spans="11:12" ht="30" customHeight="1" x14ac:dyDescent="0.25">
      <c r="K6136" s="46"/>
      <c r="L6136" s="46"/>
    </row>
    <row r="6137" spans="11:12" ht="30" customHeight="1" x14ac:dyDescent="0.25">
      <c r="K6137" s="46"/>
      <c r="L6137" s="46"/>
    </row>
    <row r="6138" spans="11:12" ht="30" customHeight="1" x14ac:dyDescent="0.25">
      <c r="K6138" s="46"/>
      <c r="L6138" s="46"/>
    </row>
    <row r="6139" spans="11:12" ht="30" customHeight="1" x14ac:dyDescent="0.25">
      <c r="K6139" s="46"/>
      <c r="L6139" s="46"/>
    </row>
    <row r="6140" spans="11:12" ht="30" customHeight="1" x14ac:dyDescent="0.25">
      <c r="K6140" s="46"/>
      <c r="L6140" s="46"/>
    </row>
    <row r="6141" spans="11:12" ht="30" customHeight="1" x14ac:dyDescent="0.25">
      <c r="K6141" s="46"/>
      <c r="L6141" s="46"/>
    </row>
    <row r="6142" spans="11:12" ht="30" customHeight="1" x14ac:dyDescent="0.25">
      <c r="K6142" s="46"/>
      <c r="L6142" s="46"/>
    </row>
    <row r="6143" spans="11:12" ht="30" customHeight="1" x14ac:dyDescent="0.25">
      <c r="K6143" s="46"/>
      <c r="L6143" s="46"/>
    </row>
    <row r="6144" spans="11:12" ht="30" customHeight="1" x14ac:dyDescent="0.25">
      <c r="K6144" s="46"/>
      <c r="L6144" s="46"/>
    </row>
    <row r="6145" spans="11:12" ht="30" customHeight="1" x14ac:dyDescent="0.25">
      <c r="K6145" s="46"/>
      <c r="L6145" s="46"/>
    </row>
    <row r="6146" spans="11:12" ht="30" customHeight="1" x14ac:dyDescent="0.25">
      <c r="K6146" s="46"/>
      <c r="L6146" s="46"/>
    </row>
    <row r="6147" spans="11:12" ht="30" customHeight="1" x14ac:dyDescent="0.25">
      <c r="K6147" s="46"/>
      <c r="L6147" s="46"/>
    </row>
    <row r="6148" spans="11:12" ht="30" customHeight="1" x14ac:dyDescent="0.25">
      <c r="K6148" s="46"/>
      <c r="L6148" s="46"/>
    </row>
    <row r="6149" spans="11:12" ht="30" customHeight="1" x14ac:dyDescent="0.25">
      <c r="K6149" s="46"/>
      <c r="L6149" s="46"/>
    </row>
    <row r="6150" spans="11:12" ht="30" customHeight="1" x14ac:dyDescent="0.25">
      <c r="K6150" s="46"/>
      <c r="L6150" s="46"/>
    </row>
    <row r="6151" spans="11:12" ht="30" customHeight="1" x14ac:dyDescent="0.25">
      <c r="K6151" s="46"/>
      <c r="L6151" s="46"/>
    </row>
    <row r="6152" spans="11:12" ht="30" customHeight="1" x14ac:dyDescent="0.25">
      <c r="K6152" s="46"/>
      <c r="L6152" s="46"/>
    </row>
    <row r="6153" spans="11:12" ht="30" customHeight="1" x14ac:dyDescent="0.25">
      <c r="K6153" s="46"/>
      <c r="L6153" s="46"/>
    </row>
    <row r="6154" spans="11:12" ht="30" customHeight="1" x14ac:dyDescent="0.25">
      <c r="K6154" s="46"/>
      <c r="L6154" s="46"/>
    </row>
    <row r="6155" spans="11:12" ht="30" customHeight="1" x14ac:dyDescent="0.25">
      <c r="K6155" s="46"/>
      <c r="L6155" s="46"/>
    </row>
    <row r="6156" spans="11:12" ht="30" customHeight="1" x14ac:dyDescent="0.25">
      <c r="K6156" s="46"/>
      <c r="L6156" s="46"/>
    </row>
    <row r="6157" spans="11:12" ht="30" customHeight="1" x14ac:dyDescent="0.25">
      <c r="K6157" s="46"/>
      <c r="L6157" s="46"/>
    </row>
    <row r="6158" spans="11:12" ht="30" customHeight="1" x14ac:dyDescent="0.25">
      <c r="K6158" s="46"/>
      <c r="L6158" s="46"/>
    </row>
    <row r="6159" spans="11:12" ht="30" customHeight="1" x14ac:dyDescent="0.25">
      <c r="K6159" s="46"/>
      <c r="L6159" s="46"/>
    </row>
    <row r="6160" spans="11:12" ht="30" customHeight="1" x14ac:dyDescent="0.25">
      <c r="K6160" s="46"/>
      <c r="L6160" s="46"/>
    </row>
    <row r="6161" spans="11:12" ht="30" customHeight="1" x14ac:dyDescent="0.25">
      <c r="K6161" s="46"/>
      <c r="L6161" s="46"/>
    </row>
    <row r="6162" spans="11:12" ht="30" customHeight="1" x14ac:dyDescent="0.25">
      <c r="K6162" s="46"/>
      <c r="L6162" s="46"/>
    </row>
    <row r="6163" spans="11:12" ht="30" customHeight="1" x14ac:dyDescent="0.25">
      <c r="K6163" s="46"/>
      <c r="L6163" s="46"/>
    </row>
    <row r="6164" spans="11:12" ht="30" customHeight="1" x14ac:dyDescent="0.25">
      <c r="K6164" s="46"/>
      <c r="L6164" s="46"/>
    </row>
    <row r="6165" spans="11:12" ht="30" customHeight="1" x14ac:dyDescent="0.25">
      <c r="K6165" s="46"/>
      <c r="L6165" s="46"/>
    </row>
    <row r="6166" spans="11:12" ht="30" customHeight="1" x14ac:dyDescent="0.25">
      <c r="K6166" s="46"/>
      <c r="L6166" s="46"/>
    </row>
    <row r="6167" spans="11:12" ht="30" customHeight="1" x14ac:dyDescent="0.25">
      <c r="K6167" s="46"/>
      <c r="L6167" s="46"/>
    </row>
    <row r="6168" spans="11:12" ht="30" customHeight="1" x14ac:dyDescent="0.25">
      <c r="K6168" s="46"/>
      <c r="L6168" s="46"/>
    </row>
    <row r="6169" spans="11:12" ht="30" customHeight="1" x14ac:dyDescent="0.25">
      <c r="K6169" s="46"/>
      <c r="L6169" s="46"/>
    </row>
    <row r="6170" spans="11:12" ht="30" customHeight="1" x14ac:dyDescent="0.25">
      <c r="K6170" s="46"/>
      <c r="L6170" s="46"/>
    </row>
    <row r="6171" spans="11:12" ht="30" customHeight="1" x14ac:dyDescent="0.25">
      <c r="K6171" s="46"/>
      <c r="L6171" s="46"/>
    </row>
    <row r="6172" spans="11:12" ht="30" customHeight="1" x14ac:dyDescent="0.25">
      <c r="K6172" s="46"/>
      <c r="L6172" s="46"/>
    </row>
    <row r="6173" spans="11:12" ht="30" customHeight="1" x14ac:dyDescent="0.25">
      <c r="K6173" s="46"/>
      <c r="L6173" s="46"/>
    </row>
    <row r="6174" spans="11:12" ht="30" customHeight="1" x14ac:dyDescent="0.25">
      <c r="K6174" s="46"/>
      <c r="L6174" s="46"/>
    </row>
    <row r="6175" spans="11:12" ht="30" customHeight="1" x14ac:dyDescent="0.25">
      <c r="K6175" s="46"/>
      <c r="L6175" s="46"/>
    </row>
    <row r="6176" spans="11:12" ht="30" customHeight="1" x14ac:dyDescent="0.25">
      <c r="K6176" s="46"/>
      <c r="L6176" s="46"/>
    </row>
    <row r="6177" spans="11:12" ht="30" customHeight="1" x14ac:dyDescent="0.25">
      <c r="K6177" s="46"/>
      <c r="L6177" s="46"/>
    </row>
    <row r="6178" spans="11:12" ht="30" customHeight="1" x14ac:dyDescent="0.25">
      <c r="K6178" s="46"/>
      <c r="L6178" s="46"/>
    </row>
    <row r="6179" spans="11:12" ht="30" customHeight="1" x14ac:dyDescent="0.25">
      <c r="K6179" s="46"/>
      <c r="L6179" s="46"/>
    </row>
    <row r="6180" spans="11:12" ht="30" customHeight="1" x14ac:dyDescent="0.25">
      <c r="K6180" s="46"/>
      <c r="L6180" s="46"/>
    </row>
    <row r="6181" spans="11:12" ht="30" customHeight="1" x14ac:dyDescent="0.25">
      <c r="K6181" s="46"/>
      <c r="L6181" s="46"/>
    </row>
    <row r="6182" spans="11:12" ht="30" customHeight="1" x14ac:dyDescent="0.25">
      <c r="K6182" s="46"/>
      <c r="L6182" s="46"/>
    </row>
    <row r="6183" spans="11:12" ht="30" customHeight="1" x14ac:dyDescent="0.25">
      <c r="K6183" s="46"/>
      <c r="L6183" s="46"/>
    </row>
    <row r="6184" spans="11:12" ht="30" customHeight="1" x14ac:dyDescent="0.25">
      <c r="K6184" s="46"/>
      <c r="L6184" s="46"/>
    </row>
    <row r="6185" spans="11:12" ht="30" customHeight="1" x14ac:dyDescent="0.25">
      <c r="K6185" s="46"/>
      <c r="L6185" s="46"/>
    </row>
    <row r="6186" spans="11:12" ht="30" customHeight="1" x14ac:dyDescent="0.25">
      <c r="K6186" s="46"/>
      <c r="L6186" s="46"/>
    </row>
    <row r="6187" spans="11:12" ht="30" customHeight="1" x14ac:dyDescent="0.25">
      <c r="K6187" s="46"/>
      <c r="L6187" s="46"/>
    </row>
    <row r="6188" spans="11:12" ht="30" customHeight="1" x14ac:dyDescent="0.25">
      <c r="K6188" s="46"/>
      <c r="L6188" s="46"/>
    </row>
    <row r="6189" spans="11:12" ht="30" customHeight="1" x14ac:dyDescent="0.25">
      <c r="K6189" s="46"/>
      <c r="L6189" s="46"/>
    </row>
    <row r="6190" spans="11:12" ht="30" customHeight="1" x14ac:dyDescent="0.25">
      <c r="K6190" s="46"/>
      <c r="L6190" s="46"/>
    </row>
    <row r="6191" spans="11:12" ht="30" customHeight="1" x14ac:dyDescent="0.25">
      <c r="K6191" s="46"/>
      <c r="L6191" s="46"/>
    </row>
    <row r="6192" spans="11:12" ht="30" customHeight="1" x14ac:dyDescent="0.25">
      <c r="K6192" s="46"/>
      <c r="L6192" s="46"/>
    </row>
    <row r="6193" spans="11:12" ht="30" customHeight="1" x14ac:dyDescent="0.25">
      <c r="K6193" s="46"/>
      <c r="L6193" s="46"/>
    </row>
    <row r="6194" spans="11:12" ht="30" customHeight="1" x14ac:dyDescent="0.25">
      <c r="K6194" s="46"/>
      <c r="L6194" s="46"/>
    </row>
    <row r="6195" spans="11:12" ht="30" customHeight="1" x14ac:dyDescent="0.25">
      <c r="K6195" s="46"/>
      <c r="L6195" s="46"/>
    </row>
    <row r="6196" spans="11:12" ht="30" customHeight="1" x14ac:dyDescent="0.25">
      <c r="K6196" s="46"/>
      <c r="L6196" s="46"/>
    </row>
    <row r="6197" spans="11:12" ht="30" customHeight="1" x14ac:dyDescent="0.25">
      <c r="K6197" s="46"/>
      <c r="L6197" s="46"/>
    </row>
    <row r="6198" spans="11:12" ht="30" customHeight="1" x14ac:dyDescent="0.25">
      <c r="K6198" s="46"/>
      <c r="L6198" s="46"/>
    </row>
    <row r="6199" spans="11:12" ht="30" customHeight="1" x14ac:dyDescent="0.25">
      <c r="K6199" s="46"/>
      <c r="L6199" s="46"/>
    </row>
    <row r="6200" spans="11:12" ht="30" customHeight="1" x14ac:dyDescent="0.25">
      <c r="K6200" s="46"/>
      <c r="L6200" s="46"/>
    </row>
    <row r="6201" spans="11:12" ht="30" customHeight="1" x14ac:dyDescent="0.25">
      <c r="K6201" s="46"/>
      <c r="L6201" s="46"/>
    </row>
    <row r="6202" spans="11:12" ht="30" customHeight="1" x14ac:dyDescent="0.25">
      <c r="K6202" s="46"/>
      <c r="L6202" s="46"/>
    </row>
    <row r="6203" spans="11:12" ht="30" customHeight="1" x14ac:dyDescent="0.25">
      <c r="K6203" s="46"/>
      <c r="L6203" s="46"/>
    </row>
    <row r="6204" spans="11:12" ht="30" customHeight="1" x14ac:dyDescent="0.25">
      <c r="K6204" s="46"/>
      <c r="L6204" s="46"/>
    </row>
    <row r="6205" spans="11:12" ht="30" customHeight="1" x14ac:dyDescent="0.25">
      <c r="K6205" s="46"/>
      <c r="L6205" s="46"/>
    </row>
    <row r="6206" spans="11:12" ht="30" customHeight="1" x14ac:dyDescent="0.25">
      <c r="K6206" s="46"/>
      <c r="L6206" s="46"/>
    </row>
    <row r="6207" spans="11:12" ht="30" customHeight="1" x14ac:dyDescent="0.25">
      <c r="K6207" s="46"/>
      <c r="L6207" s="46"/>
    </row>
    <row r="6208" spans="11:12" ht="30" customHeight="1" x14ac:dyDescent="0.25">
      <c r="K6208" s="46"/>
      <c r="L6208" s="46"/>
    </row>
    <row r="6209" spans="11:12" ht="30" customHeight="1" x14ac:dyDescent="0.25">
      <c r="K6209" s="46"/>
      <c r="L6209" s="46"/>
    </row>
    <row r="6210" spans="11:12" ht="30" customHeight="1" x14ac:dyDescent="0.25">
      <c r="K6210" s="46"/>
      <c r="L6210" s="46"/>
    </row>
    <row r="6211" spans="11:12" ht="30" customHeight="1" x14ac:dyDescent="0.25">
      <c r="K6211" s="46"/>
      <c r="L6211" s="46"/>
    </row>
    <row r="6212" spans="11:12" ht="30" customHeight="1" x14ac:dyDescent="0.25">
      <c r="K6212" s="46"/>
      <c r="L6212" s="46"/>
    </row>
    <row r="6213" spans="11:12" ht="30" customHeight="1" x14ac:dyDescent="0.25">
      <c r="K6213" s="46"/>
      <c r="L6213" s="46"/>
    </row>
    <row r="6214" spans="11:12" ht="30" customHeight="1" x14ac:dyDescent="0.25">
      <c r="K6214" s="46"/>
      <c r="L6214" s="46"/>
    </row>
    <row r="6215" spans="11:12" ht="30" customHeight="1" x14ac:dyDescent="0.25">
      <c r="K6215" s="46"/>
      <c r="L6215" s="46"/>
    </row>
    <row r="6216" spans="11:12" ht="30" customHeight="1" x14ac:dyDescent="0.25">
      <c r="K6216" s="46"/>
      <c r="L6216" s="46"/>
    </row>
    <row r="6217" spans="11:12" ht="30" customHeight="1" x14ac:dyDescent="0.25">
      <c r="K6217" s="46"/>
      <c r="L6217" s="46"/>
    </row>
    <row r="6218" spans="11:12" ht="30" customHeight="1" x14ac:dyDescent="0.25">
      <c r="K6218" s="46"/>
      <c r="L6218" s="46"/>
    </row>
    <row r="6219" spans="11:12" ht="30" customHeight="1" x14ac:dyDescent="0.25">
      <c r="K6219" s="46"/>
      <c r="L6219" s="46"/>
    </row>
    <row r="6220" spans="11:12" ht="30" customHeight="1" x14ac:dyDescent="0.25">
      <c r="K6220" s="46"/>
      <c r="L6220" s="46"/>
    </row>
    <row r="6221" spans="11:12" ht="30" customHeight="1" x14ac:dyDescent="0.25">
      <c r="K6221" s="46"/>
      <c r="L6221" s="46"/>
    </row>
    <row r="6222" spans="11:12" ht="30" customHeight="1" x14ac:dyDescent="0.25">
      <c r="K6222" s="46"/>
      <c r="L6222" s="46"/>
    </row>
    <row r="6223" spans="11:12" ht="30" customHeight="1" x14ac:dyDescent="0.25">
      <c r="K6223" s="46"/>
      <c r="L6223" s="46"/>
    </row>
    <row r="6224" spans="11:12" ht="30" customHeight="1" x14ac:dyDescent="0.25">
      <c r="K6224" s="46"/>
      <c r="L6224" s="46"/>
    </row>
    <row r="6225" spans="11:12" ht="30" customHeight="1" x14ac:dyDescent="0.25">
      <c r="K6225" s="46"/>
      <c r="L6225" s="46"/>
    </row>
    <row r="6226" spans="11:12" ht="30" customHeight="1" x14ac:dyDescent="0.25">
      <c r="K6226" s="46"/>
      <c r="L6226" s="46"/>
    </row>
    <row r="6227" spans="11:12" ht="30" customHeight="1" x14ac:dyDescent="0.25">
      <c r="K6227" s="46"/>
      <c r="L6227" s="46"/>
    </row>
    <row r="6228" spans="11:12" ht="30" customHeight="1" x14ac:dyDescent="0.25">
      <c r="K6228" s="46"/>
      <c r="L6228" s="46"/>
    </row>
    <row r="6229" spans="11:12" ht="30" customHeight="1" x14ac:dyDescent="0.25">
      <c r="K6229" s="46"/>
      <c r="L6229" s="46"/>
    </row>
    <row r="6230" spans="11:12" ht="30" customHeight="1" x14ac:dyDescent="0.25">
      <c r="K6230" s="46"/>
      <c r="L6230" s="46"/>
    </row>
    <row r="6231" spans="11:12" ht="30" customHeight="1" x14ac:dyDescent="0.25">
      <c r="K6231" s="46"/>
      <c r="L6231" s="46"/>
    </row>
    <row r="6232" spans="11:12" ht="30" customHeight="1" x14ac:dyDescent="0.25">
      <c r="K6232" s="46"/>
      <c r="L6232" s="46"/>
    </row>
    <row r="6233" spans="11:12" ht="30" customHeight="1" x14ac:dyDescent="0.25">
      <c r="K6233" s="46"/>
      <c r="L6233" s="46"/>
    </row>
    <row r="6234" spans="11:12" ht="30" customHeight="1" x14ac:dyDescent="0.25">
      <c r="K6234" s="46"/>
      <c r="L6234" s="46"/>
    </row>
    <row r="6235" spans="11:12" ht="30" customHeight="1" x14ac:dyDescent="0.25">
      <c r="K6235" s="46"/>
      <c r="L6235" s="46"/>
    </row>
    <row r="6236" spans="11:12" ht="30" customHeight="1" x14ac:dyDescent="0.25">
      <c r="K6236" s="46"/>
      <c r="L6236" s="46"/>
    </row>
    <row r="6237" spans="11:12" ht="30" customHeight="1" x14ac:dyDescent="0.25">
      <c r="K6237" s="46"/>
      <c r="L6237" s="46"/>
    </row>
    <row r="6238" spans="11:12" ht="30" customHeight="1" x14ac:dyDescent="0.25">
      <c r="K6238" s="46"/>
      <c r="L6238" s="46"/>
    </row>
    <row r="6239" spans="11:12" ht="30" customHeight="1" x14ac:dyDescent="0.25">
      <c r="K6239" s="46"/>
      <c r="L6239" s="46"/>
    </row>
    <row r="6240" spans="11:12" ht="30" customHeight="1" x14ac:dyDescent="0.25">
      <c r="K6240" s="46"/>
      <c r="L6240" s="46"/>
    </row>
    <row r="6241" spans="11:12" ht="30" customHeight="1" x14ac:dyDescent="0.25">
      <c r="K6241" s="46"/>
      <c r="L6241" s="46"/>
    </row>
    <row r="6242" spans="11:12" ht="30" customHeight="1" x14ac:dyDescent="0.25">
      <c r="K6242" s="46"/>
      <c r="L6242" s="46"/>
    </row>
    <row r="6243" spans="11:12" ht="30" customHeight="1" x14ac:dyDescent="0.25">
      <c r="K6243" s="46"/>
      <c r="L6243" s="46"/>
    </row>
    <row r="6244" spans="11:12" ht="30" customHeight="1" x14ac:dyDescent="0.25">
      <c r="K6244" s="46"/>
      <c r="L6244" s="46"/>
    </row>
    <row r="6245" spans="11:12" ht="30" customHeight="1" x14ac:dyDescent="0.25">
      <c r="K6245" s="46"/>
      <c r="L6245" s="46"/>
    </row>
    <row r="6246" spans="11:12" ht="30" customHeight="1" x14ac:dyDescent="0.25">
      <c r="K6246" s="46"/>
      <c r="L6246" s="46"/>
    </row>
    <row r="6247" spans="11:12" ht="30" customHeight="1" x14ac:dyDescent="0.25">
      <c r="K6247" s="46"/>
      <c r="L6247" s="46"/>
    </row>
    <row r="6248" spans="11:12" ht="30" customHeight="1" x14ac:dyDescent="0.25">
      <c r="K6248" s="46"/>
      <c r="L6248" s="46"/>
    </row>
    <row r="6249" spans="11:12" ht="30" customHeight="1" x14ac:dyDescent="0.25">
      <c r="K6249" s="46"/>
      <c r="L6249" s="46"/>
    </row>
    <row r="6250" spans="11:12" ht="30" customHeight="1" x14ac:dyDescent="0.25">
      <c r="K6250" s="46"/>
      <c r="L6250" s="46"/>
    </row>
    <row r="6251" spans="11:12" ht="30" customHeight="1" x14ac:dyDescent="0.25">
      <c r="K6251" s="46"/>
      <c r="L6251" s="46"/>
    </row>
    <row r="6252" spans="11:12" ht="30" customHeight="1" x14ac:dyDescent="0.25">
      <c r="K6252" s="46"/>
      <c r="L6252" s="46"/>
    </row>
    <row r="6253" spans="11:12" ht="30" customHeight="1" x14ac:dyDescent="0.25">
      <c r="K6253" s="46"/>
      <c r="L6253" s="46"/>
    </row>
    <row r="6254" spans="11:12" ht="30" customHeight="1" x14ac:dyDescent="0.25">
      <c r="K6254" s="46"/>
      <c r="L6254" s="46"/>
    </row>
    <row r="6255" spans="11:12" ht="30" customHeight="1" x14ac:dyDescent="0.25">
      <c r="K6255" s="46"/>
      <c r="L6255" s="46"/>
    </row>
    <row r="6256" spans="11:12" ht="30" customHeight="1" x14ac:dyDescent="0.25">
      <c r="K6256" s="46"/>
      <c r="L6256" s="46"/>
    </row>
    <row r="6257" spans="11:12" ht="30" customHeight="1" x14ac:dyDescent="0.25">
      <c r="K6257" s="46"/>
      <c r="L6257" s="46"/>
    </row>
    <row r="6258" spans="11:12" ht="30" customHeight="1" x14ac:dyDescent="0.25">
      <c r="K6258" s="46"/>
      <c r="L6258" s="46"/>
    </row>
    <row r="6259" spans="11:12" ht="30" customHeight="1" x14ac:dyDescent="0.25">
      <c r="K6259" s="46"/>
      <c r="L6259" s="46"/>
    </row>
    <row r="6260" spans="11:12" ht="30" customHeight="1" x14ac:dyDescent="0.25">
      <c r="K6260" s="46"/>
      <c r="L6260" s="46"/>
    </row>
    <row r="6261" spans="11:12" ht="30" customHeight="1" x14ac:dyDescent="0.25">
      <c r="K6261" s="46"/>
      <c r="L6261" s="46"/>
    </row>
    <row r="6262" spans="11:12" ht="30" customHeight="1" x14ac:dyDescent="0.25">
      <c r="K6262" s="46"/>
      <c r="L6262" s="46"/>
    </row>
    <row r="6263" spans="11:12" ht="30" customHeight="1" x14ac:dyDescent="0.25">
      <c r="K6263" s="46"/>
      <c r="L6263" s="46"/>
    </row>
    <row r="6264" spans="11:12" ht="30" customHeight="1" x14ac:dyDescent="0.25">
      <c r="K6264" s="46"/>
      <c r="L6264" s="46"/>
    </row>
    <row r="6265" spans="11:12" ht="30" customHeight="1" x14ac:dyDescent="0.25">
      <c r="K6265" s="46"/>
      <c r="L6265" s="46"/>
    </row>
    <row r="6266" spans="11:12" ht="30" customHeight="1" x14ac:dyDescent="0.25">
      <c r="K6266" s="46"/>
      <c r="L6266" s="46"/>
    </row>
    <row r="6267" spans="11:12" ht="30" customHeight="1" x14ac:dyDescent="0.25">
      <c r="K6267" s="46"/>
      <c r="L6267" s="46"/>
    </row>
    <row r="6268" spans="11:12" ht="30" customHeight="1" x14ac:dyDescent="0.25">
      <c r="K6268" s="46"/>
      <c r="L6268" s="46"/>
    </row>
    <row r="6269" spans="11:12" ht="30" customHeight="1" x14ac:dyDescent="0.25">
      <c r="K6269" s="46"/>
      <c r="L6269" s="46"/>
    </row>
    <row r="6270" spans="11:12" ht="30" customHeight="1" x14ac:dyDescent="0.25">
      <c r="K6270" s="46"/>
      <c r="L6270" s="46"/>
    </row>
    <row r="6271" spans="11:12" ht="30" customHeight="1" x14ac:dyDescent="0.25">
      <c r="K6271" s="46"/>
      <c r="L6271" s="46"/>
    </row>
    <row r="6272" spans="11:12" ht="30" customHeight="1" x14ac:dyDescent="0.25">
      <c r="K6272" s="46"/>
      <c r="L6272" s="46"/>
    </row>
    <row r="6273" spans="11:12" ht="30" customHeight="1" x14ac:dyDescent="0.25">
      <c r="K6273" s="46"/>
      <c r="L6273" s="46"/>
    </row>
    <row r="6274" spans="11:12" ht="30" customHeight="1" x14ac:dyDescent="0.25">
      <c r="K6274" s="46"/>
      <c r="L6274" s="46"/>
    </row>
    <row r="6275" spans="11:12" ht="30" customHeight="1" x14ac:dyDescent="0.25">
      <c r="K6275" s="46"/>
      <c r="L6275" s="46"/>
    </row>
    <row r="6276" spans="11:12" ht="30" customHeight="1" x14ac:dyDescent="0.25">
      <c r="K6276" s="46"/>
      <c r="L6276" s="46"/>
    </row>
    <row r="6277" spans="11:12" ht="30" customHeight="1" x14ac:dyDescent="0.25">
      <c r="K6277" s="46"/>
      <c r="L6277" s="46"/>
    </row>
    <row r="6278" spans="11:12" ht="30" customHeight="1" x14ac:dyDescent="0.25">
      <c r="K6278" s="46"/>
      <c r="L6278" s="46"/>
    </row>
    <row r="6279" spans="11:12" ht="30" customHeight="1" x14ac:dyDescent="0.25">
      <c r="K6279" s="46"/>
      <c r="L6279" s="46"/>
    </row>
    <row r="6280" spans="11:12" ht="30" customHeight="1" x14ac:dyDescent="0.25">
      <c r="K6280" s="46"/>
      <c r="L6280" s="46"/>
    </row>
    <row r="6281" spans="11:12" ht="30" customHeight="1" x14ac:dyDescent="0.25">
      <c r="K6281" s="46"/>
      <c r="L6281" s="46"/>
    </row>
    <row r="6282" spans="11:12" ht="30" customHeight="1" x14ac:dyDescent="0.25">
      <c r="K6282" s="46"/>
      <c r="L6282" s="46"/>
    </row>
    <row r="6283" spans="11:12" ht="30" customHeight="1" x14ac:dyDescent="0.25">
      <c r="K6283" s="46"/>
      <c r="L6283" s="46"/>
    </row>
    <row r="6284" spans="11:12" ht="30" customHeight="1" x14ac:dyDescent="0.25">
      <c r="K6284" s="46"/>
      <c r="L6284" s="46"/>
    </row>
    <row r="6285" spans="11:12" ht="30" customHeight="1" x14ac:dyDescent="0.25">
      <c r="K6285" s="46"/>
      <c r="L6285" s="46"/>
    </row>
    <row r="6286" spans="11:12" ht="30" customHeight="1" x14ac:dyDescent="0.25">
      <c r="K6286" s="46"/>
      <c r="L6286" s="46"/>
    </row>
    <row r="6287" spans="11:12" ht="30" customHeight="1" x14ac:dyDescent="0.25">
      <c r="K6287" s="46"/>
      <c r="L6287" s="46"/>
    </row>
    <row r="6288" spans="11:12" ht="30" customHeight="1" x14ac:dyDescent="0.25">
      <c r="K6288" s="46"/>
      <c r="L6288" s="46"/>
    </row>
    <row r="6289" spans="11:12" ht="30" customHeight="1" x14ac:dyDescent="0.25">
      <c r="K6289" s="46"/>
      <c r="L6289" s="46"/>
    </row>
    <row r="6290" spans="11:12" ht="30" customHeight="1" x14ac:dyDescent="0.25">
      <c r="K6290" s="46"/>
      <c r="L6290" s="46"/>
    </row>
    <row r="6291" spans="11:12" ht="30" customHeight="1" x14ac:dyDescent="0.25">
      <c r="K6291" s="46"/>
      <c r="L6291" s="46"/>
    </row>
    <row r="6292" spans="11:12" ht="30" customHeight="1" x14ac:dyDescent="0.25">
      <c r="K6292" s="46"/>
      <c r="L6292" s="46"/>
    </row>
    <row r="6293" spans="11:12" ht="30" customHeight="1" x14ac:dyDescent="0.25">
      <c r="K6293" s="46"/>
      <c r="L6293" s="46"/>
    </row>
    <row r="6294" spans="11:12" ht="30" customHeight="1" x14ac:dyDescent="0.25">
      <c r="K6294" s="46"/>
      <c r="L6294" s="46"/>
    </row>
    <row r="6295" spans="11:12" ht="30" customHeight="1" x14ac:dyDescent="0.25">
      <c r="K6295" s="46"/>
      <c r="L6295" s="46"/>
    </row>
    <row r="6296" spans="11:12" ht="30" customHeight="1" x14ac:dyDescent="0.25">
      <c r="K6296" s="46"/>
      <c r="L6296" s="46"/>
    </row>
    <row r="6297" spans="11:12" ht="30" customHeight="1" x14ac:dyDescent="0.25">
      <c r="K6297" s="46"/>
      <c r="L6297" s="46"/>
    </row>
    <row r="6298" spans="11:12" ht="30" customHeight="1" x14ac:dyDescent="0.25">
      <c r="K6298" s="46"/>
      <c r="L6298" s="46"/>
    </row>
    <row r="6299" spans="11:12" ht="30" customHeight="1" x14ac:dyDescent="0.25">
      <c r="K6299" s="46"/>
      <c r="L6299" s="46"/>
    </row>
    <row r="6300" spans="11:12" ht="30" customHeight="1" x14ac:dyDescent="0.25">
      <c r="K6300" s="46"/>
      <c r="L6300" s="46"/>
    </row>
    <row r="6301" spans="11:12" ht="30" customHeight="1" x14ac:dyDescent="0.25">
      <c r="K6301" s="46"/>
      <c r="L6301" s="46"/>
    </row>
    <row r="6302" spans="11:12" ht="30" customHeight="1" x14ac:dyDescent="0.25">
      <c r="K6302" s="46"/>
      <c r="L6302" s="46"/>
    </row>
    <row r="6303" spans="11:12" ht="30" customHeight="1" x14ac:dyDescent="0.25">
      <c r="K6303" s="46"/>
      <c r="L6303" s="46"/>
    </row>
    <row r="6304" spans="11:12" ht="30" customHeight="1" x14ac:dyDescent="0.25">
      <c r="K6304" s="46"/>
      <c r="L6304" s="46"/>
    </row>
    <row r="6305" spans="11:12" ht="30" customHeight="1" x14ac:dyDescent="0.25">
      <c r="K6305" s="46"/>
      <c r="L6305" s="46"/>
    </row>
    <row r="6306" spans="11:12" ht="30" customHeight="1" x14ac:dyDescent="0.25">
      <c r="K6306" s="46"/>
      <c r="L6306" s="46"/>
    </row>
    <row r="6307" spans="11:12" ht="30" customHeight="1" x14ac:dyDescent="0.25">
      <c r="K6307" s="46"/>
      <c r="L6307" s="46"/>
    </row>
    <row r="6308" spans="11:12" ht="30" customHeight="1" x14ac:dyDescent="0.25">
      <c r="K6308" s="46"/>
      <c r="L6308" s="46"/>
    </row>
    <row r="6309" spans="11:12" ht="30" customHeight="1" x14ac:dyDescent="0.25">
      <c r="K6309" s="46"/>
      <c r="L6309" s="46"/>
    </row>
    <row r="6310" spans="11:12" ht="30" customHeight="1" x14ac:dyDescent="0.25">
      <c r="K6310" s="46"/>
      <c r="L6310" s="46"/>
    </row>
    <row r="6311" spans="11:12" ht="30" customHeight="1" x14ac:dyDescent="0.25">
      <c r="K6311" s="46"/>
      <c r="L6311" s="46"/>
    </row>
    <row r="6312" spans="11:12" ht="30" customHeight="1" x14ac:dyDescent="0.25">
      <c r="K6312" s="46"/>
      <c r="L6312" s="46"/>
    </row>
    <row r="6313" spans="11:12" ht="30" customHeight="1" x14ac:dyDescent="0.25">
      <c r="K6313" s="46"/>
      <c r="L6313" s="46"/>
    </row>
    <row r="6314" spans="11:12" ht="30" customHeight="1" x14ac:dyDescent="0.25">
      <c r="K6314" s="46"/>
      <c r="L6314" s="46"/>
    </row>
    <row r="6315" spans="11:12" ht="30" customHeight="1" x14ac:dyDescent="0.25">
      <c r="K6315" s="46"/>
      <c r="L6315" s="46"/>
    </row>
    <row r="6316" spans="11:12" ht="30" customHeight="1" x14ac:dyDescent="0.25">
      <c r="K6316" s="46"/>
      <c r="L6316" s="46"/>
    </row>
    <row r="6317" spans="11:12" ht="30" customHeight="1" x14ac:dyDescent="0.25">
      <c r="K6317" s="46"/>
      <c r="L6317" s="46"/>
    </row>
    <row r="6318" spans="11:12" ht="30" customHeight="1" x14ac:dyDescent="0.25">
      <c r="K6318" s="46"/>
      <c r="L6318" s="46"/>
    </row>
    <row r="6319" spans="11:12" ht="30" customHeight="1" x14ac:dyDescent="0.25">
      <c r="K6319" s="46"/>
      <c r="L6319" s="46"/>
    </row>
    <row r="6320" spans="11:12" ht="30" customHeight="1" x14ac:dyDescent="0.25">
      <c r="K6320" s="46"/>
      <c r="L6320" s="46"/>
    </row>
    <row r="6321" spans="11:12" ht="30" customHeight="1" x14ac:dyDescent="0.25">
      <c r="K6321" s="46"/>
      <c r="L6321" s="46"/>
    </row>
    <row r="6322" spans="11:12" ht="30" customHeight="1" x14ac:dyDescent="0.25">
      <c r="K6322" s="46"/>
      <c r="L6322" s="46"/>
    </row>
    <row r="6323" spans="11:12" ht="30" customHeight="1" x14ac:dyDescent="0.25">
      <c r="K6323" s="46"/>
      <c r="L6323" s="46"/>
    </row>
    <row r="6324" spans="11:12" ht="30" customHeight="1" x14ac:dyDescent="0.25">
      <c r="K6324" s="46"/>
      <c r="L6324" s="46"/>
    </row>
    <row r="6325" spans="11:12" ht="30" customHeight="1" x14ac:dyDescent="0.25">
      <c r="K6325" s="46"/>
      <c r="L6325" s="46"/>
    </row>
    <row r="6326" spans="11:12" ht="30" customHeight="1" x14ac:dyDescent="0.25">
      <c r="K6326" s="46"/>
      <c r="L6326" s="46"/>
    </row>
    <row r="6327" spans="11:12" ht="30" customHeight="1" x14ac:dyDescent="0.25">
      <c r="K6327" s="46"/>
      <c r="L6327" s="46"/>
    </row>
    <row r="6328" spans="11:12" ht="30" customHeight="1" x14ac:dyDescent="0.25">
      <c r="K6328" s="46"/>
      <c r="L6328" s="46"/>
    </row>
    <row r="6329" spans="11:12" ht="30" customHeight="1" x14ac:dyDescent="0.25">
      <c r="K6329" s="46"/>
      <c r="L6329" s="46"/>
    </row>
    <row r="6330" spans="11:12" ht="30" customHeight="1" x14ac:dyDescent="0.25">
      <c r="K6330" s="46"/>
      <c r="L6330" s="46"/>
    </row>
    <row r="6331" spans="11:12" ht="30" customHeight="1" x14ac:dyDescent="0.25">
      <c r="K6331" s="46"/>
      <c r="L6331" s="46"/>
    </row>
    <row r="6332" spans="11:12" ht="30" customHeight="1" x14ac:dyDescent="0.25">
      <c r="K6332" s="46"/>
      <c r="L6332" s="46"/>
    </row>
    <row r="6333" spans="11:12" ht="30" customHeight="1" x14ac:dyDescent="0.25">
      <c r="K6333" s="46"/>
      <c r="L6333" s="46"/>
    </row>
    <row r="6334" spans="11:12" ht="30" customHeight="1" x14ac:dyDescent="0.25">
      <c r="K6334" s="46"/>
      <c r="L6334" s="46"/>
    </row>
    <row r="6335" spans="11:12" ht="30" customHeight="1" x14ac:dyDescent="0.25">
      <c r="K6335" s="46"/>
      <c r="L6335" s="46"/>
    </row>
    <row r="6336" spans="11:12" ht="30" customHeight="1" x14ac:dyDescent="0.25">
      <c r="K6336" s="46"/>
      <c r="L6336" s="46"/>
    </row>
    <row r="6337" spans="11:12" ht="30" customHeight="1" x14ac:dyDescent="0.25">
      <c r="K6337" s="46"/>
      <c r="L6337" s="46"/>
    </row>
    <row r="6338" spans="11:12" ht="30" customHeight="1" x14ac:dyDescent="0.25">
      <c r="K6338" s="46"/>
      <c r="L6338" s="46"/>
    </row>
    <row r="6339" spans="11:12" ht="30" customHeight="1" x14ac:dyDescent="0.25">
      <c r="K6339" s="46"/>
      <c r="L6339" s="46"/>
    </row>
    <row r="6340" spans="11:12" ht="30" customHeight="1" x14ac:dyDescent="0.25">
      <c r="K6340" s="46"/>
      <c r="L6340" s="46"/>
    </row>
    <row r="6341" spans="11:12" ht="30" customHeight="1" x14ac:dyDescent="0.25">
      <c r="K6341" s="46"/>
      <c r="L6341" s="46"/>
    </row>
    <row r="6342" spans="11:12" ht="30" customHeight="1" x14ac:dyDescent="0.25">
      <c r="K6342" s="46"/>
      <c r="L6342" s="46"/>
    </row>
    <row r="6343" spans="11:12" ht="30" customHeight="1" x14ac:dyDescent="0.25">
      <c r="K6343" s="46"/>
      <c r="L6343" s="46"/>
    </row>
    <row r="6344" spans="11:12" ht="30" customHeight="1" x14ac:dyDescent="0.25">
      <c r="K6344" s="46"/>
      <c r="L6344" s="46"/>
    </row>
    <row r="6345" spans="11:12" ht="30" customHeight="1" x14ac:dyDescent="0.25">
      <c r="K6345" s="46"/>
      <c r="L6345" s="46"/>
    </row>
    <row r="6346" spans="11:12" ht="30" customHeight="1" x14ac:dyDescent="0.25">
      <c r="K6346" s="46"/>
      <c r="L6346" s="46"/>
    </row>
    <row r="6347" spans="11:12" ht="30" customHeight="1" x14ac:dyDescent="0.25">
      <c r="K6347" s="46"/>
      <c r="L6347" s="46"/>
    </row>
    <row r="6348" spans="11:12" ht="30" customHeight="1" x14ac:dyDescent="0.25">
      <c r="K6348" s="46"/>
      <c r="L6348" s="46"/>
    </row>
    <row r="6349" spans="11:12" ht="30" customHeight="1" x14ac:dyDescent="0.25">
      <c r="K6349" s="46"/>
      <c r="L6349" s="46"/>
    </row>
    <row r="6350" spans="11:12" ht="30" customHeight="1" x14ac:dyDescent="0.25">
      <c r="K6350" s="46"/>
      <c r="L6350" s="46"/>
    </row>
    <row r="6351" spans="11:12" ht="30" customHeight="1" x14ac:dyDescent="0.25">
      <c r="K6351" s="46"/>
      <c r="L6351" s="46"/>
    </row>
    <row r="6352" spans="11:12" ht="30" customHeight="1" x14ac:dyDescent="0.25">
      <c r="K6352" s="46"/>
      <c r="L6352" s="46"/>
    </row>
    <row r="6353" spans="11:12" ht="30" customHeight="1" x14ac:dyDescent="0.25">
      <c r="K6353" s="46"/>
      <c r="L6353" s="46"/>
    </row>
    <row r="6354" spans="11:12" ht="30" customHeight="1" x14ac:dyDescent="0.25">
      <c r="K6354" s="46"/>
      <c r="L6354" s="46"/>
    </row>
    <row r="6355" spans="11:12" ht="30" customHeight="1" x14ac:dyDescent="0.25">
      <c r="K6355" s="46"/>
      <c r="L6355" s="46"/>
    </row>
    <row r="6356" spans="11:12" ht="30" customHeight="1" x14ac:dyDescent="0.25">
      <c r="K6356" s="46"/>
      <c r="L6356" s="46"/>
    </row>
    <row r="6357" spans="11:12" ht="30" customHeight="1" x14ac:dyDescent="0.25">
      <c r="K6357" s="46"/>
      <c r="L6357" s="46"/>
    </row>
    <row r="6358" spans="11:12" ht="30" customHeight="1" x14ac:dyDescent="0.25">
      <c r="K6358" s="46"/>
      <c r="L6358" s="46"/>
    </row>
    <row r="6359" spans="11:12" ht="30" customHeight="1" x14ac:dyDescent="0.25">
      <c r="K6359" s="46"/>
      <c r="L6359" s="46"/>
    </row>
    <row r="6360" spans="11:12" ht="30" customHeight="1" x14ac:dyDescent="0.25">
      <c r="K6360" s="46"/>
      <c r="L6360" s="46"/>
    </row>
    <row r="6361" spans="11:12" ht="30" customHeight="1" x14ac:dyDescent="0.25">
      <c r="K6361" s="46"/>
      <c r="L6361" s="46"/>
    </row>
    <row r="6362" spans="11:12" ht="30" customHeight="1" x14ac:dyDescent="0.25">
      <c r="K6362" s="46"/>
      <c r="L6362" s="46"/>
    </row>
    <row r="6363" spans="11:12" ht="30" customHeight="1" x14ac:dyDescent="0.25">
      <c r="K6363" s="46"/>
      <c r="L6363" s="46"/>
    </row>
    <row r="6364" spans="11:12" ht="30" customHeight="1" x14ac:dyDescent="0.25">
      <c r="K6364" s="46"/>
      <c r="L6364" s="46"/>
    </row>
    <row r="6365" spans="11:12" ht="30" customHeight="1" x14ac:dyDescent="0.25">
      <c r="K6365" s="46"/>
      <c r="L6365" s="46"/>
    </row>
    <row r="6366" spans="11:12" ht="30" customHeight="1" x14ac:dyDescent="0.25">
      <c r="K6366" s="46"/>
      <c r="L6366" s="46"/>
    </row>
    <row r="6367" spans="11:12" ht="30" customHeight="1" x14ac:dyDescent="0.25">
      <c r="K6367" s="46"/>
      <c r="L6367" s="46"/>
    </row>
    <row r="6368" spans="11:12" ht="30" customHeight="1" x14ac:dyDescent="0.25">
      <c r="K6368" s="46"/>
      <c r="L6368" s="46"/>
    </row>
    <row r="6369" spans="11:12" ht="30" customHeight="1" x14ac:dyDescent="0.25">
      <c r="K6369" s="46"/>
      <c r="L6369" s="46"/>
    </row>
    <row r="6370" spans="11:12" ht="30" customHeight="1" x14ac:dyDescent="0.25">
      <c r="K6370" s="46"/>
      <c r="L6370" s="46"/>
    </row>
    <row r="6371" spans="11:12" ht="30" customHeight="1" x14ac:dyDescent="0.25">
      <c r="K6371" s="46"/>
      <c r="L6371" s="46"/>
    </row>
    <row r="6372" spans="11:12" ht="30" customHeight="1" x14ac:dyDescent="0.25">
      <c r="K6372" s="46"/>
      <c r="L6372" s="46"/>
    </row>
    <row r="6373" spans="11:12" ht="30" customHeight="1" x14ac:dyDescent="0.25">
      <c r="K6373" s="46"/>
      <c r="L6373" s="46"/>
    </row>
    <row r="6374" spans="11:12" ht="30" customHeight="1" x14ac:dyDescent="0.25">
      <c r="K6374" s="46"/>
      <c r="L6374" s="46"/>
    </row>
    <row r="6375" spans="11:12" ht="30" customHeight="1" x14ac:dyDescent="0.25">
      <c r="K6375" s="46"/>
      <c r="L6375" s="46"/>
    </row>
    <row r="6376" spans="11:12" ht="30" customHeight="1" x14ac:dyDescent="0.25">
      <c r="K6376" s="46"/>
      <c r="L6376" s="46"/>
    </row>
    <row r="6377" spans="11:12" ht="30" customHeight="1" x14ac:dyDescent="0.25">
      <c r="K6377" s="46"/>
      <c r="L6377" s="46"/>
    </row>
    <row r="6378" spans="11:12" ht="30" customHeight="1" x14ac:dyDescent="0.25">
      <c r="K6378" s="46"/>
      <c r="L6378" s="46"/>
    </row>
    <row r="6379" spans="11:12" ht="30" customHeight="1" x14ac:dyDescent="0.25">
      <c r="K6379" s="46"/>
      <c r="L6379" s="46"/>
    </row>
    <row r="6380" spans="11:12" ht="30" customHeight="1" x14ac:dyDescent="0.25">
      <c r="K6380" s="46"/>
      <c r="L6380" s="46"/>
    </row>
    <row r="6381" spans="11:12" ht="30" customHeight="1" x14ac:dyDescent="0.25">
      <c r="K6381" s="46"/>
      <c r="L6381" s="46"/>
    </row>
    <row r="6382" spans="11:12" ht="30" customHeight="1" x14ac:dyDescent="0.25">
      <c r="K6382" s="46"/>
      <c r="L6382" s="46"/>
    </row>
    <row r="6383" spans="11:12" ht="30" customHeight="1" x14ac:dyDescent="0.25">
      <c r="K6383" s="46"/>
      <c r="L6383" s="46"/>
    </row>
    <row r="6384" spans="11:12" ht="30" customHeight="1" x14ac:dyDescent="0.25">
      <c r="K6384" s="46"/>
      <c r="L6384" s="46"/>
    </row>
    <row r="6385" spans="11:12" ht="30" customHeight="1" x14ac:dyDescent="0.25">
      <c r="K6385" s="46"/>
      <c r="L6385" s="46"/>
    </row>
    <row r="6386" spans="11:12" ht="30" customHeight="1" x14ac:dyDescent="0.25">
      <c r="K6386" s="46"/>
      <c r="L6386" s="46"/>
    </row>
    <row r="6387" spans="11:12" ht="30" customHeight="1" x14ac:dyDescent="0.25">
      <c r="K6387" s="46"/>
      <c r="L6387" s="46"/>
    </row>
    <row r="6388" spans="11:12" ht="30" customHeight="1" x14ac:dyDescent="0.25">
      <c r="K6388" s="46"/>
      <c r="L6388" s="46"/>
    </row>
    <row r="6389" spans="11:12" ht="30" customHeight="1" x14ac:dyDescent="0.25">
      <c r="K6389" s="46"/>
      <c r="L6389" s="46"/>
    </row>
    <row r="6390" spans="11:12" ht="30" customHeight="1" x14ac:dyDescent="0.25">
      <c r="K6390" s="46"/>
      <c r="L6390" s="46"/>
    </row>
    <row r="6391" spans="11:12" ht="30" customHeight="1" x14ac:dyDescent="0.25">
      <c r="K6391" s="46"/>
      <c r="L6391" s="46"/>
    </row>
    <row r="6392" spans="11:12" ht="30" customHeight="1" x14ac:dyDescent="0.25">
      <c r="K6392" s="46"/>
      <c r="L6392" s="46"/>
    </row>
    <row r="6393" spans="11:12" ht="30" customHeight="1" x14ac:dyDescent="0.25">
      <c r="K6393" s="46"/>
      <c r="L6393" s="46"/>
    </row>
    <row r="6394" spans="11:12" ht="30" customHeight="1" x14ac:dyDescent="0.25">
      <c r="K6394" s="46"/>
      <c r="L6394" s="46"/>
    </row>
    <row r="6395" spans="11:12" ht="30" customHeight="1" x14ac:dyDescent="0.25">
      <c r="K6395" s="46"/>
      <c r="L6395" s="46"/>
    </row>
    <row r="6396" spans="11:12" ht="30" customHeight="1" x14ac:dyDescent="0.25">
      <c r="K6396" s="46"/>
      <c r="L6396" s="46"/>
    </row>
    <row r="6397" spans="11:12" ht="30" customHeight="1" x14ac:dyDescent="0.25">
      <c r="K6397" s="46"/>
      <c r="L6397" s="46"/>
    </row>
    <row r="6398" spans="11:12" ht="30" customHeight="1" x14ac:dyDescent="0.25">
      <c r="K6398" s="46"/>
      <c r="L6398" s="46"/>
    </row>
    <row r="6399" spans="11:12" ht="30" customHeight="1" x14ac:dyDescent="0.25">
      <c r="K6399" s="46"/>
      <c r="L6399" s="46"/>
    </row>
    <row r="6400" spans="11:12" ht="30" customHeight="1" x14ac:dyDescent="0.25">
      <c r="K6400" s="46"/>
      <c r="L6400" s="46"/>
    </row>
    <row r="6401" spans="11:12" ht="30" customHeight="1" x14ac:dyDescent="0.25">
      <c r="K6401" s="46"/>
      <c r="L6401" s="46"/>
    </row>
    <row r="6402" spans="11:12" ht="30" customHeight="1" x14ac:dyDescent="0.25">
      <c r="K6402" s="46"/>
      <c r="L6402" s="46"/>
    </row>
    <row r="6403" spans="11:12" ht="30" customHeight="1" x14ac:dyDescent="0.25">
      <c r="K6403" s="46"/>
      <c r="L6403" s="46"/>
    </row>
    <row r="6404" spans="11:12" ht="30" customHeight="1" x14ac:dyDescent="0.25">
      <c r="K6404" s="46"/>
      <c r="L6404" s="46"/>
    </row>
    <row r="6405" spans="11:12" ht="30" customHeight="1" x14ac:dyDescent="0.25">
      <c r="K6405" s="46"/>
      <c r="L6405" s="46"/>
    </row>
    <row r="6406" spans="11:12" ht="30" customHeight="1" x14ac:dyDescent="0.25">
      <c r="K6406" s="46"/>
      <c r="L6406" s="46"/>
    </row>
    <row r="6407" spans="11:12" ht="30" customHeight="1" x14ac:dyDescent="0.25">
      <c r="K6407" s="46"/>
      <c r="L6407" s="46"/>
    </row>
    <row r="6408" spans="11:12" ht="30" customHeight="1" x14ac:dyDescent="0.25">
      <c r="K6408" s="46"/>
      <c r="L6408" s="46"/>
    </row>
    <row r="6409" spans="11:12" ht="30" customHeight="1" x14ac:dyDescent="0.25">
      <c r="K6409" s="46"/>
      <c r="L6409" s="46"/>
    </row>
    <row r="6410" spans="11:12" ht="30" customHeight="1" x14ac:dyDescent="0.25">
      <c r="K6410" s="46"/>
      <c r="L6410" s="46"/>
    </row>
    <row r="6411" spans="11:12" ht="30" customHeight="1" x14ac:dyDescent="0.25">
      <c r="K6411" s="46"/>
      <c r="L6411" s="46"/>
    </row>
    <row r="6412" spans="11:12" ht="30" customHeight="1" x14ac:dyDescent="0.25">
      <c r="K6412" s="46"/>
      <c r="L6412" s="46"/>
    </row>
    <row r="6413" spans="11:12" ht="30" customHeight="1" x14ac:dyDescent="0.25">
      <c r="K6413" s="46"/>
      <c r="L6413" s="46"/>
    </row>
    <row r="6414" spans="11:12" ht="30" customHeight="1" x14ac:dyDescent="0.25">
      <c r="K6414" s="46"/>
      <c r="L6414" s="46"/>
    </row>
    <row r="6415" spans="11:12" ht="30" customHeight="1" x14ac:dyDescent="0.25">
      <c r="K6415" s="46"/>
      <c r="L6415" s="46"/>
    </row>
    <row r="6416" spans="11:12" ht="30" customHeight="1" x14ac:dyDescent="0.25">
      <c r="K6416" s="46"/>
      <c r="L6416" s="46"/>
    </row>
    <row r="6417" spans="11:12" ht="30" customHeight="1" x14ac:dyDescent="0.25">
      <c r="K6417" s="46"/>
      <c r="L6417" s="46"/>
    </row>
    <row r="6418" spans="11:12" ht="30" customHeight="1" x14ac:dyDescent="0.25">
      <c r="K6418" s="46"/>
      <c r="L6418" s="46"/>
    </row>
    <row r="6419" spans="11:12" ht="30" customHeight="1" x14ac:dyDescent="0.25">
      <c r="K6419" s="46"/>
      <c r="L6419" s="46"/>
    </row>
    <row r="6420" spans="11:12" ht="30" customHeight="1" x14ac:dyDescent="0.25">
      <c r="K6420" s="46"/>
      <c r="L6420" s="46"/>
    </row>
    <row r="6421" spans="11:12" ht="30" customHeight="1" x14ac:dyDescent="0.25">
      <c r="K6421" s="46"/>
      <c r="L6421" s="46"/>
    </row>
    <row r="6422" spans="11:12" ht="30" customHeight="1" x14ac:dyDescent="0.25">
      <c r="K6422" s="46"/>
      <c r="L6422" s="46"/>
    </row>
    <row r="6423" spans="11:12" ht="30" customHeight="1" x14ac:dyDescent="0.25">
      <c r="K6423" s="46"/>
      <c r="L6423" s="46"/>
    </row>
    <row r="6424" spans="11:12" ht="30" customHeight="1" x14ac:dyDescent="0.25">
      <c r="K6424" s="46"/>
      <c r="L6424" s="46"/>
    </row>
    <row r="6425" spans="11:12" ht="30" customHeight="1" x14ac:dyDescent="0.25">
      <c r="K6425" s="46"/>
      <c r="L6425" s="46"/>
    </row>
    <row r="6426" spans="11:12" ht="30" customHeight="1" x14ac:dyDescent="0.25">
      <c r="K6426" s="46"/>
      <c r="L6426" s="46"/>
    </row>
    <row r="6427" spans="11:12" ht="30" customHeight="1" x14ac:dyDescent="0.25">
      <c r="K6427" s="46"/>
      <c r="L6427" s="46"/>
    </row>
    <row r="6428" spans="11:12" ht="30" customHeight="1" x14ac:dyDescent="0.25">
      <c r="K6428" s="46"/>
      <c r="L6428" s="46"/>
    </row>
    <row r="6429" spans="11:12" ht="30" customHeight="1" x14ac:dyDescent="0.25">
      <c r="K6429" s="46"/>
      <c r="L6429" s="46"/>
    </row>
    <row r="6430" spans="11:12" ht="30" customHeight="1" x14ac:dyDescent="0.25">
      <c r="K6430" s="46"/>
      <c r="L6430" s="46"/>
    </row>
    <row r="6431" spans="11:12" ht="30" customHeight="1" x14ac:dyDescent="0.25">
      <c r="K6431" s="46"/>
      <c r="L6431" s="46"/>
    </row>
    <row r="6432" spans="11:12" ht="30" customHeight="1" x14ac:dyDescent="0.25">
      <c r="K6432" s="46"/>
      <c r="L6432" s="46"/>
    </row>
    <row r="6433" spans="11:12" ht="30" customHeight="1" x14ac:dyDescent="0.25">
      <c r="K6433" s="46"/>
      <c r="L6433" s="46"/>
    </row>
    <row r="6434" spans="11:12" ht="30" customHeight="1" x14ac:dyDescent="0.25">
      <c r="K6434" s="46"/>
      <c r="L6434" s="46"/>
    </row>
    <row r="6435" spans="11:12" ht="30" customHeight="1" x14ac:dyDescent="0.25">
      <c r="K6435" s="46"/>
      <c r="L6435" s="46"/>
    </row>
    <row r="6436" spans="11:12" ht="30" customHeight="1" x14ac:dyDescent="0.25">
      <c r="K6436" s="46"/>
      <c r="L6436" s="46"/>
    </row>
    <row r="6437" spans="11:12" ht="30" customHeight="1" x14ac:dyDescent="0.25">
      <c r="K6437" s="46"/>
      <c r="L6437" s="46"/>
    </row>
    <row r="6438" spans="11:12" ht="30" customHeight="1" x14ac:dyDescent="0.25">
      <c r="K6438" s="46"/>
      <c r="L6438" s="46"/>
    </row>
    <row r="6439" spans="11:12" ht="30" customHeight="1" x14ac:dyDescent="0.25">
      <c r="K6439" s="46"/>
      <c r="L6439" s="46"/>
    </row>
    <row r="6440" spans="11:12" ht="30" customHeight="1" x14ac:dyDescent="0.25">
      <c r="K6440" s="46"/>
      <c r="L6440" s="46"/>
    </row>
    <row r="6441" spans="11:12" ht="30" customHeight="1" x14ac:dyDescent="0.25">
      <c r="K6441" s="46"/>
      <c r="L6441" s="46"/>
    </row>
    <row r="6442" spans="11:12" ht="30" customHeight="1" x14ac:dyDescent="0.25">
      <c r="K6442" s="46"/>
      <c r="L6442" s="46"/>
    </row>
    <row r="6443" spans="11:12" ht="30" customHeight="1" x14ac:dyDescent="0.25">
      <c r="K6443" s="46"/>
      <c r="L6443" s="46"/>
    </row>
    <row r="6444" spans="11:12" ht="30" customHeight="1" x14ac:dyDescent="0.25">
      <c r="K6444" s="46"/>
      <c r="L6444" s="46"/>
    </row>
    <row r="6445" spans="11:12" ht="30" customHeight="1" x14ac:dyDescent="0.25">
      <c r="K6445" s="46"/>
      <c r="L6445" s="46"/>
    </row>
    <row r="6446" spans="11:12" ht="30" customHeight="1" x14ac:dyDescent="0.25">
      <c r="K6446" s="46"/>
      <c r="L6446" s="46"/>
    </row>
    <row r="6447" spans="11:12" ht="30" customHeight="1" x14ac:dyDescent="0.25">
      <c r="K6447" s="46"/>
      <c r="L6447" s="46"/>
    </row>
    <row r="6448" spans="11:12" ht="30" customHeight="1" x14ac:dyDescent="0.25">
      <c r="K6448" s="46"/>
      <c r="L6448" s="46"/>
    </row>
    <row r="6449" spans="11:12" ht="30" customHeight="1" x14ac:dyDescent="0.25">
      <c r="K6449" s="46"/>
      <c r="L6449" s="46"/>
    </row>
    <row r="6450" spans="11:12" ht="30" customHeight="1" x14ac:dyDescent="0.25">
      <c r="K6450" s="46"/>
      <c r="L6450" s="46"/>
    </row>
    <row r="6451" spans="11:12" ht="30" customHeight="1" x14ac:dyDescent="0.25">
      <c r="K6451" s="46"/>
      <c r="L6451" s="46"/>
    </row>
    <row r="6452" spans="11:12" ht="30" customHeight="1" x14ac:dyDescent="0.25">
      <c r="K6452" s="46"/>
      <c r="L6452" s="46"/>
    </row>
    <row r="6453" spans="11:12" ht="30" customHeight="1" x14ac:dyDescent="0.25">
      <c r="K6453" s="46"/>
      <c r="L6453" s="46"/>
    </row>
    <row r="6454" spans="11:12" ht="30" customHeight="1" x14ac:dyDescent="0.25">
      <c r="K6454" s="46"/>
      <c r="L6454" s="46"/>
    </row>
    <row r="6455" spans="11:12" ht="30" customHeight="1" x14ac:dyDescent="0.25">
      <c r="K6455" s="46"/>
      <c r="L6455" s="46"/>
    </row>
    <row r="6456" spans="11:12" ht="30" customHeight="1" x14ac:dyDescent="0.25">
      <c r="K6456" s="46"/>
      <c r="L6456" s="46"/>
    </row>
    <row r="6457" spans="11:12" ht="30" customHeight="1" x14ac:dyDescent="0.25">
      <c r="K6457" s="46"/>
      <c r="L6457" s="46"/>
    </row>
    <row r="6458" spans="11:12" ht="30" customHeight="1" x14ac:dyDescent="0.25">
      <c r="K6458" s="46"/>
      <c r="L6458" s="46"/>
    </row>
    <row r="6459" spans="11:12" ht="30" customHeight="1" x14ac:dyDescent="0.25">
      <c r="K6459" s="46"/>
      <c r="L6459" s="46"/>
    </row>
    <row r="6460" spans="11:12" ht="30" customHeight="1" x14ac:dyDescent="0.25">
      <c r="K6460" s="46"/>
      <c r="L6460" s="46"/>
    </row>
    <row r="6461" spans="11:12" ht="30" customHeight="1" x14ac:dyDescent="0.25">
      <c r="K6461" s="46"/>
      <c r="L6461" s="46"/>
    </row>
    <row r="6462" spans="11:12" ht="30" customHeight="1" x14ac:dyDescent="0.25">
      <c r="K6462" s="46"/>
      <c r="L6462" s="46"/>
    </row>
    <row r="6463" spans="11:12" ht="30" customHeight="1" x14ac:dyDescent="0.25">
      <c r="K6463" s="46"/>
      <c r="L6463" s="46"/>
    </row>
    <row r="6464" spans="11:12" ht="30" customHeight="1" x14ac:dyDescent="0.25">
      <c r="K6464" s="46"/>
      <c r="L6464" s="46"/>
    </row>
    <row r="6465" spans="11:12" ht="30" customHeight="1" x14ac:dyDescent="0.25">
      <c r="K6465" s="46"/>
      <c r="L6465" s="46"/>
    </row>
    <row r="6466" spans="11:12" ht="30" customHeight="1" x14ac:dyDescent="0.25">
      <c r="K6466" s="46"/>
      <c r="L6466" s="46"/>
    </row>
    <row r="6467" spans="11:12" ht="30" customHeight="1" x14ac:dyDescent="0.25">
      <c r="K6467" s="46"/>
      <c r="L6467" s="46"/>
    </row>
    <row r="6468" spans="11:12" ht="30" customHeight="1" x14ac:dyDescent="0.25">
      <c r="K6468" s="46"/>
      <c r="L6468" s="46"/>
    </row>
    <row r="6469" spans="11:12" ht="30" customHeight="1" x14ac:dyDescent="0.25">
      <c r="K6469" s="46"/>
      <c r="L6469" s="46"/>
    </row>
    <row r="6470" spans="11:12" ht="30" customHeight="1" x14ac:dyDescent="0.25">
      <c r="K6470" s="46"/>
      <c r="L6470" s="46"/>
    </row>
    <row r="6471" spans="11:12" ht="30" customHeight="1" x14ac:dyDescent="0.25">
      <c r="K6471" s="46"/>
      <c r="L6471" s="46"/>
    </row>
    <row r="6472" spans="11:12" ht="30" customHeight="1" x14ac:dyDescent="0.25">
      <c r="K6472" s="46"/>
      <c r="L6472" s="46"/>
    </row>
    <row r="6473" spans="11:12" ht="30" customHeight="1" x14ac:dyDescent="0.25">
      <c r="K6473" s="46"/>
      <c r="L6473" s="46"/>
    </row>
    <row r="6474" spans="11:12" ht="30" customHeight="1" x14ac:dyDescent="0.25">
      <c r="K6474" s="46"/>
      <c r="L6474" s="46"/>
    </row>
    <row r="6475" spans="11:12" ht="30" customHeight="1" x14ac:dyDescent="0.25">
      <c r="K6475" s="46"/>
      <c r="L6475" s="46"/>
    </row>
    <row r="6476" spans="11:12" ht="30" customHeight="1" x14ac:dyDescent="0.25">
      <c r="K6476" s="46"/>
      <c r="L6476" s="46"/>
    </row>
    <row r="6477" spans="11:12" ht="30" customHeight="1" x14ac:dyDescent="0.25">
      <c r="K6477" s="46"/>
      <c r="L6477" s="46"/>
    </row>
    <row r="6478" spans="11:12" ht="30" customHeight="1" x14ac:dyDescent="0.25">
      <c r="K6478" s="46"/>
      <c r="L6478" s="46"/>
    </row>
    <row r="6479" spans="11:12" ht="30" customHeight="1" x14ac:dyDescent="0.25">
      <c r="K6479" s="46"/>
      <c r="L6479" s="46"/>
    </row>
    <row r="6480" spans="11:12" ht="30" customHeight="1" x14ac:dyDescent="0.25">
      <c r="K6480" s="46"/>
      <c r="L6480" s="46"/>
    </row>
    <row r="6481" spans="11:12" ht="30" customHeight="1" x14ac:dyDescent="0.25">
      <c r="K6481" s="46"/>
      <c r="L6481" s="46"/>
    </row>
    <row r="6482" spans="11:12" ht="30" customHeight="1" x14ac:dyDescent="0.25">
      <c r="K6482" s="46"/>
      <c r="L6482" s="46"/>
    </row>
    <row r="6483" spans="11:12" ht="30" customHeight="1" x14ac:dyDescent="0.25">
      <c r="K6483" s="46"/>
      <c r="L6483" s="46"/>
    </row>
    <row r="6484" spans="11:12" ht="30" customHeight="1" x14ac:dyDescent="0.25">
      <c r="K6484" s="46"/>
      <c r="L6484" s="46"/>
    </row>
    <row r="6485" spans="11:12" ht="30" customHeight="1" x14ac:dyDescent="0.25">
      <c r="K6485" s="46"/>
      <c r="L6485" s="46"/>
    </row>
    <row r="6486" spans="11:12" ht="30" customHeight="1" x14ac:dyDescent="0.25">
      <c r="K6486" s="46"/>
      <c r="L6486" s="46"/>
    </row>
    <row r="6487" spans="11:12" ht="30" customHeight="1" x14ac:dyDescent="0.25">
      <c r="K6487" s="46"/>
      <c r="L6487" s="46"/>
    </row>
    <row r="6488" spans="11:12" ht="30" customHeight="1" x14ac:dyDescent="0.25">
      <c r="K6488" s="46"/>
      <c r="L6488" s="46"/>
    </row>
    <row r="6489" spans="11:12" ht="30" customHeight="1" x14ac:dyDescent="0.25">
      <c r="K6489" s="46"/>
      <c r="L6489" s="46"/>
    </row>
    <row r="6490" spans="11:12" ht="30" customHeight="1" x14ac:dyDescent="0.25">
      <c r="K6490" s="46"/>
      <c r="L6490" s="46"/>
    </row>
    <row r="6491" spans="11:12" ht="30" customHeight="1" x14ac:dyDescent="0.25">
      <c r="K6491" s="46"/>
      <c r="L6491" s="46"/>
    </row>
    <row r="6492" spans="11:12" ht="30" customHeight="1" x14ac:dyDescent="0.25">
      <c r="K6492" s="46"/>
      <c r="L6492" s="46"/>
    </row>
    <row r="6493" spans="11:12" ht="30" customHeight="1" x14ac:dyDescent="0.25">
      <c r="K6493" s="46"/>
      <c r="L6493" s="46"/>
    </row>
    <row r="6494" spans="11:12" ht="30" customHeight="1" x14ac:dyDescent="0.25">
      <c r="K6494" s="46"/>
      <c r="L6494" s="46"/>
    </row>
    <row r="6495" spans="11:12" ht="30" customHeight="1" x14ac:dyDescent="0.25">
      <c r="K6495" s="46"/>
      <c r="L6495" s="46"/>
    </row>
    <row r="6496" spans="11:12" ht="30" customHeight="1" x14ac:dyDescent="0.25">
      <c r="K6496" s="46"/>
      <c r="L6496" s="46"/>
    </row>
    <row r="6497" spans="11:12" ht="30" customHeight="1" x14ac:dyDescent="0.25">
      <c r="K6497" s="46"/>
      <c r="L6497" s="46"/>
    </row>
    <row r="6498" spans="11:12" ht="30" customHeight="1" x14ac:dyDescent="0.25">
      <c r="K6498" s="46"/>
      <c r="L6498" s="46"/>
    </row>
    <row r="6499" spans="11:12" ht="30" customHeight="1" x14ac:dyDescent="0.25">
      <c r="K6499" s="46"/>
      <c r="L6499" s="46"/>
    </row>
    <row r="6500" spans="11:12" ht="30" customHeight="1" x14ac:dyDescent="0.25">
      <c r="K6500" s="46"/>
      <c r="L6500" s="46"/>
    </row>
    <row r="6501" spans="11:12" ht="30" customHeight="1" x14ac:dyDescent="0.25">
      <c r="K6501" s="46"/>
      <c r="L6501" s="46"/>
    </row>
    <row r="6502" spans="11:12" ht="30" customHeight="1" x14ac:dyDescent="0.25">
      <c r="K6502" s="46"/>
      <c r="L6502" s="46"/>
    </row>
    <row r="6503" spans="11:12" ht="30" customHeight="1" x14ac:dyDescent="0.25">
      <c r="K6503" s="46"/>
      <c r="L6503" s="46"/>
    </row>
    <row r="6504" spans="11:12" ht="30" customHeight="1" x14ac:dyDescent="0.25">
      <c r="K6504" s="46"/>
      <c r="L6504" s="46"/>
    </row>
    <row r="6505" spans="11:12" ht="30" customHeight="1" x14ac:dyDescent="0.25">
      <c r="K6505" s="46"/>
      <c r="L6505" s="46"/>
    </row>
    <row r="6506" spans="11:12" ht="30" customHeight="1" x14ac:dyDescent="0.25">
      <c r="K6506" s="46"/>
      <c r="L6506" s="46"/>
    </row>
    <row r="6507" spans="11:12" ht="30" customHeight="1" x14ac:dyDescent="0.25">
      <c r="K6507" s="46"/>
      <c r="L6507" s="46"/>
    </row>
    <row r="6508" spans="11:12" ht="30" customHeight="1" x14ac:dyDescent="0.25">
      <c r="K6508" s="46"/>
      <c r="L6508" s="46"/>
    </row>
    <row r="6509" spans="11:12" ht="30" customHeight="1" x14ac:dyDescent="0.25">
      <c r="K6509" s="46"/>
      <c r="L6509" s="46"/>
    </row>
    <row r="6510" spans="11:12" ht="30" customHeight="1" x14ac:dyDescent="0.25">
      <c r="K6510" s="46"/>
      <c r="L6510" s="46"/>
    </row>
    <row r="6511" spans="11:12" ht="30" customHeight="1" x14ac:dyDescent="0.25">
      <c r="K6511" s="46"/>
      <c r="L6511" s="46"/>
    </row>
    <row r="6512" spans="11:12" ht="30" customHeight="1" x14ac:dyDescent="0.25">
      <c r="K6512" s="46"/>
      <c r="L6512" s="46"/>
    </row>
    <row r="6513" spans="11:12" ht="30" customHeight="1" x14ac:dyDescent="0.25">
      <c r="K6513" s="46"/>
      <c r="L6513" s="46"/>
    </row>
    <row r="6514" spans="11:12" ht="30" customHeight="1" x14ac:dyDescent="0.25">
      <c r="K6514" s="46"/>
      <c r="L6514" s="46"/>
    </row>
    <row r="6515" spans="11:12" ht="30" customHeight="1" x14ac:dyDescent="0.25">
      <c r="K6515" s="46"/>
      <c r="L6515" s="46"/>
    </row>
    <row r="6516" spans="11:12" ht="30" customHeight="1" x14ac:dyDescent="0.25">
      <c r="K6516" s="46"/>
      <c r="L6516" s="46"/>
    </row>
    <row r="6517" spans="11:12" ht="30" customHeight="1" x14ac:dyDescent="0.25">
      <c r="K6517" s="46"/>
      <c r="L6517" s="46"/>
    </row>
    <row r="6518" spans="11:12" ht="30" customHeight="1" x14ac:dyDescent="0.25">
      <c r="K6518" s="46"/>
      <c r="L6518" s="46"/>
    </row>
    <row r="6519" spans="11:12" ht="30" customHeight="1" x14ac:dyDescent="0.25">
      <c r="K6519" s="46"/>
      <c r="L6519" s="46"/>
    </row>
    <row r="6520" spans="11:12" ht="30" customHeight="1" x14ac:dyDescent="0.25">
      <c r="K6520" s="46"/>
      <c r="L6520" s="46"/>
    </row>
    <row r="6521" spans="11:12" ht="30" customHeight="1" x14ac:dyDescent="0.25">
      <c r="K6521" s="46"/>
      <c r="L6521" s="46"/>
    </row>
    <row r="6522" spans="11:12" ht="30" customHeight="1" x14ac:dyDescent="0.25">
      <c r="K6522" s="46"/>
      <c r="L6522" s="46"/>
    </row>
    <row r="6523" spans="11:12" ht="30" customHeight="1" x14ac:dyDescent="0.25">
      <c r="K6523" s="46"/>
      <c r="L6523" s="46"/>
    </row>
    <row r="6524" spans="11:12" ht="30" customHeight="1" x14ac:dyDescent="0.25">
      <c r="K6524" s="46"/>
      <c r="L6524" s="46"/>
    </row>
    <row r="6525" spans="11:12" ht="30" customHeight="1" x14ac:dyDescent="0.25">
      <c r="K6525" s="46"/>
      <c r="L6525" s="46"/>
    </row>
    <row r="6526" spans="11:12" ht="30" customHeight="1" x14ac:dyDescent="0.25">
      <c r="K6526" s="46"/>
      <c r="L6526" s="46"/>
    </row>
    <row r="6527" spans="11:12" ht="30" customHeight="1" x14ac:dyDescent="0.25">
      <c r="K6527" s="46"/>
      <c r="L6527" s="46"/>
    </row>
    <row r="6528" spans="11:12" ht="30" customHeight="1" x14ac:dyDescent="0.25">
      <c r="K6528" s="46"/>
      <c r="L6528" s="46"/>
    </row>
    <row r="6529" spans="11:12" ht="30" customHeight="1" x14ac:dyDescent="0.25">
      <c r="K6529" s="46"/>
      <c r="L6529" s="46"/>
    </row>
    <row r="6530" spans="11:12" ht="30" customHeight="1" x14ac:dyDescent="0.25">
      <c r="K6530" s="46"/>
      <c r="L6530" s="46"/>
    </row>
    <row r="6531" spans="11:12" ht="30" customHeight="1" x14ac:dyDescent="0.25">
      <c r="K6531" s="46"/>
      <c r="L6531" s="46"/>
    </row>
    <row r="6532" spans="11:12" ht="30" customHeight="1" x14ac:dyDescent="0.25">
      <c r="K6532" s="46"/>
      <c r="L6532" s="46"/>
    </row>
    <row r="6533" spans="11:12" ht="30" customHeight="1" x14ac:dyDescent="0.25">
      <c r="K6533" s="46"/>
      <c r="L6533" s="46"/>
    </row>
    <row r="6534" spans="11:12" ht="30" customHeight="1" x14ac:dyDescent="0.25">
      <c r="K6534" s="46"/>
      <c r="L6534" s="46"/>
    </row>
    <row r="6535" spans="11:12" ht="30" customHeight="1" x14ac:dyDescent="0.25">
      <c r="K6535" s="46"/>
      <c r="L6535" s="46"/>
    </row>
    <row r="6536" spans="11:12" ht="30" customHeight="1" x14ac:dyDescent="0.25">
      <c r="K6536" s="46"/>
      <c r="L6536" s="46"/>
    </row>
    <row r="6537" spans="11:12" ht="30" customHeight="1" x14ac:dyDescent="0.25">
      <c r="K6537" s="46"/>
      <c r="L6537" s="46"/>
    </row>
    <row r="6538" spans="11:12" ht="30" customHeight="1" x14ac:dyDescent="0.25">
      <c r="K6538" s="46"/>
      <c r="L6538" s="46"/>
    </row>
    <row r="6539" spans="11:12" ht="30" customHeight="1" x14ac:dyDescent="0.25">
      <c r="K6539" s="46"/>
      <c r="L6539" s="46"/>
    </row>
    <row r="6540" spans="11:12" ht="30" customHeight="1" x14ac:dyDescent="0.25">
      <c r="K6540" s="46"/>
      <c r="L6540" s="46"/>
    </row>
    <row r="6541" spans="11:12" ht="30" customHeight="1" x14ac:dyDescent="0.25">
      <c r="K6541" s="46"/>
      <c r="L6541" s="46"/>
    </row>
    <row r="6542" spans="11:12" ht="30" customHeight="1" x14ac:dyDescent="0.25">
      <c r="K6542" s="46"/>
      <c r="L6542" s="46"/>
    </row>
    <row r="6543" spans="11:12" ht="30" customHeight="1" x14ac:dyDescent="0.25">
      <c r="K6543" s="46"/>
      <c r="L6543" s="46"/>
    </row>
    <row r="6544" spans="11:12" ht="30" customHeight="1" x14ac:dyDescent="0.25">
      <c r="K6544" s="46"/>
      <c r="L6544" s="46"/>
    </row>
    <row r="6545" spans="11:12" ht="30" customHeight="1" x14ac:dyDescent="0.25">
      <c r="K6545" s="46"/>
      <c r="L6545" s="46"/>
    </row>
    <row r="6546" spans="11:12" ht="30" customHeight="1" x14ac:dyDescent="0.25">
      <c r="K6546" s="46"/>
      <c r="L6546" s="46"/>
    </row>
    <row r="6547" spans="11:12" ht="30" customHeight="1" x14ac:dyDescent="0.25">
      <c r="K6547" s="46"/>
      <c r="L6547" s="46"/>
    </row>
    <row r="6548" spans="11:12" ht="30" customHeight="1" x14ac:dyDescent="0.25">
      <c r="K6548" s="46"/>
      <c r="L6548" s="46"/>
    </row>
    <row r="6549" spans="11:12" ht="30" customHeight="1" x14ac:dyDescent="0.25">
      <c r="K6549" s="46"/>
      <c r="L6549" s="46"/>
    </row>
    <row r="6550" spans="11:12" ht="30" customHeight="1" x14ac:dyDescent="0.25">
      <c r="K6550" s="46"/>
      <c r="L6550" s="46"/>
    </row>
    <row r="6551" spans="11:12" ht="30" customHeight="1" x14ac:dyDescent="0.25">
      <c r="K6551" s="46"/>
      <c r="L6551" s="46"/>
    </row>
    <row r="6552" spans="11:12" ht="30" customHeight="1" x14ac:dyDescent="0.25">
      <c r="K6552" s="46"/>
      <c r="L6552" s="46"/>
    </row>
    <row r="6553" spans="11:12" ht="30" customHeight="1" x14ac:dyDescent="0.25">
      <c r="K6553" s="46"/>
      <c r="L6553" s="46"/>
    </row>
    <row r="6554" spans="11:12" ht="30" customHeight="1" x14ac:dyDescent="0.25">
      <c r="K6554" s="46"/>
      <c r="L6554" s="46"/>
    </row>
    <row r="6555" spans="11:12" ht="30" customHeight="1" x14ac:dyDescent="0.25">
      <c r="K6555" s="46"/>
      <c r="L6555" s="46"/>
    </row>
    <row r="6556" spans="11:12" ht="30" customHeight="1" x14ac:dyDescent="0.25">
      <c r="K6556" s="46"/>
      <c r="L6556" s="46"/>
    </row>
    <row r="6557" spans="11:12" ht="30" customHeight="1" x14ac:dyDescent="0.25">
      <c r="K6557" s="46"/>
      <c r="L6557" s="46"/>
    </row>
    <row r="6558" spans="11:12" ht="30" customHeight="1" x14ac:dyDescent="0.25">
      <c r="K6558" s="46"/>
      <c r="L6558" s="46"/>
    </row>
    <row r="6559" spans="11:12" ht="30" customHeight="1" x14ac:dyDescent="0.25">
      <c r="K6559" s="46"/>
      <c r="L6559" s="46"/>
    </row>
    <row r="6560" spans="11:12" ht="30" customHeight="1" x14ac:dyDescent="0.25">
      <c r="K6560" s="46"/>
      <c r="L6560" s="46"/>
    </row>
    <row r="6561" spans="11:12" ht="30" customHeight="1" x14ac:dyDescent="0.25">
      <c r="K6561" s="46"/>
      <c r="L6561" s="46"/>
    </row>
    <row r="6562" spans="11:12" ht="30" customHeight="1" x14ac:dyDescent="0.25">
      <c r="K6562" s="46"/>
      <c r="L6562" s="46"/>
    </row>
    <row r="6563" spans="11:12" ht="30" customHeight="1" x14ac:dyDescent="0.25">
      <c r="K6563" s="46"/>
      <c r="L6563" s="46"/>
    </row>
    <row r="6564" spans="11:12" ht="30" customHeight="1" x14ac:dyDescent="0.25">
      <c r="K6564" s="46"/>
      <c r="L6564" s="46"/>
    </row>
    <row r="6565" spans="11:12" ht="30" customHeight="1" x14ac:dyDescent="0.25">
      <c r="K6565" s="46"/>
      <c r="L6565" s="46"/>
    </row>
    <row r="6566" spans="11:12" ht="30" customHeight="1" x14ac:dyDescent="0.25">
      <c r="K6566" s="46"/>
      <c r="L6566" s="46"/>
    </row>
    <row r="6567" spans="11:12" ht="30" customHeight="1" x14ac:dyDescent="0.25">
      <c r="K6567" s="46"/>
      <c r="L6567" s="46"/>
    </row>
    <row r="6568" spans="11:12" ht="30" customHeight="1" x14ac:dyDescent="0.25">
      <c r="K6568" s="46"/>
      <c r="L6568" s="46"/>
    </row>
    <row r="6569" spans="11:12" ht="30" customHeight="1" x14ac:dyDescent="0.25">
      <c r="K6569" s="46"/>
      <c r="L6569" s="46"/>
    </row>
    <row r="6570" spans="11:12" ht="30" customHeight="1" x14ac:dyDescent="0.25">
      <c r="K6570" s="46"/>
      <c r="L6570" s="46"/>
    </row>
    <row r="6571" spans="11:12" ht="30" customHeight="1" x14ac:dyDescent="0.25">
      <c r="K6571" s="46"/>
      <c r="L6571" s="46"/>
    </row>
    <row r="6572" spans="11:12" ht="30" customHeight="1" x14ac:dyDescent="0.25">
      <c r="K6572" s="46"/>
      <c r="L6572" s="46"/>
    </row>
    <row r="6573" spans="11:12" ht="30" customHeight="1" x14ac:dyDescent="0.25">
      <c r="K6573" s="46"/>
      <c r="L6573" s="46"/>
    </row>
    <row r="6574" spans="11:12" ht="30" customHeight="1" x14ac:dyDescent="0.25">
      <c r="K6574" s="46"/>
      <c r="L6574" s="46"/>
    </row>
    <row r="6575" spans="11:12" ht="30" customHeight="1" x14ac:dyDescent="0.25">
      <c r="K6575" s="46"/>
      <c r="L6575" s="46"/>
    </row>
    <row r="6576" spans="11:12" ht="30" customHeight="1" x14ac:dyDescent="0.25">
      <c r="K6576" s="46"/>
      <c r="L6576" s="46"/>
    </row>
    <row r="6577" spans="11:12" ht="30" customHeight="1" x14ac:dyDescent="0.25">
      <c r="K6577" s="46"/>
      <c r="L6577" s="46"/>
    </row>
    <row r="6578" spans="11:12" ht="30" customHeight="1" x14ac:dyDescent="0.25">
      <c r="K6578" s="46"/>
      <c r="L6578" s="46"/>
    </row>
    <row r="6579" spans="11:12" ht="30" customHeight="1" x14ac:dyDescent="0.25">
      <c r="K6579" s="46"/>
      <c r="L6579" s="46"/>
    </row>
    <row r="6580" spans="11:12" ht="30" customHeight="1" x14ac:dyDescent="0.25">
      <c r="K6580" s="46"/>
      <c r="L6580" s="46"/>
    </row>
    <row r="6581" spans="11:12" ht="30" customHeight="1" x14ac:dyDescent="0.25">
      <c r="K6581" s="46"/>
      <c r="L6581" s="46"/>
    </row>
    <row r="6582" spans="11:12" ht="30" customHeight="1" x14ac:dyDescent="0.25">
      <c r="K6582" s="46"/>
      <c r="L6582" s="46"/>
    </row>
    <row r="6583" spans="11:12" ht="30" customHeight="1" x14ac:dyDescent="0.25">
      <c r="K6583" s="46"/>
      <c r="L6583" s="46"/>
    </row>
    <row r="6584" spans="11:12" ht="30" customHeight="1" x14ac:dyDescent="0.25">
      <c r="K6584" s="46"/>
      <c r="L6584" s="46"/>
    </row>
    <row r="6585" spans="11:12" ht="30" customHeight="1" x14ac:dyDescent="0.25">
      <c r="K6585" s="46"/>
      <c r="L6585" s="46"/>
    </row>
    <row r="6586" spans="11:12" ht="30" customHeight="1" x14ac:dyDescent="0.25">
      <c r="K6586" s="46"/>
      <c r="L6586" s="46"/>
    </row>
    <row r="6587" spans="11:12" ht="30" customHeight="1" x14ac:dyDescent="0.25">
      <c r="K6587" s="46"/>
      <c r="L6587" s="46"/>
    </row>
    <row r="6588" spans="11:12" ht="30" customHeight="1" x14ac:dyDescent="0.25">
      <c r="K6588" s="46"/>
      <c r="L6588" s="46"/>
    </row>
    <row r="6589" spans="11:12" ht="30" customHeight="1" x14ac:dyDescent="0.25">
      <c r="K6589" s="46"/>
      <c r="L6589" s="46"/>
    </row>
    <row r="6590" spans="11:12" ht="30" customHeight="1" x14ac:dyDescent="0.25">
      <c r="K6590" s="46"/>
      <c r="L6590" s="46"/>
    </row>
    <row r="6591" spans="11:12" ht="30" customHeight="1" x14ac:dyDescent="0.25">
      <c r="K6591" s="46"/>
      <c r="L6591" s="46"/>
    </row>
    <row r="6592" spans="11:12" ht="30" customHeight="1" x14ac:dyDescent="0.25">
      <c r="K6592" s="46"/>
      <c r="L6592" s="46"/>
    </row>
    <row r="6593" spans="11:12" ht="30" customHeight="1" x14ac:dyDescent="0.25">
      <c r="K6593" s="46"/>
      <c r="L6593" s="46"/>
    </row>
    <row r="6594" spans="11:12" ht="30" customHeight="1" x14ac:dyDescent="0.25">
      <c r="K6594" s="46"/>
      <c r="L6594" s="46"/>
    </row>
    <row r="6595" spans="11:12" ht="30" customHeight="1" x14ac:dyDescent="0.25">
      <c r="K6595" s="46"/>
      <c r="L6595" s="46"/>
    </row>
    <row r="6596" spans="11:12" ht="30" customHeight="1" x14ac:dyDescent="0.25">
      <c r="K6596" s="46"/>
      <c r="L6596" s="46"/>
    </row>
    <row r="6597" spans="11:12" ht="30" customHeight="1" x14ac:dyDescent="0.25">
      <c r="K6597" s="46"/>
      <c r="L6597" s="46"/>
    </row>
    <row r="6598" spans="11:12" ht="30" customHeight="1" x14ac:dyDescent="0.25">
      <c r="K6598" s="46"/>
      <c r="L6598" s="46"/>
    </row>
    <row r="6599" spans="11:12" ht="30" customHeight="1" x14ac:dyDescent="0.25">
      <c r="K6599" s="46"/>
      <c r="L6599" s="46"/>
    </row>
    <row r="6600" spans="11:12" ht="30" customHeight="1" x14ac:dyDescent="0.25">
      <c r="K6600" s="46"/>
      <c r="L6600" s="46"/>
    </row>
    <row r="6601" spans="11:12" ht="30" customHeight="1" x14ac:dyDescent="0.25">
      <c r="K6601" s="46"/>
      <c r="L6601" s="46"/>
    </row>
    <row r="6602" spans="11:12" ht="30" customHeight="1" x14ac:dyDescent="0.25">
      <c r="K6602" s="46"/>
      <c r="L6602" s="46"/>
    </row>
    <row r="6603" spans="11:12" ht="30" customHeight="1" x14ac:dyDescent="0.25">
      <c r="K6603" s="46"/>
      <c r="L6603" s="46"/>
    </row>
    <row r="6604" spans="11:12" ht="30" customHeight="1" x14ac:dyDescent="0.25">
      <c r="K6604" s="46"/>
      <c r="L6604" s="46"/>
    </row>
    <row r="6605" spans="11:12" ht="30" customHeight="1" x14ac:dyDescent="0.25">
      <c r="K6605" s="46"/>
      <c r="L6605" s="46"/>
    </row>
    <row r="6606" spans="11:12" ht="30" customHeight="1" x14ac:dyDescent="0.25">
      <c r="K6606" s="46"/>
      <c r="L6606" s="46"/>
    </row>
    <row r="6607" spans="11:12" ht="30" customHeight="1" x14ac:dyDescent="0.25">
      <c r="K6607" s="46"/>
      <c r="L6607" s="46"/>
    </row>
    <row r="6608" spans="11:12" ht="30" customHeight="1" x14ac:dyDescent="0.25">
      <c r="K6608" s="46"/>
      <c r="L6608" s="46"/>
    </row>
    <row r="6609" spans="11:12" ht="30" customHeight="1" x14ac:dyDescent="0.25">
      <c r="K6609" s="46"/>
      <c r="L6609" s="46"/>
    </row>
    <row r="6610" spans="11:12" ht="30" customHeight="1" x14ac:dyDescent="0.25">
      <c r="K6610" s="46"/>
      <c r="L6610" s="46"/>
    </row>
    <row r="6611" spans="11:12" ht="30" customHeight="1" x14ac:dyDescent="0.25">
      <c r="K6611" s="46"/>
      <c r="L6611" s="46"/>
    </row>
    <row r="6612" spans="11:12" ht="30" customHeight="1" x14ac:dyDescent="0.25">
      <c r="K6612" s="46"/>
      <c r="L6612" s="46"/>
    </row>
    <row r="6613" spans="11:12" ht="30" customHeight="1" x14ac:dyDescent="0.25">
      <c r="K6613" s="46"/>
      <c r="L6613" s="46"/>
    </row>
    <row r="6614" spans="11:12" ht="30" customHeight="1" x14ac:dyDescent="0.25">
      <c r="K6614" s="46"/>
      <c r="L6614" s="46"/>
    </row>
    <row r="6615" spans="11:12" ht="30" customHeight="1" x14ac:dyDescent="0.25">
      <c r="K6615" s="46"/>
      <c r="L6615" s="46"/>
    </row>
    <row r="6616" spans="11:12" ht="30" customHeight="1" x14ac:dyDescent="0.25">
      <c r="K6616" s="46"/>
      <c r="L6616" s="46"/>
    </row>
    <row r="6617" spans="11:12" ht="30" customHeight="1" x14ac:dyDescent="0.25">
      <c r="K6617" s="46"/>
      <c r="L6617" s="46"/>
    </row>
    <row r="6618" spans="11:12" ht="30" customHeight="1" x14ac:dyDescent="0.25">
      <c r="K6618" s="46"/>
      <c r="L6618" s="46"/>
    </row>
    <row r="6619" spans="11:12" ht="30" customHeight="1" x14ac:dyDescent="0.25">
      <c r="K6619" s="46"/>
      <c r="L6619" s="46"/>
    </row>
    <row r="6620" spans="11:12" ht="30" customHeight="1" x14ac:dyDescent="0.25">
      <c r="K6620" s="46"/>
      <c r="L6620" s="46"/>
    </row>
    <row r="6621" spans="11:12" ht="30" customHeight="1" x14ac:dyDescent="0.25">
      <c r="K6621" s="46"/>
      <c r="L6621" s="46"/>
    </row>
    <row r="6622" spans="11:12" ht="30" customHeight="1" x14ac:dyDescent="0.25">
      <c r="K6622" s="46"/>
      <c r="L6622" s="46"/>
    </row>
    <row r="6623" spans="11:12" ht="30" customHeight="1" x14ac:dyDescent="0.25">
      <c r="K6623" s="46"/>
      <c r="L6623" s="46"/>
    </row>
    <row r="6624" spans="11:12" ht="30" customHeight="1" x14ac:dyDescent="0.25">
      <c r="K6624" s="46"/>
      <c r="L6624" s="46"/>
    </row>
    <row r="6625" spans="11:12" ht="30" customHeight="1" x14ac:dyDescent="0.25">
      <c r="K6625" s="46"/>
      <c r="L6625" s="46"/>
    </row>
    <row r="6626" spans="11:12" ht="30" customHeight="1" x14ac:dyDescent="0.25">
      <c r="K6626" s="46"/>
      <c r="L6626" s="46"/>
    </row>
    <row r="6627" spans="11:12" ht="30" customHeight="1" x14ac:dyDescent="0.25">
      <c r="K6627" s="46"/>
      <c r="L6627" s="46"/>
    </row>
    <row r="6628" spans="11:12" ht="30" customHeight="1" x14ac:dyDescent="0.25">
      <c r="K6628" s="46"/>
      <c r="L6628" s="46"/>
    </row>
    <row r="6629" spans="11:12" ht="30" customHeight="1" x14ac:dyDescent="0.25">
      <c r="K6629" s="46"/>
      <c r="L6629" s="46"/>
    </row>
    <row r="6630" spans="11:12" ht="30" customHeight="1" x14ac:dyDescent="0.25">
      <c r="K6630" s="46"/>
      <c r="L6630" s="46"/>
    </row>
    <row r="6631" spans="11:12" ht="30" customHeight="1" x14ac:dyDescent="0.25">
      <c r="K6631" s="46"/>
      <c r="L6631" s="46"/>
    </row>
    <row r="6632" spans="11:12" ht="30" customHeight="1" x14ac:dyDescent="0.25">
      <c r="K6632" s="46"/>
      <c r="L6632" s="46"/>
    </row>
    <row r="6633" spans="11:12" ht="30" customHeight="1" x14ac:dyDescent="0.25">
      <c r="K6633" s="46"/>
      <c r="L6633" s="46"/>
    </row>
    <row r="6634" spans="11:12" ht="30" customHeight="1" x14ac:dyDescent="0.25">
      <c r="K6634" s="46"/>
      <c r="L6634" s="46"/>
    </row>
    <row r="6635" spans="11:12" ht="30" customHeight="1" x14ac:dyDescent="0.25">
      <c r="K6635" s="46"/>
      <c r="L6635" s="46"/>
    </row>
    <row r="6636" spans="11:12" ht="30" customHeight="1" x14ac:dyDescent="0.25">
      <c r="K6636" s="46"/>
      <c r="L6636" s="46"/>
    </row>
    <row r="6637" spans="11:12" ht="30" customHeight="1" x14ac:dyDescent="0.25">
      <c r="K6637" s="46"/>
      <c r="L6637" s="46"/>
    </row>
    <row r="6638" spans="11:12" ht="30" customHeight="1" x14ac:dyDescent="0.25">
      <c r="K6638" s="46"/>
      <c r="L6638" s="46"/>
    </row>
    <row r="6639" spans="11:12" ht="30" customHeight="1" x14ac:dyDescent="0.25">
      <c r="K6639" s="46"/>
      <c r="L6639" s="46"/>
    </row>
    <row r="6640" spans="11:12" ht="30" customHeight="1" x14ac:dyDescent="0.25">
      <c r="K6640" s="46"/>
      <c r="L6640" s="46"/>
    </row>
    <row r="6641" spans="11:12" ht="30" customHeight="1" x14ac:dyDescent="0.25">
      <c r="K6641" s="46"/>
      <c r="L6641" s="46"/>
    </row>
    <row r="6642" spans="11:12" ht="30" customHeight="1" x14ac:dyDescent="0.25">
      <c r="K6642" s="46"/>
      <c r="L6642" s="46"/>
    </row>
    <row r="6643" spans="11:12" ht="30" customHeight="1" x14ac:dyDescent="0.25">
      <c r="K6643" s="46"/>
      <c r="L6643" s="46"/>
    </row>
    <row r="6644" spans="11:12" ht="30" customHeight="1" x14ac:dyDescent="0.25">
      <c r="K6644" s="46"/>
      <c r="L6644" s="46"/>
    </row>
    <row r="6645" spans="11:12" ht="30" customHeight="1" x14ac:dyDescent="0.25">
      <c r="K6645" s="46"/>
      <c r="L6645" s="46"/>
    </row>
    <row r="6646" spans="11:12" ht="30" customHeight="1" x14ac:dyDescent="0.25">
      <c r="K6646" s="46"/>
      <c r="L6646" s="46"/>
    </row>
    <row r="6647" spans="11:12" ht="30" customHeight="1" x14ac:dyDescent="0.25">
      <c r="K6647" s="46"/>
      <c r="L6647" s="46"/>
    </row>
    <row r="6648" spans="11:12" ht="30" customHeight="1" x14ac:dyDescent="0.25">
      <c r="K6648" s="46"/>
      <c r="L6648" s="46"/>
    </row>
    <row r="6649" spans="11:12" ht="30" customHeight="1" x14ac:dyDescent="0.25">
      <c r="K6649" s="46"/>
      <c r="L6649" s="46"/>
    </row>
    <row r="6650" spans="11:12" ht="30" customHeight="1" x14ac:dyDescent="0.25">
      <c r="K6650" s="46"/>
      <c r="L6650" s="46"/>
    </row>
    <row r="6651" spans="11:12" ht="30" customHeight="1" x14ac:dyDescent="0.25">
      <c r="K6651" s="46"/>
      <c r="L6651" s="46"/>
    </row>
    <row r="6652" spans="11:12" ht="30" customHeight="1" x14ac:dyDescent="0.25">
      <c r="K6652" s="46"/>
      <c r="L6652" s="46"/>
    </row>
    <row r="6653" spans="11:12" ht="30" customHeight="1" x14ac:dyDescent="0.25">
      <c r="K6653" s="46"/>
      <c r="L6653" s="46"/>
    </row>
    <row r="6654" spans="11:12" ht="30" customHeight="1" x14ac:dyDescent="0.25">
      <c r="K6654" s="46"/>
      <c r="L6654" s="46"/>
    </row>
    <row r="6655" spans="11:12" ht="30" customHeight="1" x14ac:dyDescent="0.25">
      <c r="K6655" s="46"/>
      <c r="L6655" s="46"/>
    </row>
    <row r="6656" spans="11:12" ht="30" customHeight="1" x14ac:dyDescent="0.25">
      <c r="K6656" s="46"/>
      <c r="L6656" s="46"/>
    </row>
    <row r="6657" spans="11:12" ht="30" customHeight="1" x14ac:dyDescent="0.25">
      <c r="K6657" s="46"/>
      <c r="L6657" s="46"/>
    </row>
    <row r="6658" spans="11:12" ht="30" customHeight="1" x14ac:dyDescent="0.25">
      <c r="K6658" s="46"/>
      <c r="L6658" s="46"/>
    </row>
    <row r="6659" spans="11:12" ht="30" customHeight="1" x14ac:dyDescent="0.25">
      <c r="K6659" s="46"/>
      <c r="L6659" s="46"/>
    </row>
    <row r="6660" spans="11:12" ht="30" customHeight="1" x14ac:dyDescent="0.25">
      <c r="K6660" s="46"/>
      <c r="L6660" s="46"/>
    </row>
    <row r="6661" spans="11:12" ht="30" customHeight="1" x14ac:dyDescent="0.25">
      <c r="K6661" s="46"/>
      <c r="L6661" s="46"/>
    </row>
    <row r="6662" spans="11:12" ht="30" customHeight="1" x14ac:dyDescent="0.25">
      <c r="K6662" s="46"/>
      <c r="L6662" s="46"/>
    </row>
    <row r="6663" spans="11:12" ht="30" customHeight="1" x14ac:dyDescent="0.25">
      <c r="K6663" s="46"/>
      <c r="L6663" s="46"/>
    </row>
    <row r="6664" spans="11:12" ht="30" customHeight="1" x14ac:dyDescent="0.25">
      <c r="K6664" s="46"/>
      <c r="L6664" s="46"/>
    </row>
    <row r="6665" spans="11:12" ht="30" customHeight="1" x14ac:dyDescent="0.25">
      <c r="K6665" s="46"/>
      <c r="L6665" s="46"/>
    </row>
    <row r="6666" spans="11:12" ht="30" customHeight="1" x14ac:dyDescent="0.25">
      <c r="K6666" s="46"/>
      <c r="L6666" s="46"/>
    </row>
    <row r="6667" spans="11:12" ht="30" customHeight="1" x14ac:dyDescent="0.25">
      <c r="K6667" s="46"/>
      <c r="L6667" s="46"/>
    </row>
    <row r="6668" spans="11:12" ht="30" customHeight="1" x14ac:dyDescent="0.25">
      <c r="K6668" s="46"/>
      <c r="L6668" s="46"/>
    </row>
    <row r="6669" spans="11:12" ht="30" customHeight="1" x14ac:dyDescent="0.25">
      <c r="K6669" s="46"/>
      <c r="L6669" s="46"/>
    </row>
    <row r="6670" spans="11:12" ht="30" customHeight="1" x14ac:dyDescent="0.25">
      <c r="K6670" s="46"/>
      <c r="L6670" s="46"/>
    </row>
    <row r="6671" spans="11:12" ht="30" customHeight="1" x14ac:dyDescent="0.25">
      <c r="K6671" s="46"/>
      <c r="L6671" s="46"/>
    </row>
    <row r="6672" spans="11:12" ht="30" customHeight="1" x14ac:dyDescent="0.25">
      <c r="K6672" s="46"/>
      <c r="L6672" s="46"/>
    </row>
    <row r="6673" spans="11:12" ht="30" customHeight="1" x14ac:dyDescent="0.25">
      <c r="K6673" s="46"/>
      <c r="L6673" s="46"/>
    </row>
    <row r="6674" spans="11:12" ht="30" customHeight="1" x14ac:dyDescent="0.25">
      <c r="K6674" s="46"/>
      <c r="L6674" s="46"/>
    </row>
    <row r="6675" spans="11:12" ht="30" customHeight="1" x14ac:dyDescent="0.25">
      <c r="K6675" s="46"/>
      <c r="L6675" s="46"/>
    </row>
    <row r="6676" spans="11:12" ht="30" customHeight="1" x14ac:dyDescent="0.25">
      <c r="K6676" s="46"/>
      <c r="L6676" s="46"/>
    </row>
    <row r="6677" spans="11:12" ht="30" customHeight="1" x14ac:dyDescent="0.25">
      <c r="K6677" s="46"/>
      <c r="L6677" s="46"/>
    </row>
    <row r="6678" spans="11:12" ht="30" customHeight="1" x14ac:dyDescent="0.25">
      <c r="K6678" s="46"/>
      <c r="L6678" s="46"/>
    </row>
    <row r="6679" spans="11:12" ht="30" customHeight="1" x14ac:dyDescent="0.25">
      <c r="K6679" s="46"/>
      <c r="L6679" s="46"/>
    </row>
    <row r="6680" spans="11:12" ht="30" customHeight="1" x14ac:dyDescent="0.25">
      <c r="K6680" s="46"/>
      <c r="L6680" s="46"/>
    </row>
    <row r="6681" spans="11:12" ht="30" customHeight="1" x14ac:dyDescent="0.25">
      <c r="K6681" s="46"/>
      <c r="L6681" s="46"/>
    </row>
    <row r="6682" spans="11:12" ht="30" customHeight="1" x14ac:dyDescent="0.25">
      <c r="K6682" s="46"/>
      <c r="L6682" s="46"/>
    </row>
    <row r="6683" spans="11:12" ht="30" customHeight="1" x14ac:dyDescent="0.25">
      <c r="K6683" s="46"/>
      <c r="L6683" s="46"/>
    </row>
    <row r="6684" spans="11:12" ht="30" customHeight="1" x14ac:dyDescent="0.25">
      <c r="K6684" s="46"/>
      <c r="L6684" s="46"/>
    </row>
    <row r="6685" spans="11:12" ht="30" customHeight="1" x14ac:dyDescent="0.25">
      <c r="K6685" s="46"/>
      <c r="L6685" s="46"/>
    </row>
    <row r="6686" spans="11:12" ht="30" customHeight="1" x14ac:dyDescent="0.25">
      <c r="K6686" s="46"/>
      <c r="L6686" s="46"/>
    </row>
    <row r="6687" spans="11:12" ht="30" customHeight="1" x14ac:dyDescent="0.25">
      <c r="K6687" s="46"/>
      <c r="L6687" s="46"/>
    </row>
    <row r="6688" spans="11:12" ht="30" customHeight="1" x14ac:dyDescent="0.25">
      <c r="K6688" s="46"/>
      <c r="L6688" s="46"/>
    </row>
    <row r="6689" spans="11:12" ht="30" customHeight="1" x14ac:dyDescent="0.25">
      <c r="K6689" s="46"/>
      <c r="L6689" s="46"/>
    </row>
    <row r="6690" spans="11:12" ht="30" customHeight="1" x14ac:dyDescent="0.25">
      <c r="K6690" s="46"/>
      <c r="L6690" s="46"/>
    </row>
    <row r="6691" spans="11:12" ht="30" customHeight="1" x14ac:dyDescent="0.25">
      <c r="K6691" s="46"/>
      <c r="L6691" s="46"/>
    </row>
    <row r="6692" spans="11:12" ht="30" customHeight="1" x14ac:dyDescent="0.25">
      <c r="K6692" s="46"/>
      <c r="L6692" s="46"/>
    </row>
    <row r="6693" spans="11:12" ht="30" customHeight="1" x14ac:dyDescent="0.25">
      <c r="K6693" s="46"/>
      <c r="L6693" s="46"/>
    </row>
    <row r="6694" spans="11:12" ht="30" customHeight="1" x14ac:dyDescent="0.25">
      <c r="K6694" s="46"/>
      <c r="L6694" s="46"/>
    </row>
    <row r="6695" spans="11:12" ht="30" customHeight="1" x14ac:dyDescent="0.25">
      <c r="K6695" s="46"/>
      <c r="L6695" s="46"/>
    </row>
    <row r="6696" spans="11:12" ht="30" customHeight="1" x14ac:dyDescent="0.25">
      <c r="K6696" s="46"/>
      <c r="L6696" s="46"/>
    </row>
    <row r="6697" spans="11:12" ht="30" customHeight="1" x14ac:dyDescent="0.25">
      <c r="K6697" s="46"/>
      <c r="L6697" s="46"/>
    </row>
    <row r="6698" spans="11:12" ht="30" customHeight="1" x14ac:dyDescent="0.25">
      <c r="K6698" s="46"/>
      <c r="L6698" s="46"/>
    </row>
    <row r="6699" spans="11:12" ht="30" customHeight="1" x14ac:dyDescent="0.25">
      <c r="K6699" s="46"/>
      <c r="L6699" s="46"/>
    </row>
    <row r="6700" spans="11:12" ht="30" customHeight="1" x14ac:dyDescent="0.25">
      <c r="K6700" s="46"/>
      <c r="L6700" s="46"/>
    </row>
    <row r="6701" spans="11:12" ht="30" customHeight="1" x14ac:dyDescent="0.25">
      <c r="K6701" s="46"/>
      <c r="L6701" s="46"/>
    </row>
    <row r="6702" spans="11:12" ht="30" customHeight="1" x14ac:dyDescent="0.25">
      <c r="K6702" s="46"/>
      <c r="L6702" s="46"/>
    </row>
    <row r="6703" spans="11:12" ht="30" customHeight="1" x14ac:dyDescent="0.25">
      <c r="K6703" s="46"/>
      <c r="L6703" s="46"/>
    </row>
    <row r="6704" spans="11:12" ht="30" customHeight="1" x14ac:dyDescent="0.25">
      <c r="K6704" s="46"/>
      <c r="L6704" s="46"/>
    </row>
    <row r="6705" spans="11:12" ht="30" customHeight="1" x14ac:dyDescent="0.25">
      <c r="K6705" s="46"/>
      <c r="L6705" s="46"/>
    </row>
    <row r="6706" spans="11:12" ht="30" customHeight="1" x14ac:dyDescent="0.25">
      <c r="K6706" s="46"/>
      <c r="L6706" s="46"/>
    </row>
    <row r="6707" spans="11:12" ht="30" customHeight="1" x14ac:dyDescent="0.25">
      <c r="K6707" s="46"/>
      <c r="L6707" s="46"/>
    </row>
    <row r="6708" spans="11:12" ht="30" customHeight="1" x14ac:dyDescent="0.25">
      <c r="K6708" s="46"/>
      <c r="L6708" s="46"/>
    </row>
    <row r="6709" spans="11:12" ht="30" customHeight="1" x14ac:dyDescent="0.25">
      <c r="K6709" s="46"/>
      <c r="L6709" s="46"/>
    </row>
    <row r="6710" spans="11:12" ht="30" customHeight="1" x14ac:dyDescent="0.25">
      <c r="K6710" s="46"/>
      <c r="L6710" s="46"/>
    </row>
    <row r="6711" spans="11:12" ht="30" customHeight="1" x14ac:dyDescent="0.25">
      <c r="K6711" s="46"/>
      <c r="L6711" s="46"/>
    </row>
    <row r="6712" spans="11:12" ht="30" customHeight="1" x14ac:dyDescent="0.25">
      <c r="K6712" s="46"/>
      <c r="L6712" s="46"/>
    </row>
    <row r="6713" spans="11:12" ht="30" customHeight="1" x14ac:dyDescent="0.25">
      <c r="K6713" s="46"/>
      <c r="L6713" s="46"/>
    </row>
    <row r="6714" spans="11:12" ht="30" customHeight="1" x14ac:dyDescent="0.25">
      <c r="K6714" s="46"/>
      <c r="L6714" s="46"/>
    </row>
    <row r="6715" spans="11:12" ht="30" customHeight="1" x14ac:dyDescent="0.25">
      <c r="K6715" s="46"/>
      <c r="L6715" s="46"/>
    </row>
    <row r="6716" spans="11:12" ht="30" customHeight="1" x14ac:dyDescent="0.25">
      <c r="K6716" s="46"/>
      <c r="L6716" s="46"/>
    </row>
    <row r="6717" spans="11:12" ht="30" customHeight="1" x14ac:dyDescent="0.25">
      <c r="K6717" s="46"/>
      <c r="L6717" s="46"/>
    </row>
    <row r="6718" spans="11:12" ht="30" customHeight="1" x14ac:dyDescent="0.25">
      <c r="K6718" s="46"/>
      <c r="L6718" s="46"/>
    </row>
    <row r="6719" spans="11:12" ht="30" customHeight="1" x14ac:dyDescent="0.25">
      <c r="K6719" s="46"/>
      <c r="L6719" s="46"/>
    </row>
    <row r="6720" spans="11:12" ht="30" customHeight="1" x14ac:dyDescent="0.25">
      <c r="K6720" s="46"/>
      <c r="L6720" s="46"/>
    </row>
    <row r="6721" spans="11:12" ht="30" customHeight="1" x14ac:dyDescent="0.25">
      <c r="K6721" s="46"/>
      <c r="L6721" s="46"/>
    </row>
    <row r="6722" spans="11:12" ht="30" customHeight="1" x14ac:dyDescent="0.25">
      <c r="K6722" s="46"/>
      <c r="L6722" s="46"/>
    </row>
    <row r="6723" spans="11:12" ht="30" customHeight="1" x14ac:dyDescent="0.25">
      <c r="K6723" s="46"/>
      <c r="L6723" s="46"/>
    </row>
    <row r="6724" spans="11:12" ht="30" customHeight="1" x14ac:dyDescent="0.25">
      <c r="K6724" s="46"/>
      <c r="L6724" s="46"/>
    </row>
    <row r="6725" spans="11:12" ht="30" customHeight="1" x14ac:dyDescent="0.25">
      <c r="K6725" s="46"/>
      <c r="L6725" s="46"/>
    </row>
    <row r="6726" spans="11:12" ht="30" customHeight="1" x14ac:dyDescent="0.25">
      <c r="K6726" s="46"/>
      <c r="L6726" s="46"/>
    </row>
    <row r="6727" spans="11:12" ht="30" customHeight="1" x14ac:dyDescent="0.25">
      <c r="K6727" s="46"/>
      <c r="L6727" s="46"/>
    </row>
    <row r="6728" spans="11:12" ht="30" customHeight="1" x14ac:dyDescent="0.25">
      <c r="K6728" s="46"/>
      <c r="L6728" s="46"/>
    </row>
    <row r="6729" spans="11:12" ht="30" customHeight="1" x14ac:dyDescent="0.25">
      <c r="K6729" s="46"/>
      <c r="L6729" s="46"/>
    </row>
    <row r="6730" spans="11:12" ht="30" customHeight="1" x14ac:dyDescent="0.25">
      <c r="K6730" s="46"/>
      <c r="L6730" s="46"/>
    </row>
    <row r="6731" spans="11:12" ht="30" customHeight="1" x14ac:dyDescent="0.25">
      <c r="K6731" s="46"/>
      <c r="L6731" s="46"/>
    </row>
    <row r="6732" spans="11:12" ht="30" customHeight="1" x14ac:dyDescent="0.25">
      <c r="K6732" s="46"/>
      <c r="L6732" s="46"/>
    </row>
    <row r="6733" spans="11:12" ht="30" customHeight="1" x14ac:dyDescent="0.25">
      <c r="K6733" s="46"/>
      <c r="L6733" s="46"/>
    </row>
    <row r="6734" spans="11:12" ht="30" customHeight="1" x14ac:dyDescent="0.25">
      <c r="K6734" s="46"/>
      <c r="L6734" s="46"/>
    </row>
    <row r="6735" spans="11:12" ht="30" customHeight="1" x14ac:dyDescent="0.25">
      <c r="K6735" s="46"/>
      <c r="L6735" s="46"/>
    </row>
    <row r="6736" spans="11:12" ht="30" customHeight="1" x14ac:dyDescent="0.25">
      <c r="K6736" s="46"/>
      <c r="L6736" s="46"/>
    </row>
    <row r="6737" spans="11:12" ht="30" customHeight="1" x14ac:dyDescent="0.25">
      <c r="K6737" s="46"/>
      <c r="L6737" s="46"/>
    </row>
    <row r="6738" spans="11:12" ht="30" customHeight="1" x14ac:dyDescent="0.25">
      <c r="K6738" s="46"/>
      <c r="L6738" s="46"/>
    </row>
    <row r="6739" spans="11:12" ht="30" customHeight="1" x14ac:dyDescent="0.25">
      <c r="K6739" s="46"/>
      <c r="L6739" s="46"/>
    </row>
    <row r="6740" spans="11:12" ht="30" customHeight="1" x14ac:dyDescent="0.25">
      <c r="K6740" s="46"/>
      <c r="L6740" s="46"/>
    </row>
    <row r="6741" spans="11:12" ht="30" customHeight="1" x14ac:dyDescent="0.25">
      <c r="K6741" s="46"/>
      <c r="L6741" s="46"/>
    </row>
    <row r="6742" spans="11:12" ht="30" customHeight="1" x14ac:dyDescent="0.25">
      <c r="K6742" s="46"/>
      <c r="L6742" s="46"/>
    </row>
    <row r="6743" spans="11:12" ht="30" customHeight="1" x14ac:dyDescent="0.25">
      <c r="K6743" s="46"/>
      <c r="L6743" s="46"/>
    </row>
    <row r="6744" spans="11:12" ht="30" customHeight="1" x14ac:dyDescent="0.25">
      <c r="K6744" s="46"/>
      <c r="L6744" s="46"/>
    </row>
    <row r="6745" spans="11:12" ht="30" customHeight="1" x14ac:dyDescent="0.25">
      <c r="K6745" s="46"/>
      <c r="L6745" s="46"/>
    </row>
    <row r="6746" spans="11:12" ht="30" customHeight="1" x14ac:dyDescent="0.25">
      <c r="K6746" s="46"/>
      <c r="L6746" s="46"/>
    </row>
    <row r="6747" spans="11:12" ht="30" customHeight="1" x14ac:dyDescent="0.25">
      <c r="K6747" s="46"/>
      <c r="L6747" s="46"/>
    </row>
    <row r="6748" spans="11:12" ht="30" customHeight="1" x14ac:dyDescent="0.25">
      <c r="K6748" s="46"/>
      <c r="L6748" s="46"/>
    </row>
    <row r="6749" spans="11:12" ht="30" customHeight="1" x14ac:dyDescent="0.25">
      <c r="K6749" s="46"/>
      <c r="L6749" s="46"/>
    </row>
    <row r="6750" spans="11:12" ht="30" customHeight="1" x14ac:dyDescent="0.25">
      <c r="K6750" s="46"/>
      <c r="L6750" s="46"/>
    </row>
    <row r="6751" spans="11:12" ht="30" customHeight="1" x14ac:dyDescent="0.25">
      <c r="K6751" s="46"/>
      <c r="L6751" s="46"/>
    </row>
    <row r="6752" spans="11:12" ht="30" customHeight="1" x14ac:dyDescent="0.25">
      <c r="K6752" s="46"/>
      <c r="L6752" s="46"/>
    </row>
    <row r="6753" spans="11:12" ht="30" customHeight="1" x14ac:dyDescent="0.25">
      <c r="K6753" s="46"/>
      <c r="L6753" s="46"/>
    </row>
    <row r="6754" spans="11:12" ht="30" customHeight="1" x14ac:dyDescent="0.25">
      <c r="K6754" s="46"/>
      <c r="L6754" s="46"/>
    </row>
    <row r="6755" spans="11:12" ht="30" customHeight="1" x14ac:dyDescent="0.25">
      <c r="K6755" s="46"/>
      <c r="L6755" s="46"/>
    </row>
    <row r="6756" spans="11:12" ht="30" customHeight="1" x14ac:dyDescent="0.25">
      <c r="K6756" s="46"/>
      <c r="L6756" s="46"/>
    </row>
    <row r="6757" spans="11:12" ht="30" customHeight="1" x14ac:dyDescent="0.25">
      <c r="K6757" s="46"/>
      <c r="L6757" s="46"/>
    </row>
    <row r="6758" spans="11:12" ht="30" customHeight="1" x14ac:dyDescent="0.25">
      <c r="K6758" s="46"/>
      <c r="L6758" s="46"/>
    </row>
    <row r="6759" spans="11:12" ht="30" customHeight="1" x14ac:dyDescent="0.25">
      <c r="K6759" s="46"/>
      <c r="L6759" s="46"/>
    </row>
    <row r="6760" spans="11:12" ht="30" customHeight="1" x14ac:dyDescent="0.25">
      <c r="K6760" s="46"/>
      <c r="L6760" s="46"/>
    </row>
    <row r="6761" spans="11:12" ht="30" customHeight="1" x14ac:dyDescent="0.25">
      <c r="K6761" s="46"/>
      <c r="L6761" s="46"/>
    </row>
    <row r="6762" spans="11:12" ht="30" customHeight="1" x14ac:dyDescent="0.25">
      <c r="K6762" s="46"/>
      <c r="L6762" s="46"/>
    </row>
    <row r="6763" spans="11:12" ht="30" customHeight="1" x14ac:dyDescent="0.25">
      <c r="K6763" s="46"/>
      <c r="L6763" s="46"/>
    </row>
    <row r="6764" spans="11:12" ht="30" customHeight="1" x14ac:dyDescent="0.25">
      <c r="K6764" s="46"/>
      <c r="L6764" s="46"/>
    </row>
    <row r="6765" spans="11:12" ht="30" customHeight="1" x14ac:dyDescent="0.25">
      <c r="K6765" s="46"/>
      <c r="L6765" s="46"/>
    </row>
    <row r="6766" spans="11:12" ht="30" customHeight="1" x14ac:dyDescent="0.25">
      <c r="K6766" s="46"/>
      <c r="L6766" s="46"/>
    </row>
    <row r="6767" spans="11:12" ht="30" customHeight="1" x14ac:dyDescent="0.25">
      <c r="K6767" s="46"/>
      <c r="L6767" s="46"/>
    </row>
    <row r="6768" spans="11:12" ht="30" customHeight="1" x14ac:dyDescent="0.25">
      <c r="K6768" s="46"/>
      <c r="L6768" s="46"/>
    </row>
    <row r="6769" spans="11:12" ht="30" customHeight="1" x14ac:dyDescent="0.25">
      <c r="K6769" s="46"/>
      <c r="L6769" s="46"/>
    </row>
    <row r="6770" spans="11:12" ht="30" customHeight="1" x14ac:dyDescent="0.25">
      <c r="K6770" s="46"/>
      <c r="L6770" s="46"/>
    </row>
    <row r="6771" spans="11:12" ht="30" customHeight="1" x14ac:dyDescent="0.25">
      <c r="K6771" s="46"/>
      <c r="L6771" s="46"/>
    </row>
    <row r="6772" spans="11:12" ht="30" customHeight="1" x14ac:dyDescent="0.25">
      <c r="K6772" s="46"/>
      <c r="L6772" s="46"/>
    </row>
    <row r="6773" spans="11:12" ht="30" customHeight="1" x14ac:dyDescent="0.25">
      <c r="K6773" s="46"/>
      <c r="L6773" s="46"/>
    </row>
    <row r="6774" spans="11:12" ht="30" customHeight="1" x14ac:dyDescent="0.25">
      <c r="K6774" s="46"/>
      <c r="L6774" s="46"/>
    </row>
    <row r="6775" spans="11:12" ht="30" customHeight="1" x14ac:dyDescent="0.25">
      <c r="K6775" s="46"/>
      <c r="L6775" s="46"/>
    </row>
    <row r="6776" spans="11:12" ht="30" customHeight="1" x14ac:dyDescent="0.25">
      <c r="K6776" s="46"/>
      <c r="L6776" s="46"/>
    </row>
    <row r="6777" spans="11:12" ht="30" customHeight="1" x14ac:dyDescent="0.25">
      <c r="K6777" s="46"/>
      <c r="L6777" s="46"/>
    </row>
    <row r="6778" spans="11:12" ht="30" customHeight="1" x14ac:dyDescent="0.25">
      <c r="K6778" s="46"/>
      <c r="L6778" s="46"/>
    </row>
    <row r="6779" spans="11:12" ht="30" customHeight="1" x14ac:dyDescent="0.25">
      <c r="K6779" s="46"/>
      <c r="L6779" s="46"/>
    </row>
    <row r="6780" spans="11:12" ht="30" customHeight="1" x14ac:dyDescent="0.25">
      <c r="K6780" s="46"/>
      <c r="L6780" s="46"/>
    </row>
    <row r="6781" spans="11:12" ht="30" customHeight="1" x14ac:dyDescent="0.25">
      <c r="K6781" s="46"/>
      <c r="L6781" s="46"/>
    </row>
    <row r="6782" spans="11:12" ht="30" customHeight="1" x14ac:dyDescent="0.25">
      <c r="K6782" s="46"/>
      <c r="L6782" s="46"/>
    </row>
    <row r="6783" spans="11:12" ht="30" customHeight="1" x14ac:dyDescent="0.25">
      <c r="K6783" s="46"/>
      <c r="L6783" s="46"/>
    </row>
    <row r="6784" spans="11:12" ht="30" customHeight="1" x14ac:dyDescent="0.25">
      <c r="K6784" s="46"/>
      <c r="L6784" s="46"/>
    </row>
    <row r="6785" spans="11:12" ht="30" customHeight="1" x14ac:dyDescent="0.25">
      <c r="K6785" s="46"/>
      <c r="L6785" s="46"/>
    </row>
    <row r="6786" spans="11:12" ht="30" customHeight="1" x14ac:dyDescent="0.25">
      <c r="K6786" s="46"/>
      <c r="L6786" s="46"/>
    </row>
    <row r="6787" spans="11:12" ht="30" customHeight="1" x14ac:dyDescent="0.25">
      <c r="K6787" s="46"/>
      <c r="L6787" s="46"/>
    </row>
    <row r="6788" spans="11:12" ht="30" customHeight="1" x14ac:dyDescent="0.25">
      <c r="K6788" s="46"/>
      <c r="L6788" s="46"/>
    </row>
    <row r="6789" spans="11:12" ht="30" customHeight="1" x14ac:dyDescent="0.25">
      <c r="K6789" s="46"/>
      <c r="L6789" s="46"/>
    </row>
    <row r="6790" spans="11:12" ht="30" customHeight="1" x14ac:dyDescent="0.25">
      <c r="K6790" s="46"/>
      <c r="L6790" s="46"/>
    </row>
    <row r="6791" spans="11:12" ht="30" customHeight="1" x14ac:dyDescent="0.25">
      <c r="K6791" s="46"/>
      <c r="L6791" s="46"/>
    </row>
    <row r="6792" spans="11:12" ht="30" customHeight="1" x14ac:dyDescent="0.25">
      <c r="K6792" s="46"/>
      <c r="L6792" s="46"/>
    </row>
    <row r="6793" spans="11:12" ht="30" customHeight="1" x14ac:dyDescent="0.25">
      <c r="K6793" s="46"/>
      <c r="L6793" s="46"/>
    </row>
    <row r="6794" spans="11:12" ht="30" customHeight="1" x14ac:dyDescent="0.25">
      <c r="K6794" s="46"/>
      <c r="L6794" s="46"/>
    </row>
    <row r="6795" spans="11:12" ht="30" customHeight="1" x14ac:dyDescent="0.25">
      <c r="K6795" s="46"/>
      <c r="L6795" s="46"/>
    </row>
    <row r="6796" spans="11:12" ht="30" customHeight="1" x14ac:dyDescent="0.25">
      <c r="K6796" s="46"/>
      <c r="L6796" s="46"/>
    </row>
    <row r="6797" spans="11:12" ht="30" customHeight="1" x14ac:dyDescent="0.25">
      <c r="K6797" s="46"/>
      <c r="L6797" s="46"/>
    </row>
    <row r="6798" spans="11:12" ht="30" customHeight="1" x14ac:dyDescent="0.25">
      <c r="K6798" s="46"/>
      <c r="L6798" s="46"/>
    </row>
    <row r="6799" spans="11:12" ht="30" customHeight="1" x14ac:dyDescent="0.25">
      <c r="K6799" s="46"/>
      <c r="L6799" s="46"/>
    </row>
    <row r="6800" spans="11:12" ht="30" customHeight="1" x14ac:dyDescent="0.25">
      <c r="K6800" s="46"/>
      <c r="L6800" s="46"/>
    </row>
    <row r="6801" spans="11:12" ht="30" customHeight="1" x14ac:dyDescent="0.25">
      <c r="K6801" s="46"/>
      <c r="L6801" s="46"/>
    </row>
    <row r="6802" spans="11:12" ht="30" customHeight="1" x14ac:dyDescent="0.25">
      <c r="K6802" s="46"/>
      <c r="L6802" s="46"/>
    </row>
    <row r="6803" spans="11:12" ht="30" customHeight="1" x14ac:dyDescent="0.25">
      <c r="K6803" s="46"/>
      <c r="L6803" s="46"/>
    </row>
    <row r="6804" spans="11:12" ht="30" customHeight="1" x14ac:dyDescent="0.25">
      <c r="K6804" s="46"/>
      <c r="L6804" s="46"/>
    </row>
    <row r="6805" spans="11:12" ht="30" customHeight="1" x14ac:dyDescent="0.25">
      <c r="K6805" s="46"/>
      <c r="L6805" s="46"/>
    </row>
    <row r="6806" spans="11:12" ht="30" customHeight="1" x14ac:dyDescent="0.25">
      <c r="K6806" s="46"/>
      <c r="L6806" s="46"/>
    </row>
    <row r="6807" spans="11:12" ht="30" customHeight="1" x14ac:dyDescent="0.25">
      <c r="K6807" s="46"/>
      <c r="L6807" s="46"/>
    </row>
    <row r="6808" spans="11:12" ht="30" customHeight="1" x14ac:dyDescent="0.25">
      <c r="K6808" s="46"/>
      <c r="L6808" s="46"/>
    </row>
    <row r="6809" spans="11:12" ht="30" customHeight="1" x14ac:dyDescent="0.25">
      <c r="K6809" s="46"/>
      <c r="L6809" s="46"/>
    </row>
    <row r="6810" spans="11:12" ht="30" customHeight="1" x14ac:dyDescent="0.25">
      <c r="K6810" s="46"/>
      <c r="L6810" s="46"/>
    </row>
    <row r="6811" spans="11:12" ht="30" customHeight="1" x14ac:dyDescent="0.25">
      <c r="K6811" s="46"/>
      <c r="L6811" s="46"/>
    </row>
    <row r="6812" spans="11:12" ht="30" customHeight="1" x14ac:dyDescent="0.25">
      <c r="K6812" s="46"/>
      <c r="L6812" s="46"/>
    </row>
    <row r="6813" spans="11:12" ht="30" customHeight="1" x14ac:dyDescent="0.25">
      <c r="K6813" s="46"/>
      <c r="L6813" s="46"/>
    </row>
    <row r="6814" spans="11:12" ht="30" customHeight="1" x14ac:dyDescent="0.25">
      <c r="K6814" s="46"/>
      <c r="L6814" s="46"/>
    </row>
    <row r="6815" spans="11:12" ht="30" customHeight="1" x14ac:dyDescent="0.25">
      <c r="K6815" s="46"/>
      <c r="L6815" s="46"/>
    </row>
    <row r="6816" spans="11:12" ht="30" customHeight="1" x14ac:dyDescent="0.25">
      <c r="K6816" s="46"/>
      <c r="L6816" s="46"/>
    </row>
    <row r="6817" spans="11:12" ht="30" customHeight="1" x14ac:dyDescent="0.25">
      <c r="K6817" s="46"/>
      <c r="L6817" s="46"/>
    </row>
    <row r="6818" spans="11:12" ht="30" customHeight="1" x14ac:dyDescent="0.25">
      <c r="K6818" s="46"/>
      <c r="L6818" s="46"/>
    </row>
    <row r="6819" spans="11:12" ht="30" customHeight="1" x14ac:dyDescent="0.25">
      <c r="K6819" s="46"/>
      <c r="L6819" s="46"/>
    </row>
    <row r="6820" spans="11:12" ht="30" customHeight="1" x14ac:dyDescent="0.25">
      <c r="K6820" s="46"/>
      <c r="L6820" s="46"/>
    </row>
    <row r="6821" spans="11:12" ht="30" customHeight="1" x14ac:dyDescent="0.25">
      <c r="K6821" s="46"/>
      <c r="L6821" s="46"/>
    </row>
    <row r="6822" spans="11:12" ht="30" customHeight="1" x14ac:dyDescent="0.25">
      <c r="K6822" s="46"/>
      <c r="L6822" s="46"/>
    </row>
    <row r="6823" spans="11:12" ht="30" customHeight="1" x14ac:dyDescent="0.25">
      <c r="K6823" s="46"/>
      <c r="L6823" s="46"/>
    </row>
    <row r="6824" spans="11:12" ht="30" customHeight="1" x14ac:dyDescent="0.25">
      <c r="K6824" s="46"/>
      <c r="L6824" s="46"/>
    </row>
    <row r="6825" spans="11:12" ht="30" customHeight="1" x14ac:dyDescent="0.25">
      <c r="K6825" s="46"/>
      <c r="L6825" s="46"/>
    </row>
    <row r="6826" spans="11:12" ht="30" customHeight="1" x14ac:dyDescent="0.25">
      <c r="K6826" s="46"/>
      <c r="L6826" s="46"/>
    </row>
    <row r="6827" spans="11:12" ht="30" customHeight="1" x14ac:dyDescent="0.25">
      <c r="K6827" s="46"/>
      <c r="L6827" s="46"/>
    </row>
    <row r="6828" spans="11:12" ht="30" customHeight="1" x14ac:dyDescent="0.25">
      <c r="K6828" s="46"/>
      <c r="L6828" s="46"/>
    </row>
    <row r="6829" spans="11:12" ht="30" customHeight="1" x14ac:dyDescent="0.25">
      <c r="K6829" s="46"/>
      <c r="L6829" s="46"/>
    </row>
    <row r="6830" spans="11:12" ht="30" customHeight="1" x14ac:dyDescent="0.25">
      <c r="K6830" s="46"/>
      <c r="L6830" s="46"/>
    </row>
    <row r="6831" spans="11:12" ht="30" customHeight="1" x14ac:dyDescent="0.25">
      <c r="K6831" s="46"/>
      <c r="L6831" s="46"/>
    </row>
    <row r="6832" spans="11:12" ht="30" customHeight="1" x14ac:dyDescent="0.25">
      <c r="K6832" s="46"/>
      <c r="L6832" s="46"/>
    </row>
    <row r="6833" spans="11:12" ht="30" customHeight="1" x14ac:dyDescent="0.25">
      <c r="K6833" s="46"/>
      <c r="L6833" s="46"/>
    </row>
    <row r="6834" spans="11:12" ht="30" customHeight="1" x14ac:dyDescent="0.25">
      <c r="K6834" s="46"/>
      <c r="L6834" s="46"/>
    </row>
    <row r="6835" spans="11:12" ht="30" customHeight="1" x14ac:dyDescent="0.25">
      <c r="K6835" s="46"/>
      <c r="L6835" s="46"/>
    </row>
    <row r="6836" spans="11:12" ht="30" customHeight="1" x14ac:dyDescent="0.25">
      <c r="K6836" s="46"/>
      <c r="L6836" s="46"/>
    </row>
    <row r="6837" spans="11:12" ht="30" customHeight="1" x14ac:dyDescent="0.25">
      <c r="K6837" s="46"/>
      <c r="L6837" s="46"/>
    </row>
    <row r="6838" spans="11:12" ht="30" customHeight="1" x14ac:dyDescent="0.25">
      <c r="K6838" s="46"/>
      <c r="L6838" s="46"/>
    </row>
    <row r="6839" spans="11:12" ht="30" customHeight="1" x14ac:dyDescent="0.25">
      <c r="K6839" s="46"/>
      <c r="L6839" s="46"/>
    </row>
    <row r="6840" spans="11:12" ht="30" customHeight="1" x14ac:dyDescent="0.25">
      <c r="K6840" s="46"/>
      <c r="L6840" s="46"/>
    </row>
    <row r="6841" spans="11:12" ht="30" customHeight="1" x14ac:dyDescent="0.25">
      <c r="K6841" s="46"/>
      <c r="L6841" s="46"/>
    </row>
    <row r="6842" spans="11:12" ht="30" customHeight="1" x14ac:dyDescent="0.25">
      <c r="K6842" s="46"/>
      <c r="L6842" s="46"/>
    </row>
    <row r="6843" spans="11:12" ht="30" customHeight="1" x14ac:dyDescent="0.25">
      <c r="K6843" s="46"/>
      <c r="L6843" s="46"/>
    </row>
    <row r="6844" spans="11:12" ht="30" customHeight="1" x14ac:dyDescent="0.25">
      <c r="K6844" s="46"/>
      <c r="L6844" s="46"/>
    </row>
    <row r="6845" spans="11:12" ht="30" customHeight="1" x14ac:dyDescent="0.25">
      <c r="K6845" s="46"/>
      <c r="L6845" s="46"/>
    </row>
    <row r="6846" spans="11:12" ht="30" customHeight="1" x14ac:dyDescent="0.25">
      <c r="K6846" s="46"/>
      <c r="L6846" s="46"/>
    </row>
    <row r="6847" spans="11:12" ht="30" customHeight="1" x14ac:dyDescent="0.25">
      <c r="K6847" s="46"/>
      <c r="L6847" s="46"/>
    </row>
    <row r="6848" spans="11:12" ht="30" customHeight="1" x14ac:dyDescent="0.25">
      <c r="K6848" s="46"/>
      <c r="L6848" s="46"/>
    </row>
    <row r="6849" spans="11:12" ht="30" customHeight="1" x14ac:dyDescent="0.25">
      <c r="K6849" s="46"/>
      <c r="L6849" s="46"/>
    </row>
    <row r="6850" spans="11:12" ht="30" customHeight="1" x14ac:dyDescent="0.25">
      <c r="K6850" s="46"/>
      <c r="L6850" s="46"/>
    </row>
    <row r="6851" spans="11:12" ht="30" customHeight="1" x14ac:dyDescent="0.25">
      <c r="K6851" s="46"/>
      <c r="L6851" s="46"/>
    </row>
    <row r="6852" spans="11:12" ht="30" customHeight="1" x14ac:dyDescent="0.25">
      <c r="K6852" s="46"/>
      <c r="L6852" s="46"/>
    </row>
    <row r="6853" spans="11:12" ht="30" customHeight="1" x14ac:dyDescent="0.25">
      <c r="K6853" s="46"/>
      <c r="L6853" s="46"/>
    </row>
    <row r="6854" spans="11:12" ht="30" customHeight="1" x14ac:dyDescent="0.25">
      <c r="K6854" s="46"/>
      <c r="L6854" s="46"/>
    </row>
    <row r="6855" spans="11:12" ht="30" customHeight="1" x14ac:dyDescent="0.25">
      <c r="K6855" s="46"/>
      <c r="L6855" s="46"/>
    </row>
    <row r="6856" spans="11:12" ht="30" customHeight="1" x14ac:dyDescent="0.25">
      <c r="K6856" s="46"/>
      <c r="L6856" s="46"/>
    </row>
    <row r="6857" spans="11:12" ht="30" customHeight="1" x14ac:dyDescent="0.25">
      <c r="K6857" s="46"/>
      <c r="L6857" s="46"/>
    </row>
    <row r="6858" spans="11:12" ht="30" customHeight="1" x14ac:dyDescent="0.25">
      <c r="K6858" s="46"/>
      <c r="L6858" s="46"/>
    </row>
    <row r="6859" spans="11:12" ht="30" customHeight="1" x14ac:dyDescent="0.25">
      <c r="K6859" s="46"/>
      <c r="L6859" s="46"/>
    </row>
    <row r="6860" spans="11:12" ht="30" customHeight="1" x14ac:dyDescent="0.25">
      <c r="K6860" s="46"/>
      <c r="L6860" s="46"/>
    </row>
    <row r="6861" spans="11:12" ht="30" customHeight="1" x14ac:dyDescent="0.25">
      <c r="K6861" s="46"/>
      <c r="L6861" s="46"/>
    </row>
    <row r="6862" spans="11:12" ht="30" customHeight="1" x14ac:dyDescent="0.25">
      <c r="K6862" s="46"/>
      <c r="L6862" s="46"/>
    </row>
    <row r="6863" spans="11:12" ht="30" customHeight="1" x14ac:dyDescent="0.25">
      <c r="K6863" s="46"/>
      <c r="L6863" s="46"/>
    </row>
    <row r="6864" spans="11:12" ht="30" customHeight="1" x14ac:dyDescent="0.25">
      <c r="K6864" s="46"/>
      <c r="L6864" s="46"/>
    </row>
    <row r="6865" spans="11:12" ht="30" customHeight="1" x14ac:dyDescent="0.25">
      <c r="K6865" s="46"/>
      <c r="L6865" s="46"/>
    </row>
    <row r="6866" spans="11:12" ht="30" customHeight="1" x14ac:dyDescent="0.25">
      <c r="K6866" s="46"/>
      <c r="L6866" s="46"/>
    </row>
    <row r="6867" spans="11:12" ht="30" customHeight="1" x14ac:dyDescent="0.25">
      <c r="K6867" s="46"/>
      <c r="L6867" s="46"/>
    </row>
    <row r="6868" spans="11:12" ht="30" customHeight="1" x14ac:dyDescent="0.25">
      <c r="K6868" s="46"/>
      <c r="L6868" s="46"/>
    </row>
    <row r="6869" spans="11:12" ht="30" customHeight="1" x14ac:dyDescent="0.25">
      <c r="K6869" s="46"/>
      <c r="L6869" s="46"/>
    </row>
    <row r="6870" spans="11:12" ht="30" customHeight="1" x14ac:dyDescent="0.25">
      <c r="K6870" s="46"/>
      <c r="L6870" s="46"/>
    </row>
    <row r="6871" spans="11:12" ht="30" customHeight="1" x14ac:dyDescent="0.25">
      <c r="K6871" s="46"/>
      <c r="L6871" s="46"/>
    </row>
    <row r="6872" spans="11:12" ht="30" customHeight="1" x14ac:dyDescent="0.25">
      <c r="K6872" s="46"/>
      <c r="L6872" s="46"/>
    </row>
    <row r="6873" spans="11:12" ht="30" customHeight="1" x14ac:dyDescent="0.25">
      <c r="K6873" s="46"/>
      <c r="L6873" s="46"/>
    </row>
    <row r="6874" spans="11:12" ht="30" customHeight="1" x14ac:dyDescent="0.25">
      <c r="K6874" s="46"/>
      <c r="L6874" s="46"/>
    </row>
    <row r="6875" spans="11:12" ht="30" customHeight="1" x14ac:dyDescent="0.25">
      <c r="K6875" s="46"/>
      <c r="L6875" s="46"/>
    </row>
    <row r="6876" spans="11:12" ht="30" customHeight="1" x14ac:dyDescent="0.25">
      <c r="K6876" s="46"/>
      <c r="L6876" s="46"/>
    </row>
    <row r="6877" spans="11:12" ht="30" customHeight="1" x14ac:dyDescent="0.25">
      <c r="K6877" s="46"/>
      <c r="L6877" s="46"/>
    </row>
    <row r="6878" spans="11:12" ht="30" customHeight="1" x14ac:dyDescent="0.25">
      <c r="K6878" s="46"/>
      <c r="L6878" s="46"/>
    </row>
    <row r="6879" spans="11:12" ht="30" customHeight="1" x14ac:dyDescent="0.25">
      <c r="K6879" s="46"/>
      <c r="L6879" s="46"/>
    </row>
    <row r="6880" spans="11:12" ht="30" customHeight="1" x14ac:dyDescent="0.25">
      <c r="K6880" s="46"/>
      <c r="L6880" s="46"/>
    </row>
    <row r="6881" spans="11:12" ht="30" customHeight="1" x14ac:dyDescent="0.25">
      <c r="K6881" s="46"/>
      <c r="L6881" s="46"/>
    </row>
    <row r="6882" spans="11:12" ht="30" customHeight="1" x14ac:dyDescent="0.25">
      <c r="K6882" s="46"/>
      <c r="L6882" s="46"/>
    </row>
    <row r="6883" spans="11:12" ht="30" customHeight="1" x14ac:dyDescent="0.25">
      <c r="K6883" s="46"/>
      <c r="L6883" s="46"/>
    </row>
    <row r="6884" spans="11:12" ht="30" customHeight="1" x14ac:dyDescent="0.25">
      <c r="K6884" s="46"/>
      <c r="L6884" s="46"/>
    </row>
    <row r="6885" spans="11:12" ht="30" customHeight="1" x14ac:dyDescent="0.25">
      <c r="K6885" s="46"/>
      <c r="L6885" s="46"/>
    </row>
    <row r="6886" spans="11:12" ht="30" customHeight="1" x14ac:dyDescent="0.25">
      <c r="K6886" s="46"/>
      <c r="L6886" s="46"/>
    </row>
    <row r="6887" spans="11:12" ht="30" customHeight="1" x14ac:dyDescent="0.25">
      <c r="K6887" s="46"/>
      <c r="L6887" s="46"/>
    </row>
    <row r="6888" spans="11:12" ht="30" customHeight="1" x14ac:dyDescent="0.25">
      <c r="K6888" s="46"/>
      <c r="L6888" s="46"/>
    </row>
    <row r="6889" spans="11:12" ht="30" customHeight="1" x14ac:dyDescent="0.25">
      <c r="K6889" s="46"/>
      <c r="L6889" s="46"/>
    </row>
    <row r="6890" spans="11:12" ht="30" customHeight="1" x14ac:dyDescent="0.25">
      <c r="K6890" s="46"/>
      <c r="L6890" s="46"/>
    </row>
    <row r="6891" spans="11:12" ht="30" customHeight="1" x14ac:dyDescent="0.25">
      <c r="K6891" s="46"/>
      <c r="L6891" s="46"/>
    </row>
    <row r="6892" spans="11:12" ht="30" customHeight="1" x14ac:dyDescent="0.25">
      <c r="K6892" s="46"/>
      <c r="L6892" s="46"/>
    </row>
    <row r="6893" spans="11:12" ht="30" customHeight="1" x14ac:dyDescent="0.25">
      <c r="K6893" s="46"/>
      <c r="L6893" s="46"/>
    </row>
    <row r="6894" spans="11:12" ht="30" customHeight="1" x14ac:dyDescent="0.25">
      <c r="K6894" s="46"/>
      <c r="L6894" s="46"/>
    </row>
    <row r="6895" spans="11:12" ht="30" customHeight="1" x14ac:dyDescent="0.25">
      <c r="K6895" s="46"/>
      <c r="L6895" s="46"/>
    </row>
    <row r="6896" spans="11:12" ht="30" customHeight="1" x14ac:dyDescent="0.25">
      <c r="K6896" s="46"/>
      <c r="L6896" s="46"/>
    </row>
    <row r="6897" spans="11:12" ht="30" customHeight="1" x14ac:dyDescent="0.25">
      <c r="K6897" s="46"/>
      <c r="L6897" s="46"/>
    </row>
    <row r="6898" spans="11:12" ht="30" customHeight="1" x14ac:dyDescent="0.25">
      <c r="K6898" s="46"/>
      <c r="L6898" s="46"/>
    </row>
    <row r="6899" spans="11:12" ht="30" customHeight="1" x14ac:dyDescent="0.25">
      <c r="K6899" s="46"/>
      <c r="L6899" s="46"/>
    </row>
    <row r="6900" spans="11:12" ht="30" customHeight="1" x14ac:dyDescent="0.25">
      <c r="K6900" s="46"/>
      <c r="L6900" s="46"/>
    </row>
    <row r="6901" spans="11:12" ht="30" customHeight="1" x14ac:dyDescent="0.25">
      <c r="K6901" s="46"/>
      <c r="L6901" s="46"/>
    </row>
    <row r="6902" spans="11:12" ht="30" customHeight="1" x14ac:dyDescent="0.25">
      <c r="K6902" s="46"/>
      <c r="L6902" s="46"/>
    </row>
    <row r="6903" spans="11:12" ht="30" customHeight="1" x14ac:dyDescent="0.25">
      <c r="K6903" s="46"/>
      <c r="L6903" s="46"/>
    </row>
    <row r="6904" spans="11:12" ht="30" customHeight="1" x14ac:dyDescent="0.25">
      <c r="K6904" s="46"/>
      <c r="L6904" s="46"/>
    </row>
    <row r="6905" spans="11:12" ht="30" customHeight="1" x14ac:dyDescent="0.25">
      <c r="K6905" s="46"/>
      <c r="L6905" s="46"/>
    </row>
    <row r="6906" spans="11:12" ht="30" customHeight="1" x14ac:dyDescent="0.25">
      <c r="K6906" s="46"/>
      <c r="L6906" s="46"/>
    </row>
    <row r="6907" spans="11:12" ht="30" customHeight="1" x14ac:dyDescent="0.25">
      <c r="K6907" s="46"/>
      <c r="L6907" s="46"/>
    </row>
    <row r="6908" spans="11:12" ht="30" customHeight="1" x14ac:dyDescent="0.25">
      <c r="K6908" s="46"/>
      <c r="L6908" s="46"/>
    </row>
    <row r="6909" spans="11:12" ht="30" customHeight="1" x14ac:dyDescent="0.25">
      <c r="K6909" s="46"/>
      <c r="L6909" s="46"/>
    </row>
    <row r="6910" spans="11:12" ht="30" customHeight="1" x14ac:dyDescent="0.25">
      <c r="K6910" s="46"/>
      <c r="L6910" s="46"/>
    </row>
    <row r="6911" spans="11:12" ht="30" customHeight="1" x14ac:dyDescent="0.25">
      <c r="K6911" s="46"/>
      <c r="L6911" s="46"/>
    </row>
    <row r="6912" spans="11:12" ht="30" customHeight="1" x14ac:dyDescent="0.25">
      <c r="K6912" s="46"/>
      <c r="L6912" s="46"/>
    </row>
    <row r="6913" spans="11:12" ht="30" customHeight="1" x14ac:dyDescent="0.25">
      <c r="K6913" s="46"/>
      <c r="L6913" s="46"/>
    </row>
    <row r="6914" spans="11:12" ht="30" customHeight="1" x14ac:dyDescent="0.25">
      <c r="K6914" s="46"/>
      <c r="L6914" s="46"/>
    </row>
    <row r="6915" spans="11:12" ht="30" customHeight="1" x14ac:dyDescent="0.25">
      <c r="K6915" s="46"/>
      <c r="L6915" s="46"/>
    </row>
    <row r="6916" spans="11:12" ht="30" customHeight="1" x14ac:dyDescent="0.25">
      <c r="K6916" s="46"/>
      <c r="L6916" s="46"/>
    </row>
    <row r="6917" spans="11:12" ht="30" customHeight="1" x14ac:dyDescent="0.25">
      <c r="K6917" s="46"/>
      <c r="L6917" s="46"/>
    </row>
    <row r="6918" spans="11:12" ht="30" customHeight="1" x14ac:dyDescent="0.25">
      <c r="K6918" s="46"/>
      <c r="L6918" s="46"/>
    </row>
    <row r="6919" spans="11:12" ht="30" customHeight="1" x14ac:dyDescent="0.25">
      <c r="K6919" s="46"/>
      <c r="L6919" s="46"/>
    </row>
    <row r="6920" spans="11:12" ht="30" customHeight="1" x14ac:dyDescent="0.25">
      <c r="K6920" s="46"/>
      <c r="L6920" s="46"/>
    </row>
    <row r="6921" spans="11:12" ht="30" customHeight="1" x14ac:dyDescent="0.25">
      <c r="K6921" s="46"/>
      <c r="L6921" s="46"/>
    </row>
    <row r="6922" spans="11:12" ht="30" customHeight="1" x14ac:dyDescent="0.25">
      <c r="K6922" s="46"/>
      <c r="L6922" s="46"/>
    </row>
    <row r="6923" spans="11:12" ht="30" customHeight="1" x14ac:dyDescent="0.25">
      <c r="K6923" s="46"/>
      <c r="L6923" s="46"/>
    </row>
    <row r="6924" spans="11:12" ht="30" customHeight="1" x14ac:dyDescent="0.25">
      <c r="K6924" s="46"/>
      <c r="L6924" s="46"/>
    </row>
    <row r="6925" spans="11:12" ht="30" customHeight="1" x14ac:dyDescent="0.25">
      <c r="K6925" s="46"/>
      <c r="L6925" s="46"/>
    </row>
    <row r="6926" spans="11:12" ht="30" customHeight="1" x14ac:dyDescent="0.25">
      <c r="K6926" s="46"/>
      <c r="L6926" s="46"/>
    </row>
    <row r="6927" spans="11:12" ht="30" customHeight="1" x14ac:dyDescent="0.25">
      <c r="K6927" s="46"/>
      <c r="L6927" s="46"/>
    </row>
    <row r="6928" spans="11:12" ht="30" customHeight="1" x14ac:dyDescent="0.25">
      <c r="K6928" s="46"/>
      <c r="L6928" s="46"/>
    </row>
    <row r="6929" spans="11:12" ht="30" customHeight="1" x14ac:dyDescent="0.25">
      <c r="K6929" s="46"/>
      <c r="L6929" s="46"/>
    </row>
    <row r="6930" spans="11:12" ht="30" customHeight="1" x14ac:dyDescent="0.25">
      <c r="K6930" s="46"/>
      <c r="L6930" s="46"/>
    </row>
    <row r="6931" spans="11:12" ht="30" customHeight="1" x14ac:dyDescent="0.25">
      <c r="K6931" s="46"/>
      <c r="L6931" s="46"/>
    </row>
    <row r="6932" spans="11:12" ht="30" customHeight="1" x14ac:dyDescent="0.25">
      <c r="K6932" s="46"/>
      <c r="L6932" s="46"/>
    </row>
    <row r="6933" spans="11:12" ht="30" customHeight="1" x14ac:dyDescent="0.25">
      <c r="K6933" s="46"/>
      <c r="L6933" s="46"/>
    </row>
    <row r="6934" spans="11:12" ht="30" customHeight="1" x14ac:dyDescent="0.25">
      <c r="K6934" s="46"/>
      <c r="L6934" s="46"/>
    </row>
    <row r="6935" spans="11:12" ht="30" customHeight="1" x14ac:dyDescent="0.25">
      <c r="K6935" s="46"/>
      <c r="L6935" s="46"/>
    </row>
    <row r="6936" spans="11:12" ht="30" customHeight="1" x14ac:dyDescent="0.25">
      <c r="K6936" s="46"/>
      <c r="L6936" s="46"/>
    </row>
    <row r="6937" spans="11:12" ht="30" customHeight="1" x14ac:dyDescent="0.25">
      <c r="K6937" s="46"/>
      <c r="L6937" s="46"/>
    </row>
    <row r="6938" spans="11:12" ht="30" customHeight="1" x14ac:dyDescent="0.25">
      <c r="K6938" s="46"/>
      <c r="L6938" s="46"/>
    </row>
    <row r="6939" spans="11:12" ht="30" customHeight="1" x14ac:dyDescent="0.25">
      <c r="K6939" s="46"/>
      <c r="L6939" s="46"/>
    </row>
    <row r="6940" spans="11:12" ht="30" customHeight="1" x14ac:dyDescent="0.25">
      <c r="K6940" s="46"/>
      <c r="L6940" s="46"/>
    </row>
    <row r="6941" spans="11:12" ht="30" customHeight="1" x14ac:dyDescent="0.25">
      <c r="K6941" s="46"/>
      <c r="L6941" s="46"/>
    </row>
    <row r="6942" spans="11:12" ht="30" customHeight="1" x14ac:dyDescent="0.25">
      <c r="K6942" s="46"/>
      <c r="L6942" s="46"/>
    </row>
    <row r="6943" spans="11:12" ht="30" customHeight="1" x14ac:dyDescent="0.25">
      <c r="K6943" s="46"/>
      <c r="L6943" s="46"/>
    </row>
    <row r="6944" spans="11:12" ht="30" customHeight="1" x14ac:dyDescent="0.25">
      <c r="K6944" s="46"/>
      <c r="L6944" s="46"/>
    </row>
    <row r="6945" spans="11:12" ht="30" customHeight="1" x14ac:dyDescent="0.25">
      <c r="K6945" s="46"/>
      <c r="L6945" s="46"/>
    </row>
    <row r="6946" spans="11:12" ht="30" customHeight="1" x14ac:dyDescent="0.25">
      <c r="K6946" s="46"/>
      <c r="L6946" s="46"/>
    </row>
    <row r="6947" spans="11:12" ht="30" customHeight="1" x14ac:dyDescent="0.25">
      <c r="K6947" s="46"/>
      <c r="L6947" s="46"/>
    </row>
    <row r="6948" spans="11:12" ht="30" customHeight="1" x14ac:dyDescent="0.25">
      <c r="K6948" s="46"/>
      <c r="L6948" s="46"/>
    </row>
    <row r="6949" spans="11:12" ht="30" customHeight="1" x14ac:dyDescent="0.25">
      <c r="K6949" s="46"/>
      <c r="L6949" s="46"/>
    </row>
    <row r="6950" spans="11:12" ht="30" customHeight="1" x14ac:dyDescent="0.25">
      <c r="K6950" s="46"/>
      <c r="L6950" s="46"/>
    </row>
    <row r="6951" spans="11:12" ht="30" customHeight="1" x14ac:dyDescent="0.25">
      <c r="K6951" s="46"/>
      <c r="L6951" s="46"/>
    </row>
    <row r="6952" spans="11:12" ht="30" customHeight="1" x14ac:dyDescent="0.25">
      <c r="K6952" s="46"/>
      <c r="L6952" s="46"/>
    </row>
    <row r="6953" spans="11:12" ht="30" customHeight="1" x14ac:dyDescent="0.25">
      <c r="K6953" s="46"/>
      <c r="L6953" s="46"/>
    </row>
    <row r="6954" spans="11:12" ht="30" customHeight="1" x14ac:dyDescent="0.25">
      <c r="K6954" s="46"/>
      <c r="L6954" s="46"/>
    </row>
    <row r="6955" spans="11:12" ht="30" customHeight="1" x14ac:dyDescent="0.25">
      <c r="K6955" s="46"/>
      <c r="L6955" s="46"/>
    </row>
    <row r="6956" spans="11:12" ht="30" customHeight="1" x14ac:dyDescent="0.25">
      <c r="K6956" s="46"/>
      <c r="L6956" s="46"/>
    </row>
    <row r="6957" spans="11:12" ht="30" customHeight="1" x14ac:dyDescent="0.25">
      <c r="K6957" s="46"/>
      <c r="L6957" s="46"/>
    </row>
    <row r="6958" spans="11:12" ht="30" customHeight="1" x14ac:dyDescent="0.25">
      <c r="K6958" s="46"/>
      <c r="L6958" s="46"/>
    </row>
    <row r="6959" spans="11:12" ht="30" customHeight="1" x14ac:dyDescent="0.25">
      <c r="K6959" s="46"/>
      <c r="L6959" s="46"/>
    </row>
    <row r="6960" spans="11:12" ht="30" customHeight="1" x14ac:dyDescent="0.25">
      <c r="K6960" s="46"/>
      <c r="L6960" s="46"/>
    </row>
    <row r="6961" spans="11:12" ht="30" customHeight="1" x14ac:dyDescent="0.25">
      <c r="K6961" s="46"/>
      <c r="L6961" s="46"/>
    </row>
    <row r="6962" spans="11:12" ht="30" customHeight="1" x14ac:dyDescent="0.25">
      <c r="K6962" s="46"/>
      <c r="L6962" s="46"/>
    </row>
    <row r="6963" spans="11:12" ht="30" customHeight="1" x14ac:dyDescent="0.25">
      <c r="K6963" s="46"/>
      <c r="L6963" s="46"/>
    </row>
    <row r="6964" spans="11:12" ht="30" customHeight="1" x14ac:dyDescent="0.25">
      <c r="K6964" s="46"/>
      <c r="L6964" s="46"/>
    </row>
    <row r="6965" spans="11:12" ht="30" customHeight="1" x14ac:dyDescent="0.25">
      <c r="K6965" s="46"/>
      <c r="L6965" s="46"/>
    </row>
    <row r="6966" spans="11:12" ht="30" customHeight="1" x14ac:dyDescent="0.25">
      <c r="K6966" s="46"/>
      <c r="L6966" s="46"/>
    </row>
    <row r="6967" spans="11:12" ht="30" customHeight="1" x14ac:dyDescent="0.25">
      <c r="K6967" s="46"/>
      <c r="L6967" s="46"/>
    </row>
    <row r="6968" spans="11:12" ht="30" customHeight="1" x14ac:dyDescent="0.25">
      <c r="K6968" s="46"/>
      <c r="L6968" s="46"/>
    </row>
    <row r="6969" spans="11:12" ht="30" customHeight="1" x14ac:dyDescent="0.25">
      <c r="K6969" s="46"/>
      <c r="L6969" s="46"/>
    </row>
    <row r="6970" spans="11:12" ht="30" customHeight="1" x14ac:dyDescent="0.25">
      <c r="K6970" s="46"/>
      <c r="L6970" s="46"/>
    </row>
    <row r="6971" spans="11:12" ht="30" customHeight="1" x14ac:dyDescent="0.25">
      <c r="K6971" s="46"/>
      <c r="L6971" s="46"/>
    </row>
    <row r="6972" spans="11:12" ht="30" customHeight="1" x14ac:dyDescent="0.25">
      <c r="K6972" s="46"/>
      <c r="L6972" s="46"/>
    </row>
    <row r="6973" spans="11:12" ht="30" customHeight="1" x14ac:dyDescent="0.25">
      <c r="K6973" s="46"/>
      <c r="L6973" s="46"/>
    </row>
    <row r="6974" spans="11:12" ht="30" customHeight="1" x14ac:dyDescent="0.25">
      <c r="K6974" s="46"/>
      <c r="L6974" s="46"/>
    </row>
    <row r="6975" spans="11:12" ht="30" customHeight="1" x14ac:dyDescent="0.25">
      <c r="K6975" s="46"/>
      <c r="L6975" s="46"/>
    </row>
    <row r="6976" spans="11:12" ht="30" customHeight="1" x14ac:dyDescent="0.25">
      <c r="K6976" s="46"/>
      <c r="L6976" s="46"/>
    </row>
    <row r="6977" spans="11:12" ht="30" customHeight="1" x14ac:dyDescent="0.25">
      <c r="K6977" s="46"/>
      <c r="L6977" s="46"/>
    </row>
    <row r="6978" spans="11:12" ht="30" customHeight="1" x14ac:dyDescent="0.25">
      <c r="K6978" s="46"/>
      <c r="L6978" s="46"/>
    </row>
    <row r="6979" spans="11:12" ht="30" customHeight="1" x14ac:dyDescent="0.25">
      <c r="K6979" s="46"/>
      <c r="L6979" s="46"/>
    </row>
    <row r="6980" spans="11:12" ht="30" customHeight="1" x14ac:dyDescent="0.25">
      <c r="K6980" s="46"/>
      <c r="L6980" s="46"/>
    </row>
    <row r="6981" spans="11:12" ht="30" customHeight="1" x14ac:dyDescent="0.25">
      <c r="K6981" s="46"/>
      <c r="L6981" s="46"/>
    </row>
    <row r="6982" spans="11:12" ht="30" customHeight="1" x14ac:dyDescent="0.25">
      <c r="K6982" s="46"/>
      <c r="L6982" s="46"/>
    </row>
    <row r="6983" spans="11:12" ht="30" customHeight="1" x14ac:dyDescent="0.25">
      <c r="K6983" s="46"/>
      <c r="L6983" s="46"/>
    </row>
    <row r="6984" spans="11:12" ht="30" customHeight="1" x14ac:dyDescent="0.25">
      <c r="K6984" s="46"/>
      <c r="L6984" s="46"/>
    </row>
    <row r="6985" spans="11:12" ht="30" customHeight="1" x14ac:dyDescent="0.25">
      <c r="K6985" s="46"/>
      <c r="L6985" s="46"/>
    </row>
    <row r="6986" spans="11:12" ht="30" customHeight="1" x14ac:dyDescent="0.25">
      <c r="K6986" s="46"/>
      <c r="L6986" s="46"/>
    </row>
    <row r="6987" spans="11:12" ht="30" customHeight="1" x14ac:dyDescent="0.25">
      <c r="K6987" s="46"/>
      <c r="L6987" s="46"/>
    </row>
    <row r="6988" spans="11:12" ht="30" customHeight="1" x14ac:dyDescent="0.25">
      <c r="K6988" s="46"/>
      <c r="L6988" s="46"/>
    </row>
    <row r="6989" spans="11:12" ht="30" customHeight="1" x14ac:dyDescent="0.25">
      <c r="K6989" s="46"/>
      <c r="L6989" s="46"/>
    </row>
    <row r="6990" spans="11:12" ht="30" customHeight="1" x14ac:dyDescent="0.25">
      <c r="K6990" s="46"/>
      <c r="L6990" s="46"/>
    </row>
    <row r="6991" spans="11:12" ht="30" customHeight="1" x14ac:dyDescent="0.25">
      <c r="K6991" s="46"/>
      <c r="L6991" s="46"/>
    </row>
    <row r="6992" spans="11:12" ht="30" customHeight="1" x14ac:dyDescent="0.25">
      <c r="K6992" s="46"/>
      <c r="L6992" s="46"/>
    </row>
    <row r="6993" spans="11:12" ht="30" customHeight="1" x14ac:dyDescent="0.25">
      <c r="K6993" s="46"/>
      <c r="L6993" s="46"/>
    </row>
    <row r="6994" spans="11:12" ht="30" customHeight="1" x14ac:dyDescent="0.25">
      <c r="K6994" s="46"/>
      <c r="L6994" s="46"/>
    </row>
    <row r="6995" spans="11:12" ht="30" customHeight="1" x14ac:dyDescent="0.25">
      <c r="K6995" s="46"/>
      <c r="L6995" s="46"/>
    </row>
    <row r="6996" spans="11:12" ht="30" customHeight="1" x14ac:dyDescent="0.25">
      <c r="K6996" s="46"/>
      <c r="L6996" s="46"/>
    </row>
    <row r="6997" spans="11:12" ht="30" customHeight="1" x14ac:dyDescent="0.25">
      <c r="K6997" s="46"/>
      <c r="L6997" s="46"/>
    </row>
    <row r="6998" spans="11:12" ht="30" customHeight="1" x14ac:dyDescent="0.25">
      <c r="K6998" s="46"/>
      <c r="L6998" s="46"/>
    </row>
    <row r="6999" spans="11:12" ht="30" customHeight="1" x14ac:dyDescent="0.25">
      <c r="K6999" s="46"/>
      <c r="L6999" s="46"/>
    </row>
    <row r="7000" spans="11:12" ht="30" customHeight="1" x14ac:dyDescent="0.25">
      <c r="K7000" s="46"/>
      <c r="L7000" s="46"/>
    </row>
    <row r="7001" spans="11:12" ht="30" customHeight="1" x14ac:dyDescent="0.25">
      <c r="K7001" s="46"/>
      <c r="L7001" s="46"/>
    </row>
    <row r="7002" spans="11:12" ht="30" customHeight="1" x14ac:dyDescent="0.25">
      <c r="K7002" s="46"/>
      <c r="L7002" s="46"/>
    </row>
    <row r="7003" spans="11:12" ht="30" customHeight="1" x14ac:dyDescent="0.25">
      <c r="K7003" s="46"/>
      <c r="L7003" s="46"/>
    </row>
    <row r="7004" spans="11:12" ht="30" customHeight="1" x14ac:dyDescent="0.25">
      <c r="K7004" s="46"/>
      <c r="L7004" s="46"/>
    </row>
    <row r="7005" spans="11:12" ht="30" customHeight="1" x14ac:dyDescent="0.25">
      <c r="K7005" s="46"/>
      <c r="L7005" s="46"/>
    </row>
    <row r="7006" spans="11:12" ht="30" customHeight="1" x14ac:dyDescent="0.25">
      <c r="K7006" s="46"/>
      <c r="L7006" s="46"/>
    </row>
    <row r="7007" spans="11:12" ht="30" customHeight="1" x14ac:dyDescent="0.25">
      <c r="K7007" s="46"/>
      <c r="L7007" s="46"/>
    </row>
    <row r="7008" spans="11:12" ht="30" customHeight="1" x14ac:dyDescent="0.25">
      <c r="K7008" s="46"/>
      <c r="L7008" s="46"/>
    </row>
    <row r="7009" spans="11:12" ht="30" customHeight="1" x14ac:dyDescent="0.25">
      <c r="K7009" s="46"/>
      <c r="L7009" s="46"/>
    </row>
    <row r="7010" spans="11:12" ht="30" customHeight="1" x14ac:dyDescent="0.25">
      <c r="K7010" s="46"/>
      <c r="L7010" s="46"/>
    </row>
    <row r="7011" spans="11:12" ht="30" customHeight="1" x14ac:dyDescent="0.25">
      <c r="K7011" s="46"/>
      <c r="L7011" s="46"/>
    </row>
    <row r="7012" spans="11:12" ht="30" customHeight="1" x14ac:dyDescent="0.25">
      <c r="K7012" s="46"/>
      <c r="L7012" s="46"/>
    </row>
    <row r="7013" spans="11:12" ht="30" customHeight="1" x14ac:dyDescent="0.25">
      <c r="K7013" s="46"/>
      <c r="L7013" s="46"/>
    </row>
    <row r="7014" spans="11:12" ht="30" customHeight="1" x14ac:dyDescent="0.25">
      <c r="K7014" s="46"/>
      <c r="L7014" s="46"/>
    </row>
    <row r="7015" spans="11:12" ht="30" customHeight="1" x14ac:dyDescent="0.25">
      <c r="K7015" s="46"/>
      <c r="L7015" s="46"/>
    </row>
    <row r="7016" spans="11:12" ht="30" customHeight="1" x14ac:dyDescent="0.25">
      <c r="K7016" s="46"/>
      <c r="L7016" s="46"/>
    </row>
    <row r="7017" spans="11:12" ht="30" customHeight="1" x14ac:dyDescent="0.25">
      <c r="K7017" s="46"/>
      <c r="L7017" s="46"/>
    </row>
    <row r="7018" spans="11:12" ht="30" customHeight="1" x14ac:dyDescent="0.25">
      <c r="K7018" s="46"/>
      <c r="L7018" s="46"/>
    </row>
    <row r="7019" spans="11:12" ht="30" customHeight="1" x14ac:dyDescent="0.25">
      <c r="K7019" s="46"/>
      <c r="L7019" s="46"/>
    </row>
    <row r="7020" spans="11:12" ht="30" customHeight="1" x14ac:dyDescent="0.25">
      <c r="K7020" s="46"/>
      <c r="L7020" s="46"/>
    </row>
    <row r="7021" spans="11:12" ht="30" customHeight="1" x14ac:dyDescent="0.25">
      <c r="K7021" s="46"/>
      <c r="L7021" s="46"/>
    </row>
    <row r="7022" spans="11:12" ht="30" customHeight="1" x14ac:dyDescent="0.25">
      <c r="K7022" s="46"/>
      <c r="L7022" s="46"/>
    </row>
    <row r="7023" spans="11:12" ht="30" customHeight="1" x14ac:dyDescent="0.25">
      <c r="K7023" s="46"/>
      <c r="L7023" s="46"/>
    </row>
    <row r="7024" spans="11:12" ht="30" customHeight="1" x14ac:dyDescent="0.25">
      <c r="K7024" s="46"/>
      <c r="L7024" s="46"/>
    </row>
    <row r="7025" spans="11:12" ht="30" customHeight="1" x14ac:dyDescent="0.25">
      <c r="K7025" s="46"/>
      <c r="L7025" s="46"/>
    </row>
    <row r="7026" spans="11:12" ht="30" customHeight="1" x14ac:dyDescent="0.25">
      <c r="K7026" s="46"/>
      <c r="L7026" s="46"/>
    </row>
    <row r="7027" spans="11:12" ht="30" customHeight="1" x14ac:dyDescent="0.25">
      <c r="K7027" s="46"/>
      <c r="L7027" s="46"/>
    </row>
    <row r="7028" spans="11:12" ht="30" customHeight="1" x14ac:dyDescent="0.25">
      <c r="K7028" s="46"/>
      <c r="L7028" s="46"/>
    </row>
    <row r="7029" spans="11:12" ht="30" customHeight="1" x14ac:dyDescent="0.25">
      <c r="K7029" s="46"/>
      <c r="L7029" s="46"/>
    </row>
    <row r="7030" spans="11:12" ht="30" customHeight="1" x14ac:dyDescent="0.25">
      <c r="K7030" s="46"/>
      <c r="L7030" s="46"/>
    </row>
    <row r="7031" spans="11:12" ht="30" customHeight="1" x14ac:dyDescent="0.25">
      <c r="K7031" s="46"/>
      <c r="L7031" s="46"/>
    </row>
    <row r="7032" spans="11:12" ht="30" customHeight="1" x14ac:dyDescent="0.25">
      <c r="K7032" s="46"/>
      <c r="L7032" s="46"/>
    </row>
    <row r="7033" spans="11:12" ht="30" customHeight="1" x14ac:dyDescent="0.25">
      <c r="K7033" s="46"/>
      <c r="L7033" s="46"/>
    </row>
    <row r="7034" spans="11:12" ht="30" customHeight="1" x14ac:dyDescent="0.25">
      <c r="K7034" s="46"/>
      <c r="L7034" s="46"/>
    </row>
    <row r="7035" spans="11:12" ht="30" customHeight="1" x14ac:dyDescent="0.25">
      <c r="K7035" s="46"/>
      <c r="L7035" s="46"/>
    </row>
    <row r="7036" spans="11:12" ht="30" customHeight="1" x14ac:dyDescent="0.25">
      <c r="K7036" s="46"/>
      <c r="L7036" s="46"/>
    </row>
    <row r="7037" spans="11:12" ht="30" customHeight="1" x14ac:dyDescent="0.25">
      <c r="K7037" s="46"/>
      <c r="L7037" s="46"/>
    </row>
    <row r="7038" spans="11:12" ht="30" customHeight="1" x14ac:dyDescent="0.25">
      <c r="K7038" s="46"/>
      <c r="L7038" s="46"/>
    </row>
    <row r="7039" spans="11:12" ht="30" customHeight="1" x14ac:dyDescent="0.25">
      <c r="K7039" s="46"/>
      <c r="L7039" s="46"/>
    </row>
    <row r="7040" spans="11:12" ht="30" customHeight="1" x14ac:dyDescent="0.25">
      <c r="K7040" s="46"/>
      <c r="L7040" s="46"/>
    </row>
    <row r="7041" spans="11:12" ht="30" customHeight="1" x14ac:dyDescent="0.25">
      <c r="K7041" s="46"/>
      <c r="L7041" s="46"/>
    </row>
    <row r="7042" spans="11:12" ht="30" customHeight="1" x14ac:dyDescent="0.25">
      <c r="K7042" s="46"/>
      <c r="L7042" s="46"/>
    </row>
    <row r="7043" spans="11:12" ht="30" customHeight="1" x14ac:dyDescent="0.25">
      <c r="K7043" s="46"/>
      <c r="L7043" s="46"/>
    </row>
    <row r="7044" spans="11:12" ht="30" customHeight="1" x14ac:dyDescent="0.25">
      <c r="K7044" s="46"/>
      <c r="L7044" s="46"/>
    </row>
    <row r="7045" spans="11:12" ht="30" customHeight="1" x14ac:dyDescent="0.25">
      <c r="K7045" s="46"/>
      <c r="L7045" s="46"/>
    </row>
    <row r="7046" spans="11:12" ht="30" customHeight="1" x14ac:dyDescent="0.25">
      <c r="K7046" s="46"/>
      <c r="L7046" s="46"/>
    </row>
    <row r="7047" spans="11:12" ht="30" customHeight="1" x14ac:dyDescent="0.25">
      <c r="K7047" s="46"/>
      <c r="L7047" s="46"/>
    </row>
    <row r="7048" spans="11:12" ht="30" customHeight="1" x14ac:dyDescent="0.25">
      <c r="K7048" s="46"/>
      <c r="L7048" s="46"/>
    </row>
    <row r="7049" spans="11:12" ht="30" customHeight="1" x14ac:dyDescent="0.25">
      <c r="K7049" s="46"/>
      <c r="L7049" s="46"/>
    </row>
    <row r="7050" spans="11:12" ht="30" customHeight="1" x14ac:dyDescent="0.25">
      <c r="K7050" s="46"/>
      <c r="L7050" s="46"/>
    </row>
    <row r="7051" spans="11:12" ht="30" customHeight="1" x14ac:dyDescent="0.25">
      <c r="K7051" s="46"/>
      <c r="L7051" s="46"/>
    </row>
    <row r="7052" spans="11:12" ht="30" customHeight="1" x14ac:dyDescent="0.25">
      <c r="K7052" s="46"/>
      <c r="L7052" s="46"/>
    </row>
    <row r="7053" spans="11:12" ht="30" customHeight="1" x14ac:dyDescent="0.25">
      <c r="K7053" s="46"/>
      <c r="L7053" s="46"/>
    </row>
    <row r="7054" spans="11:12" ht="30" customHeight="1" x14ac:dyDescent="0.25">
      <c r="K7054" s="46"/>
      <c r="L7054" s="46"/>
    </row>
    <row r="7055" spans="11:12" ht="30" customHeight="1" x14ac:dyDescent="0.25">
      <c r="K7055" s="46"/>
      <c r="L7055" s="46"/>
    </row>
    <row r="7056" spans="11:12" ht="30" customHeight="1" x14ac:dyDescent="0.25">
      <c r="K7056" s="46"/>
      <c r="L7056" s="46"/>
    </row>
    <row r="7057" spans="11:12" ht="30" customHeight="1" x14ac:dyDescent="0.25">
      <c r="K7057" s="46"/>
      <c r="L7057" s="46"/>
    </row>
    <row r="7058" spans="11:12" ht="30" customHeight="1" x14ac:dyDescent="0.25">
      <c r="K7058" s="46"/>
      <c r="L7058" s="46"/>
    </row>
    <row r="7059" spans="11:12" ht="30" customHeight="1" x14ac:dyDescent="0.25">
      <c r="K7059" s="46"/>
      <c r="L7059" s="46"/>
    </row>
    <row r="7060" spans="11:12" ht="30" customHeight="1" x14ac:dyDescent="0.25">
      <c r="K7060" s="46"/>
      <c r="L7060" s="46"/>
    </row>
    <row r="7061" spans="11:12" ht="30" customHeight="1" x14ac:dyDescent="0.25">
      <c r="K7061" s="46"/>
      <c r="L7061" s="46"/>
    </row>
    <row r="7062" spans="11:12" ht="30" customHeight="1" x14ac:dyDescent="0.25">
      <c r="K7062" s="46"/>
      <c r="L7062" s="46"/>
    </row>
    <row r="7063" spans="11:12" ht="30" customHeight="1" x14ac:dyDescent="0.25">
      <c r="K7063" s="46"/>
      <c r="L7063" s="46"/>
    </row>
    <row r="7064" spans="11:12" ht="30" customHeight="1" x14ac:dyDescent="0.25">
      <c r="K7064" s="46"/>
      <c r="L7064" s="46"/>
    </row>
    <row r="7065" spans="11:12" ht="30" customHeight="1" x14ac:dyDescent="0.25">
      <c r="K7065" s="46"/>
      <c r="L7065" s="46"/>
    </row>
    <row r="7066" spans="11:12" ht="30" customHeight="1" x14ac:dyDescent="0.25">
      <c r="K7066" s="46"/>
      <c r="L7066" s="46"/>
    </row>
    <row r="7067" spans="11:12" ht="30" customHeight="1" x14ac:dyDescent="0.25">
      <c r="K7067" s="46"/>
      <c r="L7067" s="46"/>
    </row>
    <row r="7068" spans="11:12" ht="30" customHeight="1" x14ac:dyDescent="0.25">
      <c r="K7068" s="46"/>
      <c r="L7068" s="46"/>
    </row>
    <row r="7069" spans="11:12" ht="30" customHeight="1" x14ac:dyDescent="0.25">
      <c r="K7069" s="46"/>
      <c r="L7069" s="46"/>
    </row>
    <row r="7070" spans="11:12" ht="30" customHeight="1" x14ac:dyDescent="0.25">
      <c r="K7070" s="46"/>
      <c r="L7070" s="46"/>
    </row>
    <row r="7071" spans="11:12" ht="30" customHeight="1" x14ac:dyDescent="0.25">
      <c r="K7071" s="46"/>
      <c r="L7071" s="46"/>
    </row>
    <row r="7072" spans="11:12" ht="30" customHeight="1" x14ac:dyDescent="0.25">
      <c r="K7072" s="46"/>
      <c r="L7072" s="46"/>
    </row>
    <row r="7073" spans="11:12" ht="30" customHeight="1" x14ac:dyDescent="0.25">
      <c r="K7073" s="46"/>
      <c r="L7073" s="46"/>
    </row>
    <row r="7074" spans="11:12" ht="30" customHeight="1" x14ac:dyDescent="0.25">
      <c r="K7074" s="46"/>
      <c r="L7074" s="46"/>
    </row>
    <row r="7075" spans="11:12" ht="30" customHeight="1" x14ac:dyDescent="0.25">
      <c r="K7075" s="46"/>
      <c r="L7075" s="46"/>
    </row>
    <row r="7076" spans="11:12" ht="30" customHeight="1" x14ac:dyDescent="0.25">
      <c r="K7076" s="46"/>
      <c r="L7076" s="46"/>
    </row>
    <row r="7077" spans="11:12" ht="30" customHeight="1" x14ac:dyDescent="0.25">
      <c r="K7077" s="46"/>
      <c r="L7077" s="46"/>
    </row>
    <row r="7078" spans="11:12" ht="30" customHeight="1" x14ac:dyDescent="0.25">
      <c r="K7078" s="46"/>
      <c r="L7078" s="46"/>
    </row>
    <row r="7079" spans="11:12" ht="30" customHeight="1" x14ac:dyDescent="0.25">
      <c r="K7079" s="46"/>
      <c r="L7079" s="46"/>
    </row>
    <row r="7080" spans="11:12" ht="30" customHeight="1" x14ac:dyDescent="0.25">
      <c r="K7080" s="46"/>
      <c r="L7080" s="46"/>
    </row>
    <row r="7081" spans="11:12" ht="30" customHeight="1" x14ac:dyDescent="0.25">
      <c r="K7081" s="46"/>
      <c r="L7081" s="46"/>
    </row>
    <row r="7082" spans="11:12" ht="30" customHeight="1" x14ac:dyDescent="0.25">
      <c r="K7082" s="46"/>
      <c r="L7082" s="46"/>
    </row>
    <row r="7083" spans="11:12" ht="30" customHeight="1" x14ac:dyDescent="0.25">
      <c r="K7083" s="46"/>
      <c r="L7083" s="46"/>
    </row>
    <row r="7084" spans="11:12" ht="30" customHeight="1" x14ac:dyDescent="0.25">
      <c r="K7084" s="46"/>
      <c r="L7084" s="46"/>
    </row>
    <row r="7085" spans="11:12" ht="30" customHeight="1" x14ac:dyDescent="0.25">
      <c r="K7085" s="46"/>
      <c r="L7085" s="46"/>
    </row>
    <row r="7086" spans="11:12" ht="30" customHeight="1" x14ac:dyDescent="0.25">
      <c r="K7086" s="46"/>
      <c r="L7086" s="46"/>
    </row>
    <row r="7087" spans="11:12" ht="30" customHeight="1" x14ac:dyDescent="0.25">
      <c r="K7087" s="46"/>
      <c r="L7087" s="46"/>
    </row>
    <row r="7088" spans="11:12" ht="30" customHeight="1" x14ac:dyDescent="0.25">
      <c r="K7088" s="46"/>
      <c r="L7088" s="46"/>
    </row>
    <row r="7089" spans="11:12" ht="30" customHeight="1" x14ac:dyDescent="0.25">
      <c r="K7089" s="46"/>
      <c r="L7089" s="46"/>
    </row>
    <row r="7090" spans="11:12" ht="30" customHeight="1" x14ac:dyDescent="0.25">
      <c r="K7090" s="46"/>
      <c r="L7090" s="46"/>
    </row>
    <row r="7091" spans="11:12" ht="30" customHeight="1" x14ac:dyDescent="0.25">
      <c r="K7091" s="46"/>
      <c r="L7091" s="46"/>
    </row>
    <row r="7092" spans="11:12" ht="30" customHeight="1" x14ac:dyDescent="0.25">
      <c r="K7092" s="46"/>
      <c r="L7092" s="46"/>
    </row>
    <row r="7093" spans="11:12" ht="30" customHeight="1" x14ac:dyDescent="0.25">
      <c r="K7093" s="46"/>
      <c r="L7093" s="46"/>
    </row>
    <row r="7094" spans="11:12" ht="30" customHeight="1" x14ac:dyDescent="0.25">
      <c r="K7094" s="46"/>
      <c r="L7094" s="46"/>
    </row>
    <row r="7095" spans="11:12" ht="30" customHeight="1" x14ac:dyDescent="0.25">
      <c r="K7095" s="46"/>
      <c r="L7095" s="46"/>
    </row>
    <row r="7096" spans="11:12" ht="30" customHeight="1" x14ac:dyDescent="0.25">
      <c r="K7096" s="46"/>
      <c r="L7096" s="46"/>
    </row>
    <row r="7097" spans="11:12" ht="30" customHeight="1" x14ac:dyDescent="0.25">
      <c r="K7097" s="46"/>
      <c r="L7097" s="46"/>
    </row>
    <row r="7098" spans="11:12" ht="30" customHeight="1" x14ac:dyDescent="0.25">
      <c r="K7098" s="46"/>
      <c r="L7098" s="46"/>
    </row>
    <row r="7099" spans="11:12" ht="30" customHeight="1" x14ac:dyDescent="0.25">
      <c r="K7099" s="46"/>
      <c r="L7099" s="46"/>
    </row>
    <row r="7100" spans="11:12" ht="30" customHeight="1" x14ac:dyDescent="0.25">
      <c r="K7100" s="46"/>
      <c r="L7100" s="46"/>
    </row>
    <row r="7101" spans="11:12" ht="30" customHeight="1" x14ac:dyDescent="0.25">
      <c r="K7101" s="46"/>
      <c r="L7101" s="46"/>
    </row>
    <row r="7102" spans="11:12" ht="30" customHeight="1" x14ac:dyDescent="0.25">
      <c r="K7102" s="46"/>
      <c r="L7102" s="46"/>
    </row>
    <row r="7103" spans="11:12" ht="30" customHeight="1" x14ac:dyDescent="0.25">
      <c r="K7103" s="46"/>
      <c r="L7103" s="46"/>
    </row>
    <row r="7104" spans="11:12" ht="30" customHeight="1" x14ac:dyDescent="0.25">
      <c r="K7104" s="46"/>
      <c r="L7104" s="46"/>
    </row>
    <row r="7105" spans="11:12" ht="30" customHeight="1" x14ac:dyDescent="0.25">
      <c r="K7105" s="46"/>
      <c r="L7105" s="46"/>
    </row>
    <row r="7106" spans="11:12" ht="30" customHeight="1" x14ac:dyDescent="0.25">
      <c r="K7106" s="46"/>
      <c r="L7106" s="46"/>
    </row>
    <row r="7107" spans="11:12" ht="30" customHeight="1" x14ac:dyDescent="0.25">
      <c r="K7107" s="46"/>
      <c r="L7107" s="46"/>
    </row>
    <row r="7108" spans="11:12" ht="30" customHeight="1" x14ac:dyDescent="0.25">
      <c r="K7108" s="46"/>
      <c r="L7108" s="46"/>
    </row>
    <row r="7109" spans="11:12" ht="30" customHeight="1" x14ac:dyDescent="0.25">
      <c r="K7109" s="46"/>
      <c r="L7109" s="46"/>
    </row>
    <row r="7110" spans="11:12" ht="30" customHeight="1" x14ac:dyDescent="0.25">
      <c r="K7110" s="46"/>
      <c r="L7110" s="46"/>
    </row>
    <row r="7111" spans="11:12" ht="30" customHeight="1" x14ac:dyDescent="0.25">
      <c r="K7111" s="46"/>
      <c r="L7111" s="46"/>
    </row>
    <row r="7112" spans="11:12" ht="30" customHeight="1" x14ac:dyDescent="0.25">
      <c r="K7112" s="46"/>
      <c r="L7112" s="46"/>
    </row>
    <row r="7113" spans="11:12" ht="30" customHeight="1" x14ac:dyDescent="0.25">
      <c r="K7113" s="46"/>
      <c r="L7113" s="46"/>
    </row>
    <row r="7114" spans="11:12" ht="30" customHeight="1" x14ac:dyDescent="0.25">
      <c r="K7114" s="46"/>
      <c r="L7114" s="46"/>
    </row>
    <row r="7115" spans="11:12" ht="30" customHeight="1" x14ac:dyDescent="0.25">
      <c r="K7115" s="46"/>
      <c r="L7115" s="46"/>
    </row>
    <row r="7116" spans="11:12" ht="30" customHeight="1" x14ac:dyDescent="0.25">
      <c r="K7116" s="46"/>
      <c r="L7116" s="46"/>
    </row>
    <row r="7117" spans="11:12" ht="30" customHeight="1" x14ac:dyDescent="0.25">
      <c r="K7117" s="46"/>
      <c r="L7117" s="46"/>
    </row>
    <row r="7118" spans="11:12" ht="30" customHeight="1" x14ac:dyDescent="0.25">
      <c r="K7118" s="46"/>
      <c r="L7118" s="46"/>
    </row>
    <row r="7119" spans="11:12" ht="30" customHeight="1" x14ac:dyDescent="0.25">
      <c r="K7119" s="46"/>
      <c r="L7119" s="46"/>
    </row>
    <row r="7120" spans="11:12" ht="30" customHeight="1" x14ac:dyDescent="0.25">
      <c r="K7120" s="46"/>
      <c r="L7120" s="46"/>
    </row>
    <row r="7121" spans="11:12" ht="30" customHeight="1" x14ac:dyDescent="0.25">
      <c r="K7121" s="46"/>
      <c r="L7121" s="46"/>
    </row>
    <row r="7122" spans="11:12" ht="30" customHeight="1" x14ac:dyDescent="0.25">
      <c r="K7122" s="46"/>
      <c r="L7122" s="46"/>
    </row>
    <row r="7123" spans="11:12" ht="30" customHeight="1" x14ac:dyDescent="0.25">
      <c r="K7123" s="46"/>
      <c r="L7123" s="46"/>
    </row>
    <row r="7124" spans="11:12" ht="30" customHeight="1" x14ac:dyDescent="0.25">
      <c r="K7124" s="46"/>
      <c r="L7124" s="46"/>
    </row>
    <row r="7125" spans="11:12" ht="30" customHeight="1" x14ac:dyDescent="0.25">
      <c r="K7125" s="46"/>
      <c r="L7125" s="46"/>
    </row>
    <row r="7126" spans="11:12" ht="30" customHeight="1" x14ac:dyDescent="0.25">
      <c r="K7126" s="46"/>
      <c r="L7126" s="46"/>
    </row>
    <row r="7127" spans="11:12" ht="30" customHeight="1" x14ac:dyDescent="0.25">
      <c r="K7127" s="46"/>
      <c r="L7127" s="46"/>
    </row>
    <row r="7128" spans="11:12" ht="30" customHeight="1" x14ac:dyDescent="0.25">
      <c r="K7128" s="46"/>
      <c r="L7128" s="46"/>
    </row>
    <row r="7129" spans="11:12" ht="30" customHeight="1" x14ac:dyDescent="0.25">
      <c r="K7129" s="46"/>
      <c r="L7129" s="46"/>
    </row>
    <row r="7130" spans="11:12" ht="30" customHeight="1" x14ac:dyDescent="0.25">
      <c r="K7130" s="46"/>
      <c r="L7130" s="46"/>
    </row>
    <row r="7131" spans="11:12" ht="30" customHeight="1" x14ac:dyDescent="0.25">
      <c r="K7131" s="46"/>
      <c r="L7131" s="46"/>
    </row>
    <row r="7132" spans="11:12" ht="30" customHeight="1" x14ac:dyDescent="0.25">
      <c r="K7132" s="46"/>
      <c r="L7132" s="46"/>
    </row>
    <row r="7133" spans="11:12" ht="30" customHeight="1" x14ac:dyDescent="0.25">
      <c r="K7133" s="46"/>
      <c r="L7133" s="46"/>
    </row>
    <row r="7134" spans="11:12" ht="30" customHeight="1" x14ac:dyDescent="0.25">
      <c r="K7134" s="46"/>
      <c r="L7134" s="46"/>
    </row>
    <row r="7135" spans="11:12" ht="30" customHeight="1" x14ac:dyDescent="0.25">
      <c r="K7135" s="46"/>
      <c r="L7135" s="46"/>
    </row>
    <row r="7136" spans="11:12" ht="30" customHeight="1" x14ac:dyDescent="0.25">
      <c r="K7136" s="46"/>
      <c r="L7136" s="46"/>
    </row>
    <row r="7137" spans="11:12" ht="30" customHeight="1" x14ac:dyDescent="0.25">
      <c r="K7137" s="46"/>
      <c r="L7137" s="46"/>
    </row>
    <row r="7138" spans="11:12" ht="30" customHeight="1" x14ac:dyDescent="0.25">
      <c r="K7138" s="46"/>
      <c r="L7138" s="46"/>
    </row>
    <row r="7139" spans="11:12" ht="30" customHeight="1" x14ac:dyDescent="0.25">
      <c r="K7139" s="46"/>
      <c r="L7139" s="46"/>
    </row>
    <row r="7140" spans="11:12" ht="30" customHeight="1" x14ac:dyDescent="0.25">
      <c r="K7140" s="46"/>
      <c r="L7140" s="46"/>
    </row>
    <row r="7141" spans="11:12" ht="30" customHeight="1" x14ac:dyDescent="0.25">
      <c r="K7141" s="46"/>
      <c r="L7141" s="46"/>
    </row>
    <row r="7142" spans="11:12" ht="30" customHeight="1" x14ac:dyDescent="0.25">
      <c r="K7142" s="46"/>
      <c r="L7142" s="46"/>
    </row>
    <row r="7143" spans="11:12" ht="30" customHeight="1" x14ac:dyDescent="0.25">
      <c r="K7143" s="46"/>
      <c r="L7143" s="46"/>
    </row>
    <row r="7144" spans="11:12" ht="30" customHeight="1" x14ac:dyDescent="0.25">
      <c r="K7144" s="46"/>
      <c r="L7144" s="46"/>
    </row>
    <row r="7145" spans="11:12" ht="30" customHeight="1" x14ac:dyDescent="0.25">
      <c r="K7145" s="46"/>
      <c r="L7145" s="46"/>
    </row>
    <row r="7146" spans="11:12" ht="30" customHeight="1" x14ac:dyDescent="0.25">
      <c r="K7146" s="46"/>
      <c r="L7146" s="46"/>
    </row>
    <row r="7147" spans="11:12" ht="30" customHeight="1" x14ac:dyDescent="0.25">
      <c r="K7147" s="46"/>
      <c r="L7147" s="46"/>
    </row>
    <row r="7148" spans="11:12" ht="30" customHeight="1" x14ac:dyDescent="0.25">
      <c r="K7148" s="46"/>
      <c r="L7148" s="46"/>
    </row>
    <row r="7149" spans="11:12" ht="30" customHeight="1" x14ac:dyDescent="0.25">
      <c r="K7149" s="46"/>
      <c r="L7149" s="46"/>
    </row>
    <row r="7150" spans="11:12" ht="30" customHeight="1" x14ac:dyDescent="0.25">
      <c r="K7150" s="46"/>
      <c r="L7150" s="46"/>
    </row>
    <row r="7151" spans="11:12" ht="30" customHeight="1" x14ac:dyDescent="0.25">
      <c r="K7151" s="46"/>
      <c r="L7151" s="46"/>
    </row>
    <row r="7152" spans="11:12" ht="30" customHeight="1" x14ac:dyDescent="0.25">
      <c r="K7152" s="46"/>
      <c r="L7152" s="46"/>
    </row>
    <row r="7153" spans="11:12" ht="30" customHeight="1" x14ac:dyDescent="0.25">
      <c r="K7153" s="46"/>
      <c r="L7153" s="46"/>
    </row>
    <row r="7154" spans="11:12" ht="30" customHeight="1" x14ac:dyDescent="0.25">
      <c r="K7154" s="46"/>
      <c r="L7154" s="46"/>
    </row>
    <row r="7155" spans="11:12" ht="30" customHeight="1" x14ac:dyDescent="0.25">
      <c r="K7155" s="46"/>
      <c r="L7155" s="46"/>
    </row>
    <row r="7156" spans="11:12" ht="30" customHeight="1" x14ac:dyDescent="0.25">
      <c r="K7156" s="46"/>
      <c r="L7156" s="46"/>
    </row>
    <row r="7157" spans="11:12" ht="30" customHeight="1" x14ac:dyDescent="0.25">
      <c r="K7157" s="46"/>
      <c r="L7157" s="46"/>
    </row>
    <row r="7158" spans="11:12" ht="30" customHeight="1" x14ac:dyDescent="0.25">
      <c r="K7158" s="46"/>
      <c r="L7158" s="46"/>
    </row>
    <row r="7159" spans="11:12" ht="30" customHeight="1" x14ac:dyDescent="0.25">
      <c r="K7159" s="46"/>
      <c r="L7159" s="46"/>
    </row>
    <row r="7160" spans="11:12" ht="30" customHeight="1" x14ac:dyDescent="0.25">
      <c r="K7160" s="46"/>
      <c r="L7160" s="46"/>
    </row>
    <row r="7161" spans="11:12" ht="30" customHeight="1" x14ac:dyDescent="0.25">
      <c r="K7161" s="46"/>
      <c r="L7161" s="46"/>
    </row>
    <row r="7162" spans="11:12" ht="30" customHeight="1" x14ac:dyDescent="0.25">
      <c r="K7162" s="46"/>
      <c r="L7162" s="46"/>
    </row>
    <row r="7163" spans="11:12" ht="30" customHeight="1" x14ac:dyDescent="0.25">
      <c r="K7163" s="46"/>
      <c r="L7163" s="46"/>
    </row>
    <row r="7164" spans="11:12" ht="30" customHeight="1" x14ac:dyDescent="0.25">
      <c r="K7164" s="46"/>
      <c r="L7164" s="46"/>
    </row>
    <row r="7165" spans="11:12" ht="30" customHeight="1" x14ac:dyDescent="0.25">
      <c r="K7165" s="46"/>
      <c r="L7165" s="46"/>
    </row>
    <row r="7166" spans="11:12" ht="30" customHeight="1" x14ac:dyDescent="0.25">
      <c r="K7166" s="46"/>
      <c r="L7166" s="46"/>
    </row>
    <row r="7167" spans="11:12" ht="30" customHeight="1" x14ac:dyDescent="0.25">
      <c r="K7167" s="46"/>
      <c r="L7167" s="46"/>
    </row>
    <row r="7168" spans="11:12" ht="30" customHeight="1" x14ac:dyDescent="0.25">
      <c r="K7168" s="46"/>
      <c r="L7168" s="46"/>
    </row>
    <row r="7169" spans="11:12" ht="30" customHeight="1" x14ac:dyDescent="0.25">
      <c r="K7169" s="46"/>
      <c r="L7169" s="46"/>
    </row>
    <row r="7170" spans="11:12" ht="30" customHeight="1" x14ac:dyDescent="0.25">
      <c r="K7170" s="46"/>
      <c r="L7170" s="46"/>
    </row>
    <row r="7171" spans="11:12" ht="30" customHeight="1" x14ac:dyDescent="0.25">
      <c r="K7171" s="46"/>
      <c r="L7171" s="46"/>
    </row>
    <row r="7172" spans="11:12" ht="30" customHeight="1" x14ac:dyDescent="0.25">
      <c r="K7172" s="46"/>
      <c r="L7172" s="46"/>
    </row>
    <row r="7173" spans="11:12" ht="30" customHeight="1" x14ac:dyDescent="0.25">
      <c r="K7173" s="46"/>
      <c r="L7173" s="46"/>
    </row>
    <row r="7174" spans="11:12" ht="30" customHeight="1" x14ac:dyDescent="0.25">
      <c r="K7174" s="46"/>
      <c r="L7174" s="46"/>
    </row>
    <row r="7175" spans="11:12" ht="30" customHeight="1" x14ac:dyDescent="0.25">
      <c r="K7175" s="46"/>
      <c r="L7175" s="46"/>
    </row>
    <row r="7176" spans="11:12" ht="30" customHeight="1" x14ac:dyDescent="0.25">
      <c r="K7176" s="46"/>
      <c r="L7176" s="46"/>
    </row>
    <row r="7177" spans="11:12" ht="30" customHeight="1" x14ac:dyDescent="0.25">
      <c r="K7177" s="46"/>
      <c r="L7177" s="46"/>
    </row>
    <row r="7178" spans="11:12" ht="30" customHeight="1" x14ac:dyDescent="0.25">
      <c r="K7178" s="46"/>
      <c r="L7178" s="46"/>
    </row>
    <row r="7179" spans="11:12" ht="30" customHeight="1" x14ac:dyDescent="0.25">
      <c r="K7179" s="46"/>
      <c r="L7179" s="46"/>
    </row>
    <row r="7180" spans="11:12" ht="30" customHeight="1" x14ac:dyDescent="0.25">
      <c r="K7180" s="46"/>
      <c r="L7180" s="46"/>
    </row>
    <row r="7181" spans="11:12" ht="30" customHeight="1" x14ac:dyDescent="0.25">
      <c r="K7181" s="46"/>
      <c r="L7181" s="46"/>
    </row>
    <row r="7182" spans="11:12" ht="30" customHeight="1" x14ac:dyDescent="0.25">
      <c r="K7182" s="46"/>
      <c r="L7182" s="46"/>
    </row>
    <row r="7183" spans="11:12" ht="30" customHeight="1" x14ac:dyDescent="0.25">
      <c r="K7183" s="46"/>
      <c r="L7183" s="46"/>
    </row>
    <row r="7184" spans="11:12" ht="30" customHeight="1" x14ac:dyDescent="0.25">
      <c r="K7184" s="46"/>
      <c r="L7184" s="46"/>
    </row>
    <row r="7185" spans="11:12" ht="30" customHeight="1" x14ac:dyDescent="0.25">
      <c r="K7185" s="46"/>
      <c r="L7185" s="46"/>
    </row>
    <row r="7186" spans="11:12" ht="30" customHeight="1" x14ac:dyDescent="0.25">
      <c r="K7186" s="46"/>
      <c r="L7186" s="46"/>
    </row>
    <row r="7187" spans="11:12" ht="30" customHeight="1" x14ac:dyDescent="0.25">
      <c r="K7187" s="46"/>
      <c r="L7187" s="46"/>
    </row>
    <row r="7188" spans="11:12" ht="30" customHeight="1" x14ac:dyDescent="0.25">
      <c r="K7188" s="46"/>
      <c r="L7188" s="46"/>
    </row>
    <row r="7189" spans="11:12" ht="30" customHeight="1" x14ac:dyDescent="0.25">
      <c r="K7189" s="46"/>
      <c r="L7189" s="46"/>
    </row>
    <row r="7190" spans="11:12" ht="30" customHeight="1" x14ac:dyDescent="0.25">
      <c r="K7190" s="46"/>
      <c r="L7190" s="46"/>
    </row>
    <row r="7191" spans="11:12" ht="30" customHeight="1" x14ac:dyDescent="0.25">
      <c r="K7191" s="46"/>
      <c r="L7191" s="46"/>
    </row>
    <row r="7192" spans="11:12" ht="30" customHeight="1" x14ac:dyDescent="0.25">
      <c r="K7192" s="46"/>
      <c r="L7192" s="46"/>
    </row>
    <row r="7193" spans="11:12" ht="30" customHeight="1" x14ac:dyDescent="0.25">
      <c r="K7193" s="46"/>
      <c r="L7193" s="46"/>
    </row>
    <row r="7194" spans="11:12" ht="30" customHeight="1" x14ac:dyDescent="0.25">
      <c r="K7194" s="46"/>
      <c r="L7194" s="46"/>
    </row>
    <row r="7195" spans="11:12" ht="30" customHeight="1" x14ac:dyDescent="0.25">
      <c r="K7195" s="46"/>
      <c r="L7195" s="46"/>
    </row>
    <row r="7196" spans="11:12" ht="30" customHeight="1" x14ac:dyDescent="0.25">
      <c r="K7196" s="46"/>
      <c r="L7196" s="46"/>
    </row>
    <row r="7197" spans="11:12" ht="30" customHeight="1" x14ac:dyDescent="0.25">
      <c r="K7197" s="46"/>
      <c r="L7197" s="46"/>
    </row>
    <row r="7198" spans="11:12" ht="30" customHeight="1" x14ac:dyDescent="0.25">
      <c r="K7198" s="46"/>
      <c r="L7198" s="46"/>
    </row>
    <row r="7199" spans="11:12" ht="30" customHeight="1" x14ac:dyDescent="0.25">
      <c r="K7199" s="46"/>
      <c r="L7199" s="46"/>
    </row>
    <row r="7200" spans="11:12" ht="30" customHeight="1" x14ac:dyDescent="0.25">
      <c r="K7200" s="46"/>
      <c r="L7200" s="46"/>
    </row>
    <row r="7201" spans="11:12" ht="30" customHeight="1" x14ac:dyDescent="0.25">
      <c r="K7201" s="46"/>
      <c r="L7201" s="46"/>
    </row>
    <row r="7202" spans="11:12" ht="30" customHeight="1" x14ac:dyDescent="0.25">
      <c r="K7202" s="46"/>
      <c r="L7202" s="46"/>
    </row>
    <row r="7203" spans="11:12" ht="30" customHeight="1" x14ac:dyDescent="0.25">
      <c r="K7203" s="46"/>
      <c r="L7203" s="46"/>
    </row>
    <row r="7204" spans="11:12" ht="30" customHeight="1" x14ac:dyDescent="0.25">
      <c r="K7204" s="46"/>
      <c r="L7204" s="46"/>
    </row>
    <row r="7205" spans="11:12" ht="30" customHeight="1" x14ac:dyDescent="0.25">
      <c r="K7205" s="46"/>
      <c r="L7205" s="46"/>
    </row>
    <row r="7206" spans="11:12" ht="30" customHeight="1" x14ac:dyDescent="0.25">
      <c r="K7206" s="46"/>
      <c r="L7206" s="46"/>
    </row>
    <row r="7207" spans="11:12" ht="30" customHeight="1" x14ac:dyDescent="0.25">
      <c r="K7207" s="46"/>
      <c r="L7207" s="46"/>
    </row>
    <row r="7208" spans="11:12" ht="30" customHeight="1" x14ac:dyDescent="0.25">
      <c r="K7208" s="46"/>
      <c r="L7208" s="46"/>
    </row>
    <row r="7209" spans="11:12" ht="30" customHeight="1" x14ac:dyDescent="0.25">
      <c r="K7209" s="46"/>
      <c r="L7209" s="46"/>
    </row>
    <row r="7210" spans="11:12" ht="30" customHeight="1" x14ac:dyDescent="0.25">
      <c r="K7210" s="46"/>
      <c r="L7210" s="46"/>
    </row>
    <row r="7211" spans="11:12" ht="30" customHeight="1" x14ac:dyDescent="0.25">
      <c r="K7211" s="46"/>
      <c r="L7211" s="46"/>
    </row>
    <row r="7212" spans="11:12" ht="30" customHeight="1" x14ac:dyDescent="0.25">
      <c r="K7212" s="46"/>
      <c r="L7212" s="46"/>
    </row>
    <row r="7213" spans="11:12" ht="30" customHeight="1" x14ac:dyDescent="0.25">
      <c r="K7213" s="46"/>
      <c r="L7213" s="46"/>
    </row>
    <row r="7214" spans="11:12" ht="30" customHeight="1" x14ac:dyDescent="0.25">
      <c r="K7214" s="46"/>
      <c r="L7214" s="46"/>
    </row>
    <row r="7215" spans="11:12" ht="30" customHeight="1" x14ac:dyDescent="0.25">
      <c r="K7215" s="46"/>
      <c r="L7215" s="46"/>
    </row>
    <row r="7216" spans="11:12" ht="30" customHeight="1" x14ac:dyDescent="0.25">
      <c r="K7216" s="46"/>
      <c r="L7216" s="46"/>
    </row>
    <row r="7217" spans="11:12" ht="30" customHeight="1" x14ac:dyDescent="0.25">
      <c r="K7217" s="46"/>
      <c r="L7217" s="46"/>
    </row>
    <row r="7218" spans="11:12" ht="30" customHeight="1" x14ac:dyDescent="0.25">
      <c r="K7218" s="46"/>
      <c r="L7218" s="46"/>
    </row>
    <row r="7219" spans="11:12" ht="30" customHeight="1" x14ac:dyDescent="0.25">
      <c r="K7219" s="46"/>
      <c r="L7219" s="46"/>
    </row>
    <row r="7220" spans="11:12" ht="30" customHeight="1" x14ac:dyDescent="0.25">
      <c r="K7220" s="46"/>
      <c r="L7220" s="46"/>
    </row>
    <row r="7221" spans="11:12" ht="30" customHeight="1" x14ac:dyDescent="0.25">
      <c r="K7221" s="46"/>
      <c r="L7221" s="46"/>
    </row>
    <row r="7222" spans="11:12" ht="30" customHeight="1" x14ac:dyDescent="0.25">
      <c r="K7222" s="46"/>
      <c r="L7222" s="46"/>
    </row>
    <row r="7223" spans="11:12" ht="30" customHeight="1" x14ac:dyDescent="0.25">
      <c r="K7223" s="46"/>
      <c r="L7223" s="46"/>
    </row>
    <row r="7224" spans="11:12" ht="30" customHeight="1" x14ac:dyDescent="0.25">
      <c r="K7224" s="46"/>
      <c r="L7224" s="46"/>
    </row>
    <row r="7225" spans="11:12" ht="30" customHeight="1" x14ac:dyDescent="0.25">
      <c r="K7225" s="46"/>
      <c r="L7225" s="46"/>
    </row>
    <row r="7226" spans="11:12" ht="30" customHeight="1" x14ac:dyDescent="0.25">
      <c r="K7226" s="46"/>
      <c r="L7226" s="46"/>
    </row>
    <row r="7227" spans="11:12" ht="30" customHeight="1" x14ac:dyDescent="0.25">
      <c r="K7227" s="46"/>
      <c r="L7227" s="46"/>
    </row>
    <row r="7228" spans="11:12" ht="30" customHeight="1" x14ac:dyDescent="0.25">
      <c r="K7228" s="46"/>
      <c r="L7228" s="46"/>
    </row>
    <row r="7229" spans="11:12" ht="30" customHeight="1" x14ac:dyDescent="0.25">
      <c r="K7229" s="46"/>
      <c r="L7229" s="46"/>
    </row>
    <row r="7230" spans="11:12" ht="30" customHeight="1" x14ac:dyDescent="0.25">
      <c r="K7230" s="46"/>
      <c r="L7230" s="46"/>
    </row>
    <row r="7231" spans="11:12" ht="30" customHeight="1" x14ac:dyDescent="0.25">
      <c r="K7231" s="46"/>
      <c r="L7231" s="46"/>
    </row>
    <row r="7232" spans="11:12" ht="30" customHeight="1" x14ac:dyDescent="0.25">
      <c r="K7232" s="46"/>
      <c r="L7232" s="46"/>
    </row>
    <row r="7233" spans="11:12" ht="30" customHeight="1" x14ac:dyDescent="0.25">
      <c r="K7233" s="46"/>
      <c r="L7233" s="46"/>
    </row>
    <row r="7234" spans="11:12" ht="30" customHeight="1" x14ac:dyDescent="0.25">
      <c r="K7234" s="46"/>
      <c r="L7234" s="46"/>
    </row>
    <row r="7235" spans="11:12" ht="30" customHeight="1" x14ac:dyDescent="0.25">
      <c r="K7235" s="46"/>
      <c r="L7235" s="46"/>
    </row>
    <row r="7236" spans="11:12" ht="30" customHeight="1" x14ac:dyDescent="0.25">
      <c r="K7236" s="46"/>
      <c r="L7236" s="46"/>
    </row>
    <row r="7237" spans="11:12" ht="30" customHeight="1" x14ac:dyDescent="0.25">
      <c r="K7237" s="46"/>
      <c r="L7237" s="46"/>
    </row>
    <row r="7238" spans="11:12" ht="30" customHeight="1" x14ac:dyDescent="0.25">
      <c r="K7238" s="46"/>
      <c r="L7238" s="46"/>
    </row>
    <row r="7239" spans="11:12" ht="30" customHeight="1" x14ac:dyDescent="0.25">
      <c r="K7239" s="46"/>
      <c r="L7239" s="46"/>
    </row>
    <row r="7240" spans="11:12" ht="30" customHeight="1" x14ac:dyDescent="0.25">
      <c r="K7240" s="46"/>
      <c r="L7240" s="46"/>
    </row>
    <row r="7241" spans="11:12" ht="30" customHeight="1" x14ac:dyDescent="0.25">
      <c r="K7241" s="46"/>
      <c r="L7241" s="46"/>
    </row>
    <row r="7242" spans="11:12" ht="30" customHeight="1" x14ac:dyDescent="0.25">
      <c r="K7242" s="46"/>
      <c r="L7242" s="46"/>
    </row>
    <row r="7243" spans="11:12" ht="30" customHeight="1" x14ac:dyDescent="0.25">
      <c r="K7243" s="46"/>
      <c r="L7243" s="46"/>
    </row>
    <row r="7244" spans="11:12" ht="30" customHeight="1" x14ac:dyDescent="0.25">
      <c r="K7244" s="46"/>
      <c r="L7244" s="46"/>
    </row>
    <row r="7245" spans="11:12" ht="30" customHeight="1" x14ac:dyDescent="0.25">
      <c r="K7245" s="46"/>
      <c r="L7245" s="46"/>
    </row>
    <row r="7246" spans="11:12" ht="30" customHeight="1" x14ac:dyDescent="0.25">
      <c r="K7246" s="46"/>
      <c r="L7246" s="46"/>
    </row>
    <row r="7247" spans="11:12" ht="30" customHeight="1" x14ac:dyDescent="0.25">
      <c r="K7247" s="46"/>
      <c r="L7247" s="46"/>
    </row>
    <row r="7248" spans="11:12" ht="30" customHeight="1" x14ac:dyDescent="0.25">
      <c r="K7248" s="46"/>
      <c r="L7248" s="46"/>
    </row>
    <row r="7249" spans="11:12" ht="30" customHeight="1" x14ac:dyDescent="0.25">
      <c r="K7249" s="46"/>
      <c r="L7249" s="46"/>
    </row>
    <row r="7250" spans="11:12" ht="30" customHeight="1" x14ac:dyDescent="0.25">
      <c r="K7250" s="46"/>
      <c r="L7250" s="46"/>
    </row>
    <row r="7251" spans="11:12" ht="30" customHeight="1" x14ac:dyDescent="0.25">
      <c r="K7251" s="46"/>
      <c r="L7251" s="46"/>
    </row>
    <row r="7252" spans="11:12" ht="30" customHeight="1" x14ac:dyDescent="0.25">
      <c r="K7252" s="46"/>
      <c r="L7252" s="46"/>
    </row>
    <row r="7253" spans="11:12" ht="30" customHeight="1" x14ac:dyDescent="0.25">
      <c r="K7253" s="46"/>
      <c r="L7253" s="46"/>
    </row>
    <row r="7254" spans="11:12" ht="30" customHeight="1" x14ac:dyDescent="0.25">
      <c r="K7254" s="46"/>
      <c r="L7254" s="46"/>
    </row>
    <row r="7255" spans="11:12" ht="30" customHeight="1" x14ac:dyDescent="0.25">
      <c r="K7255" s="46"/>
      <c r="L7255" s="46"/>
    </row>
    <row r="7256" spans="11:12" ht="30" customHeight="1" x14ac:dyDescent="0.25">
      <c r="K7256" s="46"/>
      <c r="L7256" s="46"/>
    </row>
    <row r="7257" spans="11:12" ht="30" customHeight="1" x14ac:dyDescent="0.25">
      <c r="K7257" s="46"/>
      <c r="L7257" s="46"/>
    </row>
    <row r="7258" spans="11:12" ht="30" customHeight="1" x14ac:dyDescent="0.25">
      <c r="K7258" s="46"/>
      <c r="L7258" s="46"/>
    </row>
    <row r="7259" spans="11:12" ht="30" customHeight="1" x14ac:dyDescent="0.25">
      <c r="K7259" s="46"/>
      <c r="L7259" s="46"/>
    </row>
    <row r="7260" spans="11:12" ht="30" customHeight="1" x14ac:dyDescent="0.25">
      <c r="K7260" s="46"/>
      <c r="L7260" s="46"/>
    </row>
    <row r="7261" spans="11:12" ht="30" customHeight="1" x14ac:dyDescent="0.25">
      <c r="K7261" s="46"/>
      <c r="L7261" s="46"/>
    </row>
    <row r="7262" spans="11:12" ht="30" customHeight="1" x14ac:dyDescent="0.25">
      <c r="K7262" s="46"/>
      <c r="L7262" s="46"/>
    </row>
    <row r="7263" spans="11:12" ht="30" customHeight="1" x14ac:dyDescent="0.25">
      <c r="K7263" s="46"/>
      <c r="L7263" s="46"/>
    </row>
    <row r="7264" spans="11:12" ht="30" customHeight="1" x14ac:dyDescent="0.25">
      <c r="K7264" s="46"/>
      <c r="L7264" s="46"/>
    </row>
    <row r="7265" spans="11:12" ht="30" customHeight="1" x14ac:dyDescent="0.25">
      <c r="K7265" s="46"/>
      <c r="L7265" s="46"/>
    </row>
    <row r="7266" spans="11:12" ht="30" customHeight="1" x14ac:dyDescent="0.25">
      <c r="K7266" s="46"/>
      <c r="L7266" s="46"/>
    </row>
    <row r="7267" spans="11:12" ht="30" customHeight="1" x14ac:dyDescent="0.25">
      <c r="K7267" s="46"/>
      <c r="L7267" s="46"/>
    </row>
    <row r="7268" spans="11:12" ht="30" customHeight="1" x14ac:dyDescent="0.25">
      <c r="K7268" s="46"/>
      <c r="L7268" s="46"/>
    </row>
    <row r="7269" spans="11:12" ht="30" customHeight="1" x14ac:dyDescent="0.25">
      <c r="K7269" s="46"/>
      <c r="L7269" s="46"/>
    </row>
    <row r="7270" spans="11:12" ht="30" customHeight="1" x14ac:dyDescent="0.25">
      <c r="K7270" s="46"/>
      <c r="L7270" s="46"/>
    </row>
    <row r="7271" spans="11:12" ht="30" customHeight="1" x14ac:dyDescent="0.25">
      <c r="K7271" s="46"/>
      <c r="L7271" s="46"/>
    </row>
    <row r="7272" spans="11:12" ht="30" customHeight="1" x14ac:dyDescent="0.25">
      <c r="K7272" s="46"/>
      <c r="L7272" s="46"/>
    </row>
    <row r="7273" spans="11:12" ht="30" customHeight="1" x14ac:dyDescent="0.25">
      <c r="K7273" s="46"/>
      <c r="L7273" s="46"/>
    </row>
    <row r="7274" spans="11:12" ht="30" customHeight="1" x14ac:dyDescent="0.25">
      <c r="K7274" s="46"/>
      <c r="L7274" s="46"/>
    </row>
    <row r="7275" spans="11:12" ht="30" customHeight="1" x14ac:dyDescent="0.25">
      <c r="K7275" s="46"/>
      <c r="L7275" s="46"/>
    </row>
    <row r="7276" spans="11:12" ht="30" customHeight="1" x14ac:dyDescent="0.25">
      <c r="K7276" s="46"/>
      <c r="L7276" s="46"/>
    </row>
    <row r="7277" spans="11:12" ht="30" customHeight="1" x14ac:dyDescent="0.25">
      <c r="K7277" s="46"/>
      <c r="L7277" s="46"/>
    </row>
    <row r="7278" spans="11:12" ht="30" customHeight="1" x14ac:dyDescent="0.25">
      <c r="K7278" s="46"/>
      <c r="L7278" s="46"/>
    </row>
    <row r="7279" spans="11:12" ht="30" customHeight="1" x14ac:dyDescent="0.25">
      <c r="K7279" s="46"/>
      <c r="L7279" s="46"/>
    </row>
    <row r="7280" spans="11:12" ht="30" customHeight="1" x14ac:dyDescent="0.25">
      <c r="K7280" s="46"/>
      <c r="L7280" s="46"/>
    </row>
    <row r="7281" spans="11:12" ht="30" customHeight="1" x14ac:dyDescent="0.25">
      <c r="K7281" s="46"/>
      <c r="L7281" s="46"/>
    </row>
    <row r="7282" spans="11:12" ht="30" customHeight="1" x14ac:dyDescent="0.25">
      <c r="K7282" s="46"/>
      <c r="L7282" s="46"/>
    </row>
    <row r="7283" spans="11:12" ht="30" customHeight="1" x14ac:dyDescent="0.25">
      <c r="K7283" s="46"/>
      <c r="L7283" s="46"/>
    </row>
    <row r="7284" spans="11:12" ht="30" customHeight="1" x14ac:dyDescent="0.25">
      <c r="K7284" s="46"/>
      <c r="L7284" s="46"/>
    </row>
    <row r="7285" spans="11:12" ht="30" customHeight="1" x14ac:dyDescent="0.25">
      <c r="K7285" s="46"/>
      <c r="L7285" s="46"/>
    </row>
    <row r="7286" spans="11:12" ht="30" customHeight="1" x14ac:dyDescent="0.25">
      <c r="K7286" s="46"/>
      <c r="L7286" s="46"/>
    </row>
    <row r="7287" spans="11:12" ht="30" customHeight="1" x14ac:dyDescent="0.25">
      <c r="K7287" s="46"/>
      <c r="L7287" s="46"/>
    </row>
    <row r="7288" spans="11:12" ht="30" customHeight="1" x14ac:dyDescent="0.25">
      <c r="K7288" s="46"/>
      <c r="L7288" s="46"/>
    </row>
    <row r="7289" spans="11:12" ht="30" customHeight="1" x14ac:dyDescent="0.25">
      <c r="K7289" s="46"/>
      <c r="L7289" s="46"/>
    </row>
    <row r="7290" spans="11:12" ht="30" customHeight="1" x14ac:dyDescent="0.25">
      <c r="K7290" s="46"/>
      <c r="L7290" s="46"/>
    </row>
    <row r="7291" spans="11:12" ht="30" customHeight="1" x14ac:dyDescent="0.25">
      <c r="K7291" s="46"/>
      <c r="L7291" s="46"/>
    </row>
    <row r="7292" spans="11:12" ht="30" customHeight="1" x14ac:dyDescent="0.25">
      <c r="K7292" s="46"/>
      <c r="L7292" s="46"/>
    </row>
    <row r="7293" spans="11:12" ht="30" customHeight="1" x14ac:dyDescent="0.25">
      <c r="K7293" s="46"/>
      <c r="L7293" s="46"/>
    </row>
    <row r="7294" spans="11:12" ht="30" customHeight="1" x14ac:dyDescent="0.25">
      <c r="K7294" s="46"/>
      <c r="L7294" s="46"/>
    </row>
    <row r="7295" spans="11:12" ht="30" customHeight="1" x14ac:dyDescent="0.25">
      <c r="K7295" s="46"/>
      <c r="L7295" s="46"/>
    </row>
    <row r="7296" spans="11:12" ht="30" customHeight="1" x14ac:dyDescent="0.25">
      <c r="K7296" s="46"/>
      <c r="L7296" s="46"/>
    </row>
    <row r="7297" spans="11:12" ht="30" customHeight="1" x14ac:dyDescent="0.25">
      <c r="K7297" s="46"/>
      <c r="L7297" s="46"/>
    </row>
    <row r="7298" spans="11:12" ht="30" customHeight="1" x14ac:dyDescent="0.25">
      <c r="K7298" s="46"/>
      <c r="L7298" s="46"/>
    </row>
    <row r="7299" spans="11:12" ht="30" customHeight="1" x14ac:dyDescent="0.25">
      <c r="K7299" s="46"/>
      <c r="L7299" s="46"/>
    </row>
    <row r="7300" spans="11:12" ht="30" customHeight="1" x14ac:dyDescent="0.25">
      <c r="K7300" s="46"/>
      <c r="L7300" s="46"/>
    </row>
    <row r="7301" spans="11:12" ht="30" customHeight="1" x14ac:dyDescent="0.25">
      <c r="K7301" s="46"/>
      <c r="L7301" s="46"/>
    </row>
    <row r="7302" spans="11:12" ht="30" customHeight="1" x14ac:dyDescent="0.25">
      <c r="K7302" s="46"/>
      <c r="L7302" s="46"/>
    </row>
    <row r="7303" spans="11:12" ht="30" customHeight="1" x14ac:dyDescent="0.25">
      <c r="K7303" s="46"/>
      <c r="L7303" s="46"/>
    </row>
    <row r="7304" spans="11:12" ht="30" customHeight="1" x14ac:dyDescent="0.25">
      <c r="K7304" s="46"/>
      <c r="L7304" s="46"/>
    </row>
    <row r="7305" spans="11:12" ht="30" customHeight="1" x14ac:dyDescent="0.25">
      <c r="K7305" s="46"/>
      <c r="L7305" s="46"/>
    </row>
    <row r="7306" spans="11:12" ht="30" customHeight="1" x14ac:dyDescent="0.25">
      <c r="K7306" s="46"/>
      <c r="L7306" s="46"/>
    </row>
    <row r="7307" spans="11:12" ht="30" customHeight="1" x14ac:dyDescent="0.25">
      <c r="K7307" s="46"/>
      <c r="L7307" s="46"/>
    </row>
    <row r="7308" spans="11:12" ht="30" customHeight="1" x14ac:dyDescent="0.25">
      <c r="K7308" s="46"/>
      <c r="L7308" s="46"/>
    </row>
    <row r="7309" spans="11:12" ht="30" customHeight="1" x14ac:dyDescent="0.25">
      <c r="K7309" s="46"/>
      <c r="L7309" s="46"/>
    </row>
    <row r="7310" spans="11:12" ht="30" customHeight="1" x14ac:dyDescent="0.25">
      <c r="K7310" s="46"/>
      <c r="L7310" s="46"/>
    </row>
    <row r="7311" spans="11:12" ht="30" customHeight="1" x14ac:dyDescent="0.25">
      <c r="K7311" s="46"/>
      <c r="L7311" s="46"/>
    </row>
    <row r="7312" spans="11:12" ht="30" customHeight="1" x14ac:dyDescent="0.25">
      <c r="K7312" s="46"/>
      <c r="L7312" s="46"/>
    </row>
    <row r="7313" spans="11:12" ht="30" customHeight="1" x14ac:dyDescent="0.25">
      <c r="K7313" s="46"/>
      <c r="L7313" s="46"/>
    </row>
    <row r="7314" spans="11:12" ht="30" customHeight="1" x14ac:dyDescent="0.25">
      <c r="K7314" s="46"/>
      <c r="L7314" s="46"/>
    </row>
    <row r="7315" spans="11:12" ht="30" customHeight="1" x14ac:dyDescent="0.25">
      <c r="K7315" s="46"/>
      <c r="L7315" s="46"/>
    </row>
    <row r="7316" spans="11:12" ht="30" customHeight="1" x14ac:dyDescent="0.25">
      <c r="K7316" s="46"/>
      <c r="L7316" s="46"/>
    </row>
    <row r="7317" spans="11:12" ht="30" customHeight="1" x14ac:dyDescent="0.25">
      <c r="K7317" s="46"/>
      <c r="L7317" s="46"/>
    </row>
    <row r="7318" spans="11:12" ht="30" customHeight="1" x14ac:dyDescent="0.25">
      <c r="K7318" s="46"/>
      <c r="L7318" s="46"/>
    </row>
    <row r="7319" spans="11:12" ht="30" customHeight="1" x14ac:dyDescent="0.25">
      <c r="K7319" s="46"/>
      <c r="L7319" s="46"/>
    </row>
    <row r="7320" spans="11:12" ht="30" customHeight="1" x14ac:dyDescent="0.25">
      <c r="K7320" s="46"/>
      <c r="L7320" s="46"/>
    </row>
    <row r="7321" spans="11:12" ht="30" customHeight="1" x14ac:dyDescent="0.25">
      <c r="K7321" s="46"/>
      <c r="L7321" s="46"/>
    </row>
    <row r="7322" spans="11:12" ht="30" customHeight="1" x14ac:dyDescent="0.25">
      <c r="K7322" s="46"/>
      <c r="L7322" s="46"/>
    </row>
    <row r="7323" spans="11:12" ht="30" customHeight="1" x14ac:dyDescent="0.25">
      <c r="K7323" s="46"/>
      <c r="L7323" s="46"/>
    </row>
    <row r="7324" spans="11:12" ht="30" customHeight="1" x14ac:dyDescent="0.25">
      <c r="K7324" s="46"/>
      <c r="L7324" s="46"/>
    </row>
    <row r="7325" spans="11:12" ht="30" customHeight="1" x14ac:dyDescent="0.25">
      <c r="K7325" s="46"/>
      <c r="L7325" s="46"/>
    </row>
    <row r="7326" spans="11:12" ht="30" customHeight="1" x14ac:dyDescent="0.25">
      <c r="K7326" s="46"/>
      <c r="L7326" s="46"/>
    </row>
    <row r="7327" spans="11:12" ht="30" customHeight="1" x14ac:dyDescent="0.25">
      <c r="K7327" s="46"/>
      <c r="L7327" s="46"/>
    </row>
    <row r="7328" spans="11:12" ht="30" customHeight="1" x14ac:dyDescent="0.25">
      <c r="K7328" s="46"/>
      <c r="L7328" s="46"/>
    </row>
    <row r="7329" spans="11:12" ht="30" customHeight="1" x14ac:dyDescent="0.25">
      <c r="K7329" s="46"/>
      <c r="L7329" s="46"/>
    </row>
    <row r="7330" spans="11:12" ht="30" customHeight="1" x14ac:dyDescent="0.25">
      <c r="K7330" s="46"/>
      <c r="L7330" s="46"/>
    </row>
    <row r="7331" spans="11:12" ht="30" customHeight="1" x14ac:dyDescent="0.25">
      <c r="K7331" s="46"/>
      <c r="L7331" s="46"/>
    </row>
    <row r="7332" spans="11:12" ht="30" customHeight="1" x14ac:dyDescent="0.25">
      <c r="K7332" s="46"/>
      <c r="L7332" s="46"/>
    </row>
    <row r="7333" spans="11:12" ht="30" customHeight="1" x14ac:dyDescent="0.25">
      <c r="K7333" s="46"/>
      <c r="L7333" s="46"/>
    </row>
    <row r="7334" spans="11:12" ht="30" customHeight="1" x14ac:dyDescent="0.25">
      <c r="K7334" s="46"/>
      <c r="L7334" s="46"/>
    </row>
    <row r="7335" spans="11:12" ht="30" customHeight="1" x14ac:dyDescent="0.25">
      <c r="K7335" s="46"/>
      <c r="L7335" s="46"/>
    </row>
    <row r="7336" spans="11:12" ht="30" customHeight="1" x14ac:dyDescent="0.25">
      <c r="K7336" s="46"/>
      <c r="L7336" s="46"/>
    </row>
    <row r="7337" spans="11:12" ht="30" customHeight="1" x14ac:dyDescent="0.25">
      <c r="K7337" s="46"/>
      <c r="L7337" s="46"/>
    </row>
    <row r="7338" spans="11:12" ht="30" customHeight="1" x14ac:dyDescent="0.25">
      <c r="K7338" s="46"/>
      <c r="L7338" s="46"/>
    </row>
    <row r="7339" spans="11:12" ht="30" customHeight="1" x14ac:dyDescent="0.25">
      <c r="K7339" s="46"/>
      <c r="L7339" s="46"/>
    </row>
    <row r="7340" spans="11:12" ht="30" customHeight="1" x14ac:dyDescent="0.25">
      <c r="K7340" s="46"/>
      <c r="L7340" s="46"/>
    </row>
    <row r="7341" spans="11:12" ht="30" customHeight="1" x14ac:dyDescent="0.25">
      <c r="K7341" s="46"/>
      <c r="L7341" s="46"/>
    </row>
    <row r="7342" spans="11:12" ht="30" customHeight="1" x14ac:dyDescent="0.25">
      <c r="K7342" s="46"/>
      <c r="L7342" s="46"/>
    </row>
    <row r="7343" spans="11:12" ht="30" customHeight="1" x14ac:dyDescent="0.25">
      <c r="K7343" s="46"/>
      <c r="L7343" s="46"/>
    </row>
    <row r="7344" spans="11:12" ht="30" customHeight="1" x14ac:dyDescent="0.25">
      <c r="K7344" s="46"/>
      <c r="L7344" s="46"/>
    </row>
    <row r="7345" spans="11:12" ht="30" customHeight="1" x14ac:dyDescent="0.25">
      <c r="K7345" s="46"/>
      <c r="L7345" s="46"/>
    </row>
    <row r="7346" spans="11:12" ht="30" customHeight="1" x14ac:dyDescent="0.25">
      <c r="K7346" s="46"/>
      <c r="L7346" s="46"/>
    </row>
    <row r="7347" spans="11:12" ht="30" customHeight="1" x14ac:dyDescent="0.25">
      <c r="K7347" s="46"/>
      <c r="L7347" s="46"/>
    </row>
    <row r="7348" spans="11:12" ht="30" customHeight="1" x14ac:dyDescent="0.25">
      <c r="K7348" s="46"/>
      <c r="L7348" s="46"/>
    </row>
    <row r="7349" spans="11:12" ht="30" customHeight="1" x14ac:dyDescent="0.25">
      <c r="K7349" s="46"/>
      <c r="L7349" s="46"/>
    </row>
    <row r="7350" spans="11:12" ht="30" customHeight="1" x14ac:dyDescent="0.25">
      <c r="K7350" s="46"/>
      <c r="L7350" s="46"/>
    </row>
    <row r="7351" spans="11:12" ht="30" customHeight="1" x14ac:dyDescent="0.25">
      <c r="K7351" s="46"/>
      <c r="L7351" s="46"/>
    </row>
    <row r="7352" spans="11:12" ht="30" customHeight="1" x14ac:dyDescent="0.25">
      <c r="K7352" s="46"/>
      <c r="L7352" s="46"/>
    </row>
    <row r="7353" spans="11:12" ht="30" customHeight="1" x14ac:dyDescent="0.25">
      <c r="K7353" s="46"/>
      <c r="L7353" s="46"/>
    </row>
    <row r="7354" spans="11:12" ht="30" customHeight="1" x14ac:dyDescent="0.25">
      <c r="K7354" s="46"/>
      <c r="L7354" s="46"/>
    </row>
    <row r="7355" spans="11:12" ht="30" customHeight="1" x14ac:dyDescent="0.25">
      <c r="K7355" s="46"/>
      <c r="L7355" s="46"/>
    </row>
    <row r="7356" spans="11:12" ht="30" customHeight="1" x14ac:dyDescent="0.25">
      <c r="K7356" s="46"/>
      <c r="L7356" s="46"/>
    </row>
    <row r="7357" spans="11:12" ht="30" customHeight="1" x14ac:dyDescent="0.25">
      <c r="K7357" s="46"/>
      <c r="L7357" s="46"/>
    </row>
    <row r="7358" spans="11:12" ht="30" customHeight="1" x14ac:dyDescent="0.25">
      <c r="K7358" s="46"/>
      <c r="L7358" s="46"/>
    </row>
    <row r="7359" spans="11:12" ht="30" customHeight="1" x14ac:dyDescent="0.25">
      <c r="K7359" s="46"/>
      <c r="L7359" s="46"/>
    </row>
    <row r="7360" spans="11:12" ht="30" customHeight="1" x14ac:dyDescent="0.25">
      <c r="K7360" s="46"/>
      <c r="L7360" s="46"/>
    </row>
    <row r="7361" spans="11:12" ht="30" customHeight="1" x14ac:dyDescent="0.25">
      <c r="K7361" s="46"/>
      <c r="L7361" s="46"/>
    </row>
    <row r="7362" spans="11:12" ht="30" customHeight="1" x14ac:dyDescent="0.25">
      <c r="K7362" s="46"/>
      <c r="L7362" s="46"/>
    </row>
    <row r="7363" spans="11:12" ht="30" customHeight="1" x14ac:dyDescent="0.25">
      <c r="K7363" s="46"/>
      <c r="L7363" s="46"/>
    </row>
    <row r="7364" spans="11:12" ht="30" customHeight="1" x14ac:dyDescent="0.25">
      <c r="K7364" s="46"/>
      <c r="L7364" s="46"/>
    </row>
    <row r="7365" spans="11:12" ht="30" customHeight="1" x14ac:dyDescent="0.25">
      <c r="K7365" s="46"/>
      <c r="L7365" s="46"/>
    </row>
    <row r="7366" spans="11:12" ht="30" customHeight="1" x14ac:dyDescent="0.25">
      <c r="K7366" s="46"/>
      <c r="L7366" s="46"/>
    </row>
    <row r="7367" spans="11:12" ht="30" customHeight="1" x14ac:dyDescent="0.25">
      <c r="K7367" s="46"/>
      <c r="L7367" s="46"/>
    </row>
    <row r="7368" spans="11:12" ht="30" customHeight="1" x14ac:dyDescent="0.25">
      <c r="K7368" s="46"/>
      <c r="L7368" s="46"/>
    </row>
    <row r="7369" spans="11:12" ht="30" customHeight="1" x14ac:dyDescent="0.25">
      <c r="K7369" s="46"/>
      <c r="L7369" s="46"/>
    </row>
    <row r="7370" spans="11:12" ht="30" customHeight="1" x14ac:dyDescent="0.25">
      <c r="K7370" s="46"/>
      <c r="L7370" s="46"/>
    </row>
    <row r="7371" spans="11:12" ht="30" customHeight="1" x14ac:dyDescent="0.25">
      <c r="K7371" s="46"/>
      <c r="L7371" s="46"/>
    </row>
    <row r="7372" spans="11:12" ht="30" customHeight="1" x14ac:dyDescent="0.25">
      <c r="K7372" s="46"/>
      <c r="L7372" s="46"/>
    </row>
    <row r="7373" spans="11:12" ht="30" customHeight="1" x14ac:dyDescent="0.25">
      <c r="K7373" s="46"/>
      <c r="L7373" s="46"/>
    </row>
    <row r="7374" spans="11:12" ht="30" customHeight="1" x14ac:dyDescent="0.25">
      <c r="K7374" s="46"/>
      <c r="L7374" s="46"/>
    </row>
    <row r="7375" spans="11:12" ht="30" customHeight="1" x14ac:dyDescent="0.25">
      <c r="K7375" s="46"/>
      <c r="L7375" s="46"/>
    </row>
    <row r="7376" spans="11:12" ht="30" customHeight="1" x14ac:dyDescent="0.25">
      <c r="K7376" s="46"/>
      <c r="L7376" s="46"/>
    </row>
    <row r="7377" spans="11:12" ht="30" customHeight="1" x14ac:dyDescent="0.25">
      <c r="K7377" s="46"/>
      <c r="L7377" s="46"/>
    </row>
    <row r="7378" spans="11:12" ht="30" customHeight="1" x14ac:dyDescent="0.25">
      <c r="K7378" s="46"/>
      <c r="L7378" s="46"/>
    </row>
    <row r="7379" spans="11:12" ht="30" customHeight="1" x14ac:dyDescent="0.25">
      <c r="K7379" s="46"/>
      <c r="L7379" s="46"/>
    </row>
    <row r="7380" spans="11:12" ht="30" customHeight="1" x14ac:dyDescent="0.25">
      <c r="K7380" s="46"/>
      <c r="L7380" s="46"/>
    </row>
    <row r="7381" spans="11:12" ht="30" customHeight="1" x14ac:dyDescent="0.25">
      <c r="K7381" s="46"/>
      <c r="L7381" s="46"/>
    </row>
    <row r="7382" spans="11:12" ht="30" customHeight="1" x14ac:dyDescent="0.25">
      <c r="K7382" s="46"/>
      <c r="L7382" s="46"/>
    </row>
    <row r="7383" spans="11:12" ht="30" customHeight="1" x14ac:dyDescent="0.25">
      <c r="K7383" s="46"/>
      <c r="L7383" s="46"/>
    </row>
    <row r="7384" spans="11:12" ht="30" customHeight="1" x14ac:dyDescent="0.25">
      <c r="K7384" s="46"/>
      <c r="L7384" s="46"/>
    </row>
    <row r="7385" spans="11:12" ht="30" customHeight="1" x14ac:dyDescent="0.25">
      <c r="K7385" s="46"/>
      <c r="L7385" s="46"/>
    </row>
    <row r="7386" spans="11:12" ht="30" customHeight="1" x14ac:dyDescent="0.25">
      <c r="K7386" s="46"/>
      <c r="L7386" s="46"/>
    </row>
    <row r="7387" spans="11:12" ht="30" customHeight="1" x14ac:dyDescent="0.25">
      <c r="K7387" s="46"/>
      <c r="L7387" s="46"/>
    </row>
    <row r="7388" spans="11:12" ht="30" customHeight="1" x14ac:dyDescent="0.25">
      <c r="K7388" s="46"/>
      <c r="L7388" s="46"/>
    </row>
    <row r="7389" spans="11:12" ht="30" customHeight="1" x14ac:dyDescent="0.25">
      <c r="K7389" s="46"/>
      <c r="L7389" s="46"/>
    </row>
    <row r="7390" spans="11:12" ht="30" customHeight="1" x14ac:dyDescent="0.25">
      <c r="K7390" s="46"/>
      <c r="L7390" s="46"/>
    </row>
    <row r="7391" spans="11:12" ht="30" customHeight="1" x14ac:dyDescent="0.25">
      <c r="K7391" s="46"/>
      <c r="L7391" s="46"/>
    </row>
    <row r="7392" spans="11:12" ht="30" customHeight="1" x14ac:dyDescent="0.25">
      <c r="K7392" s="46"/>
      <c r="L7392" s="46"/>
    </row>
    <row r="7393" spans="11:12" ht="30" customHeight="1" x14ac:dyDescent="0.25">
      <c r="K7393" s="46"/>
      <c r="L7393" s="46"/>
    </row>
    <row r="7394" spans="11:12" ht="30" customHeight="1" x14ac:dyDescent="0.25">
      <c r="K7394" s="46"/>
      <c r="L7394" s="46"/>
    </row>
    <row r="7395" spans="11:12" ht="30" customHeight="1" x14ac:dyDescent="0.25">
      <c r="K7395" s="46"/>
      <c r="L7395" s="46"/>
    </row>
    <row r="7396" spans="11:12" ht="30" customHeight="1" x14ac:dyDescent="0.25">
      <c r="K7396" s="46"/>
      <c r="L7396" s="46"/>
    </row>
    <row r="7397" spans="11:12" ht="30" customHeight="1" x14ac:dyDescent="0.25">
      <c r="K7397" s="46"/>
      <c r="L7397" s="46"/>
    </row>
    <row r="7398" spans="11:12" ht="30" customHeight="1" x14ac:dyDescent="0.25">
      <c r="K7398" s="46"/>
      <c r="L7398" s="46"/>
    </row>
    <row r="7399" spans="11:12" ht="30" customHeight="1" x14ac:dyDescent="0.25">
      <c r="K7399" s="46"/>
      <c r="L7399" s="46"/>
    </row>
    <row r="7400" spans="11:12" ht="30" customHeight="1" x14ac:dyDescent="0.25">
      <c r="K7400" s="46"/>
      <c r="L7400" s="46"/>
    </row>
    <row r="7401" spans="11:12" ht="30" customHeight="1" x14ac:dyDescent="0.25">
      <c r="K7401" s="46"/>
      <c r="L7401" s="46"/>
    </row>
    <row r="7402" spans="11:12" ht="30" customHeight="1" x14ac:dyDescent="0.25">
      <c r="K7402" s="46"/>
      <c r="L7402" s="46"/>
    </row>
    <row r="7403" spans="11:12" ht="30" customHeight="1" x14ac:dyDescent="0.25">
      <c r="K7403" s="46"/>
      <c r="L7403" s="46"/>
    </row>
    <row r="7404" spans="11:12" ht="30" customHeight="1" x14ac:dyDescent="0.25">
      <c r="K7404" s="46"/>
      <c r="L7404" s="46"/>
    </row>
    <row r="7405" spans="11:12" ht="30" customHeight="1" x14ac:dyDescent="0.25">
      <c r="K7405" s="46"/>
      <c r="L7405" s="46"/>
    </row>
    <row r="7406" spans="11:12" ht="30" customHeight="1" x14ac:dyDescent="0.25">
      <c r="K7406" s="46"/>
      <c r="L7406" s="46"/>
    </row>
    <row r="7407" spans="11:12" ht="30" customHeight="1" x14ac:dyDescent="0.25">
      <c r="K7407" s="46"/>
      <c r="L7407" s="46"/>
    </row>
    <row r="7408" spans="11:12" ht="30" customHeight="1" x14ac:dyDescent="0.25">
      <c r="K7408" s="46"/>
      <c r="L7408" s="46"/>
    </row>
    <row r="7409" spans="11:12" ht="30" customHeight="1" x14ac:dyDescent="0.25">
      <c r="K7409" s="46"/>
      <c r="L7409" s="46"/>
    </row>
    <row r="7410" spans="11:12" ht="30" customHeight="1" x14ac:dyDescent="0.25">
      <c r="K7410" s="46"/>
      <c r="L7410" s="46"/>
    </row>
    <row r="7411" spans="11:12" ht="30" customHeight="1" x14ac:dyDescent="0.25">
      <c r="K7411" s="46"/>
      <c r="L7411" s="46"/>
    </row>
    <row r="7412" spans="11:12" ht="30" customHeight="1" x14ac:dyDescent="0.25">
      <c r="K7412" s="46"/>
      <c r="L7412" s="46"/>
    </row>
    <row r="7413" spans="11:12" ht="30" customHeight="1" x14ac:dyDescent="0.25">
      <c r="K7413" s="46"/>
      <c r="L7413" s="46"/>
    </row>
    <row r="7414" spans="11:12" ht="30" customHeight="1" x14ac:dyDescent="0.25">
      <c r="K7414" s="46"/>
      <c r="L7414" s="46"/>
    </row>
    <row r="7415" spans="11:12" ht="30" customHeight="1" x14ac:dyDescent="0.25">
      <c r="K7415" s="46"/>
      <c r="L7415" s="46"/>
    </row>
    <row r="7416" spans="11:12" ht="30" customHeight="1" x14ac:dyDescent="0.25">
      <c r="K7416" s="46"/>
      <c r="L7416" s="46"/>
    </row>
    <row r="7417" spans="11:12" ht="30" customHeight="1" x14ac:dyDescent="0.25">
      <c r="K7417" s="46"/>
      <c r="L7417" s="46"/>
    </row>
    <row r="7418" spans="11:12" ht="30" customHeight="1" x14ac:dyDescent="0.25">
      <c r="K7418" s="46"/>
      <c r="L7418" s="46"/>
    </row>
    <row r="7419" spans="11:12" ht="30" customHeight="1" x14ac:dyDescent="0.25">
      <c r="K7419" s="46"/>
      <c r="L7419" s="46"/>
    </row>
    <row r="7420" spans="11:12" ht="30" customHeight="1" x14ac:dyDescent="0.25">
      <c r="K7420" s="46"/>
      <c r="L7420" s="46"/>
    </row>
    <row r="7421" spans="11:12" ht="30" customHeight="1" x14ac:dyDescent="0.25">
      <c r="K7421" s="46"/>
      <c r="L7421" s="46"/>
    </row>
    <row r="7422" spans="11:12" ht="30" customHeight="1" x14ac:dyDescent="0.25">
      <c r="K7422" s="46"/>
      <c r="L7422" s="46"/>
    </row>
    <row r="7423" spans="11:12" ht="30" customHeight="1" x14ac:dyDescent="0.25">
      <c r="K7423" s="46"/>
      <c r="L7423" s="46"/>
    </row>
    <row r="7424" spans="11:12" ht="30" customHeight="1" x14ac:dyDescent="0.25">
      <c r="K7424" s="46"/>
      <c r="L7424" s="46"/>
    </row>
    <row r="7425" spans="11:12" ht="30" customHeight="1" x14ac:dyDescent="0.25">
      <c r="K7425" s="46"/>
      <c r="L7425" s="46"/>
    </row>
    <row r="7426" spans="11:12" ht="30" customHeight="1" x14ac:dyDescent="0.25">
      <c r="K7426" s="46"/>
      <c r="L7426" s="46"/>
    </row>
    <row r="7427" spans="11:12" ht="30" customHeight="1" x14ac:dyDescent="0.25">
      <c r="K7427" s="46"/>
      <c r="L7427" s="46"/>
    </row>
    <row r="7428" spans="11:12" ht="30" customHeight="1" x14ac:dyDescent="0.25">
      <c r="K7428" s="46"/>
      <c r="L7428" s="46"/>
    </row>
    <row r="7429" spans="11:12" ht="30" customHeight="1" x14ac:dyDescent="0.25">
      <c r="K7429" s="46"/>
      <c r="L7429" s="46"/>
    </row>
    <row r="7430" spans="11:12" ht="30" customHeight="1" x14ac:dyDescent="0.25">
      <c r="K7430" s="46"/>
      <c r="L7430" s="46"/>
    </row>
    <row r="7431" spans="11:12" ht="30" customHeight="1" x14ac:dyDescent="0.25">
      <c r="K7431" s="46"/>
      <c r="L7431" s="46"/>
    </row>
    <row r="7432" spans="11:12" ht="30" customHeight="1" x14ac:dyDescent="0.25">
      <c r="K7432" s="46"/>
      <c r="L7432" s="46"/>
    </row>
    <row r="7433" spans="11:12" ht="30" customHeight="1" x14ac:dyDescent="0.25">
      <c r="K7433" s="46"/>
      <c r="L7433" s="46"/>
    </row>
    <row r="7434" spans="11:12" ht="30" customHeight="1" x14ac:dyDescent="0.25">
      <c r="K7434" s="46"/>
      <c r="L7434" s="46"/>
    </row>
    <row r="7435" spans="11:12" ht="30" customHeight="1" x14ac:dyDescent="0.25">
      <c r="K7435" s="46"/>
      <c r="L7435" s="46"/>
    </row>
    <row r="7436" spans="11:12" ht="30" customHeight="1" x14ac:dyDescent="0.25">
      <c r="K7436" s="46"/>
      <c r="L7436" s="46"/>
    </row>
    <row r="7437" spans="11:12" ht="30" customHeight="1" x14ac:dyDescent="0.25">
      <c r="K7437" s="46"/>
      <c r="L7437" s="46"/>
    </row>
    <row r="7438" spans="11:12" ht="30" customHeight="1" x14ac:dyDescent="0.25">
      <c r="K7438" s="46"/>
      <c r="L7438" s="46"/>
    </row>
    <row r="7439" spans="11:12" ht="30" customHeight="1" x14ac:dyDescent="0.25">
      <c r="K7439" s="46"/>
      <c r="L7439" s="46"/>
    </row>
    <row r="7440" spans="11:12" ht="30" customHeight="1" x14ac:dyDescent="0.25">
      <c r="K7440" s="46"/>
      <c r="L7440" s="46"/>
    </row>
    <row r="7441" spans="11:12" ht="30" customHeight="1" x14ac:dyDescent="0.25">
      <c r="K7441" s="46"/>
      <c r="L7441" s="46"/>
    </row>
    <row r="7442" spans="11:12" ht="30" customHeight="1" x14ac:dyDescent="0.25">
      <c r="K7442" s="46"/>
      <c r="L7442" s="46"/>
    </row>
    <row r="7443" spans="11:12" ht="30" customHeight="1" x14ac:dyDescent="0.25">
      <c r="K7443" s="46"/>
      <c r="L7443" s="46"/>
    </row>
    <row r="7444" spans="11:12" ht="30" customHeight="1" x14ac:dyDescent="0.25">
      <c r="K7444" s="46"/>
      <c r="L7444" s="46"/>
    </row>
    <row r="7445" spans="11:12" ht="30" customHeight="1" x14ac:dyDescent="0.25">
      <c r="K7445" s="46"/>
      <c r="L7445" s="46"/>
    </row>
    <row r="7446" spans="11:12" ht="30" customHeight="1" x14ac:dyDescent="0.25">
      <c r="K7446" s="46"/>
      <c r="L7446" s="46"/>
    </row>
    <row r="7447" spans="11:12" ht="30" customHeight="1" x14ac:dyDescent="0.25">
      <c r="K7447" s="46"/>
      <c r="L7447" s="46"/>
    </row>
    <row r="7448" spans="11:12" ht="30" customHeight="1" x14ac:dyDescent="0.25">
      <c r="K7448" s="46"/>
      <c r="L7448" s="46"/>
    </row>
    <row r="7449" spans="11:12" ht="30" customHeight="1" x14ac:dyDescent="0.25">
      <c r="K7449" s="46"/>
      <c r="L7449" s="46"/>
    </row>
    <row r="7450" spans="11:12" ht="30" customHeight="1" x14ac:dyDescent="0.25">
      <c r="K7450" s="46"/>
      <c r="L7450" s="46"/>
    </row>
    <row r="7451" spans="11:12" ht="30" customHeight="1" x14ac:dyDescent="0.25">
      <c r="K7451" s="46"/>
      <c r="L7451" s="46"/>
    </row>
    <row r="7452" spans="11:12" ht="30" customHeight="1" x14ac:dyDescent="0.25">
      <c r="K7452" s="46"/>
      <c r="L7452" s="46"/>
    </row>
    <row r="7453" spans="11:12" ht="30" customHeight="1" x14ac:dyDescent="0.25">
      <c r="K7453" s="46"/>
      <c r="L7453" s="46"/>
    </row>
    <row r="7454" spans="11:12" ht="30" customHeight="1" x14ac:dyDescent="0.25">
      <c r="K7454" s="46"/>
      <c r="L7454" s="46"/>
    </row>
    <row r="7455" spans="11:12" ht="30" customHeight="1" x14ac:dyDescent="0.25">
      <c r="K7455" s="46"/>
      <c r="L7455" s="46"/>
    </row>
    <row r="7456" spans="11:12" ht="30" customHeight="1" x14ac:dyDescent="0.25">
      <c r="K7456" s="46"/>
      <c r="L7456" s="46"/>
    </row>
    <row r="7457" spans="11:12" ht="30" customHeight="1" x14ac:dyDescent="0.25">
      <c r="K7457" s="46"/>
      <c r="L7457" s="46"/>
    </row>
    <row r="7458" spans="11:12" ht="30" customHeight="1" x14ac:dyDescent="0.25">
      <c r="K7458" s="46"/>
      <c r="L7458" s="46"/>
    </row>
    <row r="7459" spans="11:12" ht="30" customHeight="1" x14ac:dyDescent="0.25">
      <c r="K7459" s="46"/>
      <c r="L7459" s="46"/>
    </row>
    <row r="7460" spans="11:12" ht="30" customHeight="1" x14ac:dyDescent="0.25">
      <c r="K7460" s="46"/>
      <c r="L7460" s="46"/>
    </row>
    <row r="7461" spans="11:12" ht="30" customHeight="1" x14ac:dyDescent="0.25">
      <c r="K7461" s="46"/>
      <c r="L7461" s="46"/>
    </row>
    <row r="7462" spans="11:12" ht="30" customHeight="1" x14ac:dyDescent="0.25">
      <c r="K7462" s="46"/>
      <c r="L7462" s="46"/>
    </row>
    <row r="7463" spans="11:12" ht="30" customHeight="1" x14ac:dyDescent="0.25">
      <c r="K7463" s="46"/>
      <c r="L7463" s="46"/>
    </row>
    <row r="7464" spans="11:12" ht="30" customHeight="1" x14ac:dyDescent="0.25">
      <c r="K7464" s="46"/>
      <c r="L7464" s="46"/>
    </row>
    <row r="7465" spans="11:12" ht="30" customHeight="1" x14ac:dyDescent="0.25">
      <c r="K7465" s="46"/>
      <c r="L7465" s="46"/>
    </row>
    <row r="7466" spans="11:12" ht="30" customHeight="1" x14ac:dyDescent="0.25">
      <c r="K7466" s="46"/>
      <c r="L7466" s="46"/>
    </row>
    <row r="7467" spans="11:12" ht="30" customHeight="1" x14ac:dyDescent="0.25">
      <c r="K7467" s="46"/>
      <c r="L7467" s="46"/>
    </row>
    <row r="7468" spans="11:12" ht="30" customHeight="1" x14ac:dyDescent="0.25">
      <c r="K7468" s="46"/>
      <c r="L7468" s="46"/>
    </row>
    <row r="7469" spans="11:12" ht="30" customHeight="1" x14ac:dyDescent="0.25">
      <c r="K7469" s="46"/>
      <c r="L7469" s="46"/>
    </row>
    <row r="7470" spans="11:12" ht="30" customHeight="1" x14ac:dyDescent="0.25">
      <c r="K7470" s="46"/>
      <c r="L7470" s="46"/>
    </row>
    <row r="7471" spans="11:12" ht="30" customHeight="1" x14ac:dyDescent="0.25">
      <c r="K7471" s="46"/>
      <c r="L7471" s="46"/>
    </row>
    <row r="7472" spans="11:12" ht="30" customHeight="1" x14ac:dyDescent="0.25">
      <c r="K7472" s="46"/>
      <c r="L7472" s="46"/>
    </row>
    <row r="7473" spans="11:12" ht="30" customHeight="1" x14ac:dyDescent="0.25">
      <c r="K7473" s="46"/>
      <c r="L7473" s="46"/>
    </row>
    <row r="7474" spans="11:12" ht="30" customHeight="1" x14ac:dyDescent="0.25">
      <c r="K7474" s="46"/>
      <c r="L7474" s="46"/>
    </row>
    <row r="7475" spans="11:12" ht="30" customHeight="1" x14ac:dyDescent="0.25">
      <c r="K7475" s="46"/>
      <c r="L7475" s="46"/>
    </row>
    <row r="7476" spans="11:12" ht="30" customHeight="1" x14ac:dyDescent="0.25">
      <c r="K7476" s="46"/>
      <c r="L7476" s="46"/>
    </row>
    <row r="7477" spans="11:12" ht="30" customHeight="1" x14ac:dyDescent="0.25">
      <c r="K7477" s="46"/>
      <c r="L7477" s="46"/>
    </row>
    <row r="7478" spans="11:12" ht="30" customHeight="1" x14ac:dyDescent="0.25">
      <c r="K7478" s="46"/>
      <c r="L7478" s="46"/>
    </row>
    <row r="7479" spans="11:12" ht="30" customHeight="1" x14ac:dyDescent="0.25">
      <c r="K7479" s="46"/>
      <c r="L7479" s="46"/>
    </row>
    <row r="7480" spans="11:12" ht="30" customHeight="1" x14ac:dyDescent="0.25">
      <c r="K7480" s="46"/>
      <c r="L7480" s="46"/>
    </row>
    <row r="7481" spans="11:12" ht="30" customHeight="1" x14ac:dyDescent="0.25">
      <c r="K7481" s="46"/>
      <c r="L7481" s="46"/>
    </row>
    <row r="7482" spans="11:12" ht="30" customHeight="1" x14ac:dyDescent="0.25">
      <c r="K7482" s="46"/>
      <c r="L7482" s="46"/>
    </row>
    <row r="7483" spans="11:12" ht="30" customHeight="1" x14ac:dyDescent="0.25">
      <c r="K7483" s="46"/>
      <c r="L7483" s="46"/>
    </row>
    <row r="7484" spans="11:12" ht="30" customHeight="1" x14ac:dyDescent="0.25">
      <c r="K7484" s="46"/>
      <c r="L7484" s="46"/>
    </row>
    <row r="7485" spans="11:12" ht="30" customHeight="1" x14ac:dyDescent="0.25">
      <c r="K7485" s="46"/>
      <c r="L7485" s="46"/>
    </row>
    <row r="7486" spans="11:12" ht="30" customHeight="1" x14ac:dyDescent="0.25">
      <c r="K7486" s="46"/>
      <c r="L7486" s="46"/>
    </row>
    <row r="7487" spans="11:12" ht="30" customHeight="1" x14ac:dyDescent="0.25">
      <c r="K7487" s="46"/>
      <c r="L7487" s="46"/>
    </row>
    <row r="7488" spans="11:12" ht="30" customHeight="1" x14ac:dyDescent="0.25">
      <c r="K7488" s="46"/>
      <c r="L7488" s="46"/>
    </row>
    <row r="7489" spans="11:12" ht="30" customHeight="1" x14ac:dyDescent="0.25">
      <c r="K7489" s="46"/>
      <c r="L7489" s="46"/>
    </row>
    <row r="7490" spans="11:12" ht="30" customHeight="1" x14ac:dyDescent="0.25">
      <c r="K7490" s="46"/>
      <c r="L7490" s="46"/>
    </row>
    <row r="7491" spans="11:12" ht="30" customHeight="1" x14ac:dyDescent="0.25">
      <c r="K7491" s="46"/>
      <c r="L7491" s="46"/>
    </row>
    <row r="7492" spans="11:12" ht="30" customHeight="1" x14ac:dyDescent="0.25">
      <c r="K7492" s="46"/>
      <c r="L7492" s="46"/>
    </row>
    <row r="7493" spans="11:12" ht="30" customHeight="1" x14ac:dyDescent="0.25">
      <c r="K7493" s="46"/>
      <c r="L7493" s="46"/>
    </row>
    <row r="7494" spans="11:12" ht="30" customHeight="1" x14ac:dyDescent="0.25">
      <c r="K7494" s="46"/>
      <c r="L7494" s="46"/>
    </row>
    <row r="7495" spans="11:12" ht="30" customHeight="1" x14ac:dyDescent="0.25">
      <c r="K7495" s="46"/>
      <c r="L7495" s="46"/>
    </row>
    <row r="7496" spans="11:12" ht="30" customHeight="1" x14ac:dyDescent="0.25">
      <c r="K7496" s="46"/>
      <c r="L7496" s="46"/>
    </row>
    <row r="7497" spans="11:12" ht="30" customHeight="1" x14ac:dyDescent="0.25">
      <c r="K7497" s="46"/>
      <c r="L7497" s="46"/>
    </row>
    <row r="7498" spans="11:12" ht="30" customHeight="1" x14ac:dyDescent="0.25">
      <c r="K7498" s="46"/>
      <c r="L7498" s="46"/>
    </row>
    <row r="7499" spans="11:12" ht="30" customHeight="1" x14ac:dyDescent="0.25">
      <c r="K7499" s="46"/>
      <c r="L7499" s="46"/>
    </row>
    <row r="7500" spans="11:12" ht="30" customHeight="1" x14ac:dyDescent="0.25">
      <c r="K7500" s="46"/>
      <c r="L7500" s="46"/>
    </row>
    <row r="7501" spans="11:12" ht="30" customHeight="1" x14ac:dyDescent="0.25">
      <c r="K7501" s="46"/>
      <c r="L7501" s="46"/>
    </row>
    <row r="7502" spans="11:12" ht="30" customHeight="1" x14ac:dyDescent="0.25">
      <c r="K7502" s="46"/>
      <c r="L7502" s="46"/>
    </row>
    <row r="7503" spans="11:12" ht="30" customHeight="1" x14ac:dyDescent="0.25">
      <c r="K7503" s="46"/>
      <c r="L7503" s="46"/>
    </row>
    <row r="7504" spans="11:12" ht="30" customHeight="1" x14ac:dyDescent="0.25">
      <c r="K7504" s="46"/>
      <c r="L7504" s="46"/>
    </row>
    <row r="7505" spans="11:12" ht="30" customHeight="1" x14ac:dyDescent="0.25">
      <c r="K7505" s="46"/>
      <c r="L7505" s="46"/>
    </row>
    <row r="7506" spans="11:12" ht="30" customHeight="1" x14ac:dyDescent="0.25">
      <c r="K7506" s="46"/>
      <c r="L7506" s="46"/>
    </row>
    <row r="7507" spans="11:12" ht="30" customHeight="1" x14ac:dyDescent="0.25">
      <c r="K7507" s="46"/>
      <c r="L7507" s="46"/>
    </row>
    <row r="7508" spans="11:12" ht="30" customHeight="1" x14ac:dyDescent="0.25">
      <c r="K7508" s="46"/>
      <c r="L7508" s="46"/>
    </row>
    <row r="7509" spans="11:12" ht="30" customHeight="1" x14ac:dyDescent="0.25">
      <c r="K7509" s="46"/>
      <c r="L7509" s="46"/>
    </row>
    <row r="7510" spans="11:12" ht="30" customHeight="1" x14ac:dyDescent="0.25">
      <c r="K7510" s="46"/>
      <c r="L7510" s="46"/>
    </row>
    <row r="7511" spans="11:12" ht="30" customHeight="1" x14ac:dyDescent="0.25">
      <c r="K7511" s="46"/>
      <c r="L7511" s="46"/>
    </row>
    <row r="7512" spans="11:12" ht="30" customHeight="1" x14ac:dyDescent="0.25">
      <c r="K7512" s="46"/>
      <c r="L7512" s="46"/>
    </row>
    <row r="7513" spans="11:12" ht="30" customHeight="1" x14ac:dyDescent="0.25">
      <c r="K7513" s="46"/>
      <c r="L7513" s="46"/>
    </row>
    <row r="7514" spans="11:12" ht="30" customHeight="1" x14ac:dyDescent="0.25">
      <c r="K7514" s="46"/>
      <c r="L7514" s="46"/>
    </row>
    <row r="7515" spans="11:12" ht="30" customHeight="1" x14ac:dyDescent="0.25">
      <c r="K7515" s="46"/>
      <c r="L7515" s="46"/>
    </row>
    <row r="7516" spans="11:12" ht="30" customHeight="1" x14ac:dyDescent="0.25">
      <c r="K7516" s="46"/>
      <c r="L7516" s="46"/>
    </row>
    <row r="7517" spans="11:12" ht="30" customHeight="1" x14ac:dyDescent="0.25">
      <c r="K7517" s="46"/>
      <c r="L7517" s="46"/>
    </row>
    <row r="7518" spans="11:12" ht="30" customHeight="1" x14ac:dyDescent="0.25">
      <c r="K7518" s="46"/>
      <c r="L7518" s="46"/>
    </row>
    <row r="7519" spans="11:12" ht="30" customHeight="1" x14ac:dyDescent="0.25">
      <c r="K7519" s="46"/>
      <c r="L7519" s="46"/>
    </row>
    <row r="7520" spans="11:12" ht="30" customHeight="1" x14ac:dyDescent="0.25">
      <c r="K7520" s="46"/>
      <c r="L7520" s="46"/>
    </row>
    <row r="7521" spans="11:12" ht="30" customHeight="1" x14ac:dyDescent="0.25">
      <c r="K7521" s="46"/>
      <c r="L7521" s="46"/>
    </row>
    <row r="7522" spans="11:12" ht="30" customHeight="1" x14ac:dyDescent="0.25">
      <c r="K7522" s="46"/>
      <c r="L7522" s="46"/>
    </row>
    <row r="7523" spans="11:12" ht="30" customHeight="1" x14ac:dyDescent="0.25">
      <c r="K7523" s="46"/>
      <c r="L7523" s="46"/>
    </row>
    <row r="7524" spans="11:12" ht="30" customHeight="1" x14ac:dyDescent="0.25">
      <c r="K7524" s="46"/>
      <c r="L7524" s="46"/>
    </row>
    <row r="7525" spans="11:12" ht="30" customHeight="1" x14ac:dyDescent="0.25">
      <c r="K7525" s="46"/>
      <c r="L7525" s="46"/>
    </row>
    <row r="7526" spans="11:12" ht="30" customHeight="1" x14ac:dyDescent="0.25">
      <c r="K7526" s="46"/>
      <c r="L7526" s="46"/>
    </row>
    <row r="7527" spans="11:12" ht="30" customHeight="1" x14ac:dyDescent="0.25">
      <c r="K7527" s="46"/>
      <c r="L7527" s="46"/>
    </row>
    <row r="7528" spans="11:12" ht="30" customHeight="1" x14ac:dyDescent="0.25">
      <c r="K7528" s="46"/>
      <c r="L7528" s="46"/>
    </row>
    <row r="7529" spans="11:12" ht="30" customHeight="1" x14ac:dyDescent="0.25">
      <c r="K7529" s="46"/>
      <c r="L7529" s="46"/>
    </row>
    <row r="7530" spans="11:12" ht="30" customHeight="1" x14ac:dyDescent="0.25">
      <c r="K7530" s="46"/>
      <c r="L7530" s="46"/>
    </row>
    <row r="7531" spans="11:12" ht="30" customHeight="1" x14ac:dyDescent="0.25">
      <c r="K7531" s="46"/>
      <c r="L7531" s="46"/>
    </row>
    <row r="7532" spans="11:12" ht="30" customHeight="1" x14ac:dyDescent="0.25">
      <c r="K7532" s="46"/>
      <c r="L7532" s="46"/>
    </row>
    <row r="7533" spans="11:12" ht="30" customHeight="1" x14ac:dyDescent="0.25">
      <c r="K7533" s="46"/>
      <c r="L7533" s="46"/>
    </row>
    <row r="7534" spans="11:12" ht="30" customHeight="1" x14ac:dyDescent="0.25">
      <c r="K7534" s="46"/>
      <c r="L7534" s="46"/>
    </row>
    <row r="7535" spans="11:12" ht="30" customHeight="1" x14ac:dyDescent="0.25">
      <c r="K7535" s="46"/>
      <c r="L7535" s="46"/>
    </row>
    <row r="7536" spans="11:12" ht="30" customHeight="1" x14ac:dyDescent="0.25">
      <c r="K7536" s="46"/>
      <c r="L7536" s="46"/>
    </row>
    <row r="7537" spans="11:12" ht="30" customHeight="1" x14ac:dyDescent="0.25">
      <c r="K7537" s="46"/>
      <c r="L7537" s="46"/>
    </row>
    <row r="7538" spans="11:12" ht="30" customHeight="1" x14ac:dyDescent="0.25">
      <c r="K7538" s="46"/>
      <c r="L7538" s="46"/>
    </row>
    <row r="7539" spans="11:12" ht="30" customHeight="1" x14ac:dyDescent="0.25">
      <c r="K7539" s="46"/>
      <c r="L7539" s="46"/>
    </row>
    <row r="7540" spans="11:12" ht="30" customHeight="1" x14ac:dyDescent="0.25">
      <c r="K7540" s="46"/>
      <c r="L7540" s="46"/>
    </row>
    <row r="7541" spans="11:12" ht="30" customHeight="1" x14ac:dyDescent="0.25">
      <c r="K7541" s="46"/>
      <c r="L7541" s="46"/>
    </row>
    <row r="7542" spans="11:12" ht="30" customHeight="1" x14ac:dyDescent="0.25">
      <c r="K7542" s="46"/>
      <c r="L7542" s="46"/>
    </row>
    <row r="7543" spans="11:12" ht="30" customHeight="1" x14ac:dyDescent="0.25">
      <c r="K7543" s="46"/>
      <c r="L7543" s="46"/>
    </row>
    <row r="7544" spans="11:12" ht="30" customHeight="1" x14ac:dyDescent="0.25">
      <c r="K7544" s="46"/>
      <c r="L7544" s="46"/>
    </row>
    <row r="7545" spans="11:12" ht="30" customHeight="1" x14ac:dyDescent="0.25">
      <c r="K7545" s="46"/>
      <c r="L7545" s="46"/>
    </row>
    <row r="7546" spans="11:12" ht="30" customHeight="1" x14ac:dyDescent="0.25">
      <c r="K7546" s="46"/>
      <c r="L7546" s="46"/>
    </row>
    <row r="7547" spans="11:12" ht="30" customHeight="1" x14ac:dyDescent="0.25">
      <c r="K7547" s="46"/>
      <c r="L7547" s="46"/>
    </row>
    <row r="7548" spans="11:12" ht="30" customHeight="1" x14ac:dyDescent="0.25">
      <c r="K7548" s="46"/>
      <c r="L7548" s="46"/>
    </row>
    <row r="7549" spans="11:12" ht="30" customHeight="1" x14ac:dyDescent="0.25">
      <c r="K7549" s="46"/>
      <c r="L7549" s="46"/>
    </row>
    <row r="7550" spans="11:12" ht="30" customHeight="1" x14ac:dyDescent="0.25">
      <c r="K7550" s="46"/>
      <c r="L7550" s="46"/>
    </row>
    <row r="7551" spans="11:12" ht="30" customHeight="1" x14ac:dyDescent="0.25">
      <c r="K7551" s="46"/>
      <c r="L7551" s="46"/>
    </row>
    <row r="7552" spans="11:12" ht="30" customHeight="1" x14ac:dyDescent="0.25">
      <c r="K7552" s="46"/>
      <c r="L7552" s="46"/>
    </row>
    <row r="7553" spans="11:12" ht="30" customHeight="1" x14ac:dyDescent="0.25">
      <c r="K7553" s="46"/>
      <c r="L7553" s="46"/>
    </row>
    <row r="7554" spans="11:12" ht="30" customHeight="1" x14ac:dyDescent="0.25">
      <c r="K7554" s="46"/>
      <c r="L7554" s="46"/>
    </row>
    <row r="7555" spans="11:12" ht="30" customHeight="1" x14ac:dyDescent="0.25">
      <c r="K7555" s="46"/>
      <c r="L7555" s="46"/>
    </row>
    <row r="7556" spans="11:12" ht="30" customHeight="1" x14ac:dyDescent="0.25">
      <c r="K7556" s="46"/>
      <c r="L7556" s="46"/>
    </row>
    <row r="7557" spans="11:12" ht="30" customHeight="1" x14ac:dyDescent="0.25">
      <c r="K7557" s="46"/>
      <c r="L7557" s="46"/>
    </row>
    <row r="7558" spans="11:12" ht="30" customHeight="1" x14ac:dyDescent="0.25">
      <c r="K7558" s="46"/>
      <c r="L7558" s="46"/>
    </row>
    <row r="7559" spans="11:12" ht="30" customHeight="1" x14ac:dyDescent="0.25">
      <c r="K7559" s="46"/>
      <c r="L7559" s="46"/>
    </row>
    <row r="7560" spans="11:12" ht="30" customHeight="1" x14ac:dyDescent="0.25">
      <c r="K7560" s="46"/>
      <c r="L7560" s="46"/>
    </row>
    <row r="7561" spans="11:12" ht="30" customHeight="1" x14ac:dyDescent="0.25">
      <c r="K7561" s="46"/>
      <c r="L7561" s="46"/>
    </row>
    <row r="7562" spans="11:12" ht="30" customHeight="1" x14ac:dyDescent="0.25">
      <c r="K7562" s="46"/>
      <c r="L7562" s="46"/>
    </row>
    <row r="7563" spans="11:12" ht="30" customHeight="1" x14ac:dyDescent="0.25">
      <c r="K7563" s="46"/>
      <c r="L7563" s="46"/>
    </row>
    <row r="7564" spans="11:12" ht="30" customHeight="1" x14ac:dyDescent="0.25">
      <c r="K7564" s="46"/>
      <c r="L7564" s="46"/>
    </row>
    <row r="7565" spans="11:12" ht="30" customHeight="1" x14ac:dyDescent="0.25">
      <c r="K7565" s="46"/>
      <c r="L7565" s="46"/>
    </row>
    <row r="7566" spans="11:12" ht="30" customHeight="1" x14ac:dyDescent="0.25">
      <c r="K7566" s="46"/>
      <c r="L7566" s="46"/>
    </row>
    <row r="7567" spans="11:12" ht="30" customHeight="1" x14ac:dyDescent="0.25">
      <c r="K7567" s="46"/>
      <c r="L7567" s="46"/>
    </row>
    <row r="7568" spans="11:12" ht="30" customHeight="1" x14ac:dyDescent="0.25">
      <c r="K7568" s="46"/>
      <c r="L7568" s="46"/>
    </row>
    <row r="7569" spans="11:12" ht="30" customHeight="1" x14ac:dyDescent="0.25">
      <c r="K7569" s="46"/>
      <c r="L7569" s="46"/>
    </row>
    <row r="7570" spans="11:12" ht="30" customHeight="1" x14ac:dyDescent="0.25">
      <c r="K7570" s="46"/>
      <c r="L7570" s="46"/>
    </row>
    <row r="7571" spans="11:12" ht="30" customHeight="1" x14ac:dyDescent="0.25">
      <c r="K7571" s="46"/>
      <c r="L7571" s="46"/>
    </row>
    <row r="7572" spans="11:12" ht="30" customHeight="1" x14ac:dyDescent="0.25">
      <c r="K7572" s="46"/>
      <c r="L7572" s="46"/>
    </row>
    <row r="7573" spans="11:12" ht="30" customHeight="1" x14ac:dyDescent="0.25">
      <c r="K7573" s="46"/>
      <c r="L7573" s="46"/>
    </row>
    <row r="7574" spans="11:12" ht="30" customHeight="1" x14ac:dyDescent="0.25">
      <c r="K7574" s="46"/>
      <c r="L7574" s="46"/>
    </row>
    <row r="7575" spans="11:12" ht="30" customHeight="1" x14ac:dyDescent="0.25">
      <c r="K7575" s="46"/>
      <c r="L7575" s="46"/>
    </row>
    <row r="7576" spans="11:12" ht="30" customHeight="1" x14ac:dyDescent="0.25">
      <c r="K7576" s="46"/>
      <c r="L7576" s="46"/>
    </row>
    <row r="7577" spans="11:12" ht="30" customHeight="1" x14ac:dyDescent="0.25">
      <c r="K7577" s="46"/>
      <c r="L7577" s="46"/>
    </row>
    <row r="7578" spans="11:12" ht="30" customHeight="1" x14ac:dyDescent="0.25">
      <c r="K7578" s="46"/>
      <c r="L7578" s="46"/>
    </row>
    <row r="7579" spans="11:12" ht="30" customHeight="1" x14ac:dyDescent="0.25">
      <c r="K7579" s="46"/>
      <c r="L7579" s="46"/>
    </row>
    <row r="7580" spans="11:12" ht="30" customHeight="1" x14ac:dyDescent="0.25">
      <c r="K7580" s="46"/>
      <c r="L7580" s="46"/>
    </row>
    <row r="7581" spans="11:12" ht="30" customHeight="1" x14ac:dyDescent="0.25">
      <c r="K7581" s="46"/>
      <c r="L7581" s="46"/>
    </row>
    <row r="7582" spans="11:12" ht="30" customHeight="1" x14ac:dyDescent="0.25">
      <c r="K7582" s="46"/>
      <c r="L7582" s="46"/>
    </row>
    <row r="7583" spans="11:12" ht="30" customHeight="1" x14ac:dyDescent="0.25">
      <c r="K7583" s="46"/>
      <c r="L7583" s="46"/>
    </row>
    <row r="7584" spans="11:12" ht="30" customHeight="1" x14ac:dyDescent="0.25">
      <c r="K7584" s="46"/>
      <c r="L7584" s="46"/>
    </row>
    <row r="7585" spans="11:12" ht="30" customHeight="1" x14ac:dyDescent="0.25">
      <c r="K7585" s="46"/>
      <c r="L7585" s="46"/>
    </row>
    <row r="7586" spans="11:12" ht="30" customHeight="1" x14ac:dyDescent="0.25">
      <c r="K7586" s="46"/>
      <c r="L7586" s="46"/>
    </row>
    <row r="7587" spans="11:12" ht="30" customHeight="1" x14ac:dyDescent="0.25">
      <c r="K7587" s="46"/>
      <c r="L7587" s="46"/>
    </row>
    <row r="7588" spans="11:12" ht="30" customHeight="1" x14ac:dyDescent="0.25">
      <c r="K7588" s="46"/>
      <c r="L7588" s="46"/>
    </row>
    <row r="7589" spans="11:12" ht="30" customHeight="1" x14ac:dyDescent="0.25">
      <c r="K7589" s="46"/>
      <c r="L7589" s="46"/>
    </row>
    <row r="7590" spans="11:12" ht="30" customHeight="1" x14ac:dyDescent="0.25">
      <c r="K7590" s="46"/>
      <c r="L7590" s="46"/>
    </row>
    <row r="7591" spans="11:12" ht="30" customHeight="1" x14ac:dyDescent="0.25">
      <c r="K7591" s="46"/>
      <c r="L7591" s="46"/>
    </row>
    <row r="7592" spans="11:12" ht="30" customHeight="1" x14ac:dyDescent="0.25">
      <c r="K7592" s="46"/>
      <c r="L7592" s="46"/>
    </row>
    <row r="7593" spans="11:12" ht="30" customHeight="1" x14ac:dyDescent="0.25">
      <c r="K7593" s="46"/>
      <c r="L7593" s="46"/>
    </row>
    <row r="7594" spans="11:12" ht="30" customHeight="1" x14ac:dyDescent="0.25">
      <c r="K7594" s="46"/>
      <c r="L7594" s="46"/>
    </row>
    <row r="7595" spans="11:12" ht="30" customHeight="1" x14ac:dyDescent="0.25">
      <c r="K7595" s="46"/>
      <c r="L7595" s="46"/>
    </row>
    <row r="7596" spans="11:12" ht="30" customHeight="1" x14ac:dyDescent="0.25">
      <c r="K7596" s="46"/>
      <c r="L7596" s="46"/>
    </row>
    <row r="7597" spans="11:12" ht="30" customHeight="1" x14ac:dyDescent="0.25">
      <c r="K7597" s="46"/>
      <c r="L7597" s="46"/>
    </row>
    <row r="7598" spans="11:12" ht="30" customHeight="1" x14ac:dyDescent="0.25">
      <c r="K7598" s="46"/>
      <c r="L7598" s="46"/>
    </row>
    <row r="7599" spans="11:12" ht="30" customHeight="1" x14ac:dyDescent="0.25">
      <c r="K7599" s="46"/>
      <c r="L7599" s="46"/>
    </row>
    <row r="7600" spans="11:12" ht="30" customHeight="1" x14ac:dyDescent="0.25">
      <c r="K7600" s="46"/>
      <c r="L7600" s="46"/>
    </row>
    <row r="7601" spans="11:12" ht="30" customHeight="1" x14ac:dyDescent="0.25">
      <c r="K7601" s="46"/>
      <c r="L7601" s="46"/>
    </row>
    <row r="7602" spans="11:12" ht="30" customHeight="1" x14ac:dyDescent="0.25">
      <c r="K7602" s="46"/>
      <c r="L7602" s="46"/>
    </row>
    <row r="7603" spans="11:12" ht="30" customHeight="1" x14ac:dyDescent="0.25">
      <c r="K7603" s="46"/>
      <c r="L7603" s="46"/>
    </row>
    <row r="7604" spans="11:12" ht="30" customHeight="1" x14ac:dyDescent="0.25">
      <c r="K7604" s="46"/>
      <c r="L7604" s="46"/>
    </row>
    <row r="7605" spans="11:12" ht="30" customHeight="1" x14ac:dyDescent="0.25">
      <c r="K7605" s="46"/>
      <c r="L7605" s="46"/>
    </row>
    <row r="7606" spans="11:12" ht="30" customHeight="1" x14ac:dyDescent="0.25">
      <c r="K7606" s="46"/>
      <c r="L7606" s="46"/>
    </row>
    <row r="7607" spans="11:12" ht="30" customHeight="1" x14ac:dyDescent="0.25">
      <c r="K7607" s="46"/>
      <c r="L7607" s="46"/>
    </row>
    <row r="7608" spans="11:12" ht="30" customHeight="1" x14ac:dyDescent="0.25">
      <c r="K7608" s="46"/>
      <c r="L7608" s="46"/>
    </row>
    <row r="7609" spans="11:12" ht="30" customHeight="1" x14ac:dyDescent="0.25">
      <c r="K7609" s="46"/>
      <c r="L7609" s="46"/>
    </row>
    <row r="7610" spans="11:12" ht="30" customHeight="1" x14ac:dyDescent="0.25">
      <c r="K7610" s="46"/>
      <c r="L7610" s="46"/>
    </row>
    <row r="7611" spans="11:12" ht="30" customHeight="1" x14ac:dyDescent="0.25">
      <c r="K7611" s="46"/>
      <c r="L7611" s="46"/>
    </row>
    <row r="7612" spans="11:12" ht="30" customHeight="1" x14ac:dyDescent="0.25">
      <c r="K7612" s="46"/>
      <c r="L7612" s="46"/>
    </row>
    <row r="7613" spans="11:12" ht="30" customHeight="1" x14ac:dyDescent="0.25">
      <c r="K7613" s="46"/>
      <c r="L7613" s="46"/>
    </row>
    <row r="7614" spans="11:12" ht="30" customHeight="1" x14ac:dyDescent="0.25">
      <c r="K7614" s="46"/>
      <c r="L7614" s="46"/>
    </row>
    <row r="7615" spans="11:12" ht="30" customHeight="1" x14ac:dyDescent="0.25">
      <c r="K7615" s="46"/>
      <c r="L7615" s="46"/>
    </row>
    <row r="7616" spans="11:12" ht="30" customHeight="1" x14ac:dyDescent="0.25">
      <c r="K7616" s="46"/>
      <c r="L7616" s="46"/>
    </row>
    <row r="7617" spans="11:12" ht="30" customHeight="1" x14ac:dyDescent="0.25">
      <c r="K7617" s="46"/>
      <c r="L7617" s="46"/>
    </row>
    <row r="7618" spans="11:12" ht="30" customHeight="1" x14ac:dyDescent="0.25">
      <c r="K7618" s="46"/>
      <c r="L7618" s="46"/>
    </row>
    <row r="7619" spans="11:12" ht="30" customHeight="1" x14ac:dyDescent="0.25">
      <c r="K7619" s="46"/>
      <c r="L7619" s="46"/>
    </row>
    <row r="7620" spans="11:12" ht="30" customHeight="1" x14ac:dyDescent="0.25">
      <c r="K7620" s="46"/>
      <c r="L7620" s="46"/>
    </row>
    <row r="7621" spans="11:12" ht="30" customHeight="1" x14ac:dyDescent="0.25">
      <c r="K7621" s="46"/>
      <c r="L7621" s="46"/>
    </row>
    <row r="7622" spans="11:12" ht="30" customHeight="1" x14ac:dyDescent="0.25">
      <c r="K7622" s="46"/>
      <c r="L7622" s="46"/>
    </row>
    <row r="7623" spans="11:12" ht="30" customHeight="1" x14ac:dyDescent="0.25">
      <c r="K7623" s="46"/>
      <c r="L7623" s="46"/>
    </row>
    <row r="7624" spans="11:12" ht="30" customHeight="1" x14ac:dyDescent="0.25">
      <c r="K7624" s="46"/>
      <c r="L7624" s="46"/>
    </row>
    <row r="7625" spans="11:12" ht="30" customHeight="1" x14ac:dyDescent="0.25">
      <c r="K7625" s="46"/>
      <c r="L7625" s="46"/>
    </row>
    <row r="7626" spans="11:12" ht="30" customHeight="1" x14ac:dyDescent="0.25">
      <c r="K7626" s="46"/>
      <c r="L7626" s="46"/>
    </row>
    <row r="7627" spans="11:12" ht="30" customHeight="1" x14ac:dyDescent="0.25">
      <c r="K7627" s="46"/>
      <c r="L7627" s="46"/>
    </row>
    <row r="7628" spans="11:12" ht="30" customHeight="1" x14ac:dyDescent="0.25">
      <c r="K7628" s="46"/>
      <c r="L7628" s="46"/>
    </row>
    <row r="7629" spans="11:12" ht="30" customHeight="1" x14ac:dyDescent="0.25">
      <c r="K7629" s="46"/>
      <c r="L7629" s="46"/>
    </row>
    <row r="7630" spans="11:12" ht="30" customHeight="1" x14ac:dyDescent="0.25">
      <c r="K7630" s="46"/>
      <c r="L7630" s="46"/>
    </row>
    <row r="7631" spans="11:12" ht="30" customHeight="1" x14ac:dyDescent="0.25">
      <c r="K7631" s="46"/>
      <c r="L7631" s="46"/>
    </row>
    <row r="7632" spans="11:12" ht="30" customHeight="1" x14ac:dyDescent="0.25">
      <c r="K7632" s="46"/>
      <c r="L7632" s="46"/>
    </row>
    <row r="7633" spans="11:12" ht="30" customHeight="1" x14ac:dyDescent="0.25">
      <c r="K7633" s="46"/>
      <c r="L7633" s="46"/>
    </row>
    <row r="7634" spans="11:12" ht="30" customHeight="1" x14ac:dyDescent="0.25">
      <c r="K7634" s="46"/>
      <c r="L7634" s="46"/>
    </row>
    <row r="7635" spans="11:12" ht="30" customHeight="1" x14ac:dyDescent="0.25">
      <c r="K7635" s="46"/>
      <c r="L7635" s="46"/>
    </row>
    <row r="7636" spans="11:12" ht="30" customHeight="1" x14ac:dyDescent="0.25">
      <c r="K7636" s="46"/>
      <c r="L7636" s="46"/>
    </row>
    <row r="7637" spans="11:12" ht="30" customHeight="1" x14ac:dyDescent="0.25">
      <c r="K7637" s="46"/>
      <c r="L7637" s="46"/>
    </row>
    <row r="7638" spans="11:12" ht="30" customHeight="1" x14ac:dyDescent="0.25">
      <c r="K7638" s="46"/>
      <c r="L7638" s="46"/>
    </row>
    <row r="7639" spans="11:12" ht="30" customHeight="1" x14ac:dyDescent="0.25">
      <c r="K7639" s="46"/>
      <c r="L7639" s="46"/>
    </row>
    <row r="7640" spans="11:12" ht="30" customHeight="1" x14ac:dyDescent="0.25">
      <c r="K7640" s="46"/>
      <c r="L7640" s="46"/>
    </row>
    <row r="7641" spans="11:12" ht="30" customHeight="1" x14ac:dyDescent="0.25">
      <c r="K7641" s="46"/>
      <c r="L7641" s="46"/>
    </row>
    <row r="7642" spans="11:12" ht="30" customHeight="1" x14ac:dyDescent="0.25">
      <c r="K7642" s="46"/>
      <c r="L7642" s="46"/>
    </row>
    <row r="7643" spans="11:12" ht="30" customHeight="1" x14ac:dyDescent="0.25">
      <c r="K7643" s="46"/>
      <c r="L7643" s="46"/>
    </row>
    <row r="7644" spans="11:12" ht="30" customHeight="1" x14ac:dyDescent="0.25">
      <c r="K7644" s="46"/>
      <c r="L7644" s="46"/>
    </row>
    <row r="7645" spans="11:12" ht="30" customHeight="1" x14ac:dyDescent="0.25">
      <c r="K7645" s="46"/>
      <c r="L7645" s="46"/>
    </row>
    <row r="7646" spans="11:12" ht="30" customHeight="1" x14ac:dyDescent="0.25">
      <c r="K7646" s="46"/>
      <c r="L7646" s="46"/>
    </row>
    <row r="7647" spans="11:12" ht="30" customHeight="1" x14ac:dyDescent="0.25">
      <c r="K7647" s="46"/>
      <c r="L7647" s="46"/>
    </row>
    <row r="7648" spans="11:12" ht="30" customHeight="1" x14ac:dyDescent="0.25">
      <c r="K7648" s="46"/>
      <c r="L7648" s="46"/>
    </row>
    <row r="7649" spans="11:12" ht="30" customHeight="1" x14ac:dyDescent="0.25">
      <c r="K7649" s="46"/>
      <c r="L7649" s="46"/>
    </row>
    <row r="7650" spans="11:12" ht="30" customHeight="1" x14ac:dyDescent="0.25">
      <c r="K7650" s="46"/>
      <c r="L7650" s="46"/>
    </row>
    <row r="7651" spans="11:12" ht="30" customHeight="1" x14ac:dyDescent="0.25">
      <c r="K7651" s="46"/>
      <c r="L7651" s="46"/>
    </row>
    <row r="7652" spans="11:12" ht="30" customHeight="1" x14ac:dyDescent="0.25">
      <c r="K7652" s="46"/>
      <c r="L7652" s="46"/>
    </row>
    <row r="7653" spans="11:12" ht="30" customHeight="1" x14ac:dyDescent="0.25">
      <c r="K7653" s="46"/>
      <c r="L7653" s="46"/>
    </row>
    <row r="7654" spans="11:12" ht="30" customHeight="1" x14ac:dyDescent="0.25">
      <c r="K7654" s="46"/>
      <c r="L7654" s="46"/>
    </row>
    <row r="7655" spans="11:12" ht="30" customHeight="1" x14ac:dyDescent="0.25">
      <c r="K7655" s="46"/>
      <c r="L7655" s="46"/>
    </row>
    <row r="7656" spans="11:12" ht="30" customHeight="1" x14ac:dyDescent="0.25">
      <c r="K7656" s="46"/>
      <c r="L7656" s="46"/>
    </row>
    <row r="7657" spans="11:12" ht="30" customHeight="1" x14ac:dyDescent="0.25">
      <c r="K7657" s="46"/>
      <c r="L7657" s="46"/>
    </row>
    <row r="7658" spans="11:12" ht="30" customHeight="1" x14ac:dyDescent="0.25">
      <c r="K7658" s="46"/>
      <c r="L7658" s="46"/>
    </row>
    <row r="7659" spans="11:12" ht="30" customHeight="1" x14ac:dyDescent="0.25">
      <c r="K7659" s="46"/>
      <c r="L7659" s="46"/>
    </row>
    <row r="7660" spans="11:12" ht="30" customHeight="1" x14ac:dyDescent="0.25">
      <c r="K7660" s="46"/>
      <c r="L7660" s="46"/>
    </row>
    <row r="7661" spans="11:12" ht="30" customHeight="1" x14ac:dyDescent="0.25">
      <c r="K7661" s="46"/>
      <c r="L7661" s="46"/>
    </row>
    <row r="7662" spans="11:12" ht="30" customHeight="1" x14ac:dyDescent="0.25">
      <c r="K7662" s="46"/>
      <c r="L7662" s="46"/>
    </row>
    <row r="7663" spans="11:12" ht="30" customHeight="1" x14ac:dyDescent="0.25">
      <c r="K7663" s="46"/>
      <c r="L7663" s="46"/>
    </row>
    <row r="7664" spans="11:12" ht="30" customHeight="1" x14ac:dyDescent="0.25">
      <c r="K7664" s="46"/>
      <c r="L7664" s="46"/>
    </row>
    <row r="7665" spans="11:12" ht="30" customHeight="1" x14ac:dyDescent="0.25">
      <c r="K7665" s="46"/>
      <c r="L7665" s="46"/>
    </row>
    <row r="7666" spans="11:12" ht="30" customHeight="1" x14ac:dyDescent="0.25">
      <c r="K7666" s="46"/>
      <c r="L7666" s="46"/>
    </row>
    <row r="7667" spans="11:12" ht="30" customHeight="1" x14ac:dyDescent="0.25">
      <c r="K7667" s="46"/>
      <c r="L7667" s="46"/>
    </row>
    <row r="7668" spans="11:12" ht="30" customHeight="1" x14ac:dyDescent="0.25">
      <c r="K7668" s="46"/>
      <c r="L7668" s="46"/>
    </row>
    <row r="7669" spans="11:12" ht="30" customHeight="1" x14ac:dyDescent="0.25">
      <c r="K7669" s="46"/>
      <c r="L7669" s="46"/>
    </row>
    <row r="7670" spans="11:12" ht="30" customHeight="1" x14ac:dyDescent="0.25">
      <c r="K7670" s="46"/>
      <c r="L7670" s="46"/>
    </row>
    <row r="7671" spans="11:12" ht="30" customHeight="1" x14ac:dyDescent="0.25">
      <c r="K7671" s="46"/>
      <c r="L7671" s="46"/>
    </row>
    <row r="7672" spans="11:12" ht="30" customHeight="1" x14ac:dyDescent="0.25">
      <c r="K7672" s="46"/>
      <c r="L7672" s="46"/>
    </row>
    <row r="7673" spans="11:12" ht="30" customHeight="1" x14ac:dyDescent="0.25">
      <c r="K7673" s="46"/>
      <c r="L7673" s="46"/>
    </row>
    <row r="7674" spans="11:12" ht="30" customHeight="1" x14ac:dyDescent="0.25">
      <c r="K7674" s="46"/>
      <c r="L7674" s="46"/>
    </row>
    <row r="7675" spans="11:12" ht="30" customHeight="1" x14ac:dyDescent="0.25">
      <c r="K7675" s="46"/>
      <c r="L7675" s="46"/>
    </row>
    <row r="7676" spans="11:12" ht="30" customHeight="1" x14ac:dyDescent="0.25">
      <c r="K7676" s="46"/>
      <c r="L7676" s="46"/>
    </row>
    <row r="7677" spans="11:12" ht="30" customHeight="1" x14ac:dyDescent="0.25">
      <c r="K7677" s="46"/>
      <c r="L7677" s="46"/>
    </row>
    <row r="7678" spans="11:12" ht="30" customHeight="1" x14ac:dyDescent="0.25">
      <c r="K7678" s="46"/>
      <c r="L7678" s="46"/>
    </row>
    <row r="7679" spans="11:12" ht="30" customHeight="1" x14ac:dyDescent="0.25">
      <c r="K7679" s="46"/>
      <c r="L7679" s="46"/>
    </row>
    <row r="7680" spans="11:12" ht="30" customHeight="1" x14ac:dyDescent="0.25">
      <c r="K7680" s="46"/>
      <c r="L7680" s="46"/>
    </row>
    <row r="7681" spans="11:12" ht="30" customHeight="1" x14ac:dyDescent="0.25">
      <c r="K7681" s="46"/>
      <c r="L7681" s="46"/>
    </row>
    <row r="7682" spans="11:12" ht="30" customHeight="1" x14ac:dyDescent="0.25">
      <c r="K7682" s="46"/>
      <c r="L7682" s="46"/>
    </row>
    <row r="7683" spans="11:12" ht="30" customHeight="1" x14ac:dyDescent="0.25">
      <c r="K7683" s="46"/>
      <c r="L7683" s="46"/>
    </row>
    <row r="7684" spans="11:12" ht="30" customHeight="1" x14ac:dyDescent="0.25">
      <c r="K7684" s="46"/>
      <c r="L7684" s="46"/>
    </row>
    <row r="7685" spans="11:12" ht="30" customHeight="1" x14ac:dyDescent="0.25">
      <c r="K7685" s="46"/>
      <c r="L7685" s="46"/>
    </row>
    <row r="7686" spans="11:12" ht="30" customHeight="1" x14ac:dyDescent="0.25">
      <c r="K7686" s="46"/>
      <c r="L7686" s="46"/>
    </row>
    <row r="7687" spans="11:12" ht="30" customHeight="1" x14ac:dyDescent="0.25">
      <c r="K7687" s="46"/>
      <c r="L7687" s="46"/>
    </row>
    <row r="7688" spans="11:12" ht="30" customHeight="1" x14ac:dyDescent="0.25">
      <c r="K7688" s="46"/>
      <c r="L7688" s="46"/>
    </row>
    <row r="7689" spans="11:12" ht="30" customHeight="1" x14ac:dyDescent="0.25">
      <c r="K7689" s="46"/>
      <c r="L7689" s="46"/>
    </row>
    <row r="7690" spans="11:12" ht="30" customHeight="1" x14ac:dyDescent="0.25">
      <c r="K7690" s="46"/>
      <c r="L7690" s="46"/>
    </row>
    <row r="7691" spans="11:12" ht="30" customHeight="1" x14ac:dyDescent="0.25">
      <c r="K7691" s="46"/>
      <c r="L7691" s="46"/>
    </row>
    <row r="7692" spans="11:12" ht="30" customHeight="1" x14ac:dyDescent="0.25">
      <c r="K7692" s="46"/>
      <c r="L7692" s="46"/>
    </row>
    <row r="7693" spans="11:12" ht="30" customHeight="1" x14ac:dyDescent="0.25">
      <c r="K7693" s="46"/>
      <c r="L7693" s="46"/>
    </row>
    <row r="7694" spans="11:12" ht="30" customHeight="1" x14ac:dyDescent="0.25">
      <c r="K7694" s="46"/>
      <c r="L7694" s="46"/>
    </row>
    <row r="7695" spans="11:12" ht="30" customHeight="1" x14ac:dyDescent="0.25">
      <c r="K7695" s="46"/>
      <c r="L7695" s="46"/>
    </row>
    <row r="7696" spans="11:12" ht="30" customHeight="1" x14ac:dyDescent="0.25">
      <c r="K7696" s="46"/>
      <c r="L7696" s="46"/>
    </row>
    <row r="7697" spans="11:12" ht="30" customHeight="1" x14ac:dyDescent="0.25">
      <c r="K7697" s="46"/>
      <c r="L7697" s="46"/>
    </row>
    <row r="7698" spans="11:12" ht="30" customHeight="1" x14ac:dyDescent="0.25">
      <c r="K7698" s="46"/>
      <c r="L7698" s="46"/>
    </row>
    <row r="7699" spans="11:12" ht="30" customHeight="1" x14ac:dyDescent="0.25">
      <c r="K7699" s="46"/>
      <c r="L7699" s="46"/>
    </row>
    <row r="7700" spans="11:12" ht="30" customHeight="1" x14ac:dyDescent="0.25">
      <c r="K7700" s="46"/>
      <c r="L7700" s="46"/>
    </row>
    <row r="7701" spans="11:12" ht="30" customHeight="1" x14ac:dyDescent="0.25">
      <c r="K7701" s="46"/>
      <c r="L7701" s="46"/>
    </row>
    <row r="7702" spans="11:12" ht="30" customHeight="1" x14ac:dyDescent="0.25">
      <c r="K7702" s="46"/>
      <c r="L7702" s="46"/>
    </row>
    <row r="7703" spans="11:12" ht="30" customHeight="1" x14ac:dyDescent="0.25">
      <c r="K7703" s="46"/>
      <c r="L7703" s="46"/>
    </row>
    <row r="7704" spans="11:12" ht="30" customHeight="1" x14ac:dyDescent="0.25">
      <c r="K7704" s="46"/>
      <c r="L7704" s="46"/>
    </row>
    <row r="7705" spans="11:12" ht="30" customHeight="1" x14ac:dyDescent="0.25">
      <c r="K7705" s="46"/>
      <c r="L7705" s="46"/>
    </row>
    <row r="7706" spans="11:12" ht="30" customHeight="1" x14ac:dyDescent="0.25">
      <c r="K7706" s="46"/>
      <c r="L7706" s="46"/>
    </row>
    <row r="7707" spans="11:12" ht="30" customHeight="1" x14ac:dyDescent="0.25">
      <c r="K7707" s="46"/>
      <c r="L7707" s="46"/>
    </row>
    <row r="7708" spans="11:12" ht="30" customHeight="1" x14ac:dyDescent="0.25">
      <c r="K7708" s="46"/>
      <c r="L7708" s="46"/>
    </row>
    <row r="7709" spans="11:12" ht="30" customHeight="1" x14ac:dyDescent="0.25">
      <c r="K7709" s="46"/>
      <c r="L7709" s="46"/>
    </row>
    <row r="7710" spans="11:12" ht="30" customHeight="1" x14ac:dyDescent="0.25">
      <c r="K7710" s="46"/>
      <c r="L7710" s="46"/>
    </row>
    <row r="7711" spans="11:12" ht="30" customHeight="1" x14ac:dyDescent="0.25">
      <c r="K7711" s="46"/>
      <c r="L7711" s="46"/>
    </row>
    <row r="7712" spans="11:12" ht="30" customHeight="1" x14ac:dyDescent="0.25">
      <c r="K7712" s="46"/>
      <c r="L7712" s="46"/>
    </row>
    <row r="7713" spans="11:12" ht="30" customHeight="1" x14ac:dyDescent="0.25">
      <c r="K7713" s="46"/>
      <c r="L7713" s="46"/>
    </row>
    <row r="7714" spans="11:12" ht="30" customHeight="1" x14ac:dyDescent="0.25">
      <c r="K7714" s="46"/>
      <c r="L7714" s="46"/>
    </row>
    <row r="7715" spans="11:12" ht="30" customHeight="1" x14ac:dyDescent="0.25">
      <c r="K7715" s="46"/>
      <c r="L7715" s="46"/>
    </row>
    <row r="7716" spans="11:12" ht="30" customHeight="1" x14ac:dyDescent="0.25">
      <c r="K7716" s="46"/>
      <c r="L7716" s="46"/>
    </row>
    <row r="7717" spans="11:12" ht="30" customHeight="1" x14ac:dyDescent="0.25">
      <c r="K7717" s="46"/>
      <c r="L7717" s="46"/>
    </row>
    <row r="7718" spans="11:12" ht="30" customHeight="1" x14ac:dyDescent="0.25">
      <c r="K7718" s="46"/>
      <c r="L7718" s="46"/>
    </row>
    <row r="7719" spans="11:12" ht="30" customHeight="1" x14ac:dyDescent="0.25">
      <c r="K7719" s="46"/>
      <c r="L7719" s="46"/>
    </row>
    <row r="7720" spans="11:12" ht="30" customHeight="1" x14ac:dyDescent="0.25">
      <c r="K7720" s="46"/>
      <c r="L7720" s="46"/>
    </row>
    <row r="7721" spans="11:12" ht="30" customHeight="1" x14ac:dyDescent="0.25">
      <c r="K7721" s="46"/>
      <c r="L7721" s="46"/>
    </row>
    <row r="7722" spans="11:12" ht="30" customHeight="1" x14ac:dyDescent="0.25">
      <c r="K7722" s="46"/>
      <c r="L7722" s="46"/>
    </row>
    <row r="7723" spans="11:12" ht="30" customHeight="1" x14ac:dyDescent="0.25">
      <c r="K7723" s="46"/>
      <c r="L7723" s="46"/>
    </row>
    <row r="7724" spans="11:12" ht="30" customHeight="1" x14ac:dyDescent="0.25">
      <c r="K7724" s="46"/>
      <c r="L7724" s="46"/>
    </row>
    <row r="7725" spans="11:12" ht="30" customHeight="1" x14ac:dyDescent="0.25">
      <c r="K7725" s="46"/>
      <c r="L7725" s="46"/>
    </row>
    <row r="7726" spans="11:12" ht="30" customHeight="1" x14ac:dyDescent="0.25">
      <c r="K7726" s="46"/>
      <c r="L7726" s="46"/>
    </row>
    <row r="7727" spans="11:12" ht="30" customHeight="1" x14ac:dyDescent="0.25">
      <c r="K7727" s="46"/>
      <c r="L7727" s="46"/>
    </row>
    <row r="7728" spans="11:12" ht="30" customHeight="1" x14ac:dyDescent="0.25">
      <c r="K7728" s="46"/>
      <c r="L7728" s="46"/>
    </row>
    <row r="7729" spans="11:12" ht="30" customHeight="1" x14ac:dyDescent="0.25">
      <c r="K7729" s="46"/>
      <c r="L7729" s="46"/>
    </row>
    <row r="7730" spans="11:12" ht="30" customHeight="1" x14ac:dyDescent="0.25">
      <c r="K7730" s="46"/>
      <c r="L7730" s="46"/>
    </row>
    <row r="7731" spans="11:12" ht="30" customHeight="1" x14ac:dyDescent="0.25">
      <c r="K7731" s="46"/>
      <c r="L7731" s="46"/>
    </row>
    <row r="7732" spans="11:12" ht="30" customHeight="1" x14ac:dyDescent="0.25">
      <c r="K7732" s="46"/>
      <c r="L7732" s="46"/>
    </row>
    <row r="7733" spans="11:12" ht="30" customHeight="1" x14ac:dyDescent="0.25">
      <c r="K7733" s="46"/>
      <c r="L7733" s="46"/>
    </row>
    <row r="7734" spans="11:12" ht="30" customHeight="1" x14ac:dyDescent="0.25">
      <c r="K7734" s="46"/>
      <c r="L7734" s="46"/>
    </row>
    <row r="7735" spans="11:12" ht="30" customHeight="1" x14ac:dyDescent="0.25">
      <c r="K7735" s="46"/>
      <c r="L7735" s="46"/>
    </row>
    <row r="7736" spans="11:12" ht="30" customHeight="1" x14ac:dyDescent="0.25">
      <c r="K7736" s="46"/>
      <c r="L7736" s="46"/>
    </row>
    <row r="7737" spans="11:12" ht="30" customHeight="1" x14ac:dyDescent="0.25">
      <c r="K7737" s="46"/>
      <c r="L7737" s="46"/>
    </row>
    <row r="7738" spans="11:12" ht="30" customHeight="1" x14ac:dyDescent="0.25">
      <c r="K7738" s="46"/>
      <c r="L7738" s="46"/>
    </row>
    <row r="7739" spans="11:12" ht="30" customHeight="1" x14ac:dyDescent="0.25">
      <c r="K7739" s="46"/>
      <c r="L7739" s="46"/>
    </row>
    <row r="7740" spans="11:12" ht="30" customHeight="1" x14ac:dyDescent="0.25">
      <c r="K7740" s="46"/>
      <c r="L7740" s="46"/>
    </row>
    <row r="7741" spans="11:12" ht="30" customHeight="1" x14ac:dyDescent="0.25">
      <c r="K7741" s="46"/>
      <c r="L7741" s="46"/>
    </row>
    <row r="7742" spans="11:12" ht="30" customHeight="1" x14ac:dyDescent="0.25">
      <c r="K7742" s="46"/>
      <c r="L7742" s="46"/>
    </row>
    <row r="7743" spans="11:12" ht="30" customHeight="1" x14ac:dyDescent="0.25">
      <c r="K7743" s="46"/>
      <c r="L7743" s="46"/>
    </row>
    <row r="7744" spans="11:12" ht="30" customHeight="1" x14ac:dyDescent="0.25">
      <c r="K7744" s="46"/>
      <c r="L7744" s="46"/>
    </row>
    <row r="7745" spans="11:12" ht="30" customHeight="1" x14ac:dyDescent="0.25">
      <c r="K7745" s="46"/>
      <c r="L7745" s="46"/>
    </row>
    <row r="7746" spans="11:12" ht="30" customHeight="1" x14ac:dyDescent="0.25">
      <c r="K7746" s="46"/>
      <c r="L7746" s="46"/>
    </row>
    <row r="7747" spans="11:12" ht="30" customHeight="1" x14ac:dyDescent="0.25">
      <c r="K7747" s="46"/>
      <c r="L7747" s="46"/>
    </row>
    <row r="7748" spans="11:12" ht="30" customHeight="1" x14ac:dyDescent="0.25">
      <c r="K7748" s="46"/>
      <c r="L7748" s="46"/>
    </row>
    <row r="7749" spans="11:12" ht="30" customHeight="1" x14ac:dyDescent="0.25">
      <c r="K7749" s="46"/>
      <c r="L7749" s="46"/>
    </row>
    <row r="7750" spans="11:12" ht="30" customHeight="1" x14ac:dyDescent="0.25">
      <c r="K7750" s="46"/>
      <c r="L7750" s="46"/>
    </row>
    <row r="7751" spans="11:12" ht="30" customHeight="1" x14ac:dyDescent="0.25">
      <c r="K7751" s="46"/>
      <c r="L7751" s="46"/>
    </row>
    <row r="7752" spans="11:12" ht="30" customHeight="1" x14ac:dyDescent="0.25">
      <c r="K7752" s="46"/>
      <c r="L7752" s="46"/>
    </row>
    <row r="7753" spans="11:12" ht="30" customHeight="1" x14ac:dyDescent="0.25">
      <c r="K7753" s="46"/>
      <c r="L7753" s="46"/>
    </row>
    <row r="7754" spans="11:12" ht="30" customHeight="1" x14ac:dyDescent="0.25">
      <c r="K7754" s="46"/>
      <c r="L7754" s="46"/>
    </row>
    <row r="7755" spans="11:12" ht="30" customHeight="1" x14ac:dyDescent="0.25">
      <c r="K7755" s="46"/>
      <c r="L7755" s="46"/>
    </row>
    <row r="7756" spans="11:12" ht="30" customHeight="1" x14ac:dyDescent="0.25">
      <c r="K7756" s="46"/>
      <c r="L7756" s="46"/>
    </row>
    <row r="7757" spans="11:12" ht="30" customHeight="1" x14ac:dyDescent="0.25">
      <c r="K7757" s="46"/>
      <c r="L7757" s="46"/>
    </row>
    <row r="7758" spans="11:12" ht="30" customHeight="1" x14ac:dyDescent="0.25">
      <c r="K7758" s="46"/>
      <c r="L7758" s="46"/>
    </row>
    <row r="7759" spans="11:12" ht="30" customHeight="1" x14ac:dyDescent="0.25">
      <c r="K7759" s="46"/>
      <c r="L7759" s="46"/>
    </row>
    <row r="7760" spans="11:12" ht="30" customHeight="1" x14ac:dyDescent="0.25">
      <c r="K7760" s="46"/>
      <c r="L7760" s="46"/>
    </row>
    <row r="7761" spans="11:12" ht="30" customHeight="1" x14ac:dyDescent="0.25">
      <c r="K7761" s="46"/>
      <c r="L7761" s="46"/>
    </row>
    <row r="7762" spans="11:12" ht="30" customHeight="1" x14ac:dyDescent="0.25">
      <c r="K7762" s="46"/>
      <c r="L7762" s="46"/>
    </row>
    <row r="7763" spans="11:12" ht="30" customHeight="1" x14ac:dyDescent="0.25">
      <c r="K7763" s="46"/>
      <c r="L7763" s="46"/>
    </row>
    <row r="7764" spans="11:12" ht="30" customHeight="1" x14ac:dyDescent="0.25">
      <c r="K7764" s="46"/>
      <c r="L7764" s="46"/>
    </row>
    <row r="7765" spans="11:12" ht="30" customHeight="1" x14ac:dyDescent="0.25">
      <c r="K7765" s="46"/>
      <c r="L7765" s="46"/>
    </row>
    <row r="7766" spans="11:12" ht="30" customHeight="1" x14ac:dyDescent="0.25">
      <c r="K7766" s="46"/>
      <c r="L7766" s="46"/>
    </row>
    <row r="7767" spans="11:12" ht="30" customHeight="1" x14ac:dyDescent="0.25">
      <c r="K7767" s="46"/>
      <c r="L7767" s="46"/>
    </row>
    <row r="7768" spans="11:12" ht="30" customHeight="1" x14ac:dyDescent="0.25">
      <c r="K7768" s="46"/>
      <c r="L7768" s="46"/>
    </row>
    <row r="7769" spans="11:12" ht="30" customHeight="1" x14ac:dyDescent="0.25">
      <c r="K7769" s="46"/>
      <c r="L7769" s="46"/>
    </row>
    <row r="7770" spans="11:12" ht="30" customHeight="1" x14ac:dyDescent="0.25">
      <c r="K7770" s="46"/>
      <c r="L7770" s="46"/>
    </row>
    <row r="7771" spans="11:12" ht="30" customHeight="1" x14ac:dyDescent="0.25">
      <c r="K7771" s="46"/>
      <c r="L7771" s="46"/>
    </row>
    <row r="7772" spans="11:12" ht="30" customHeight="1" x14ac:dyDescent="0.25">
      <c r="K7772" s="46"/>
      <c r="L7772" s="46"/>
    </row>
    <row r="7773" spans="11:12" ht="30" customHeight="1" x14ac:dyDescent="0.25">
      <c r="K7773" s="46"/>
      <c r="L7773" s="46"/>
    </row>
    <row r="7774" spans="11:12" ht="30" customHeight="1" x14ac:dyDescent="0.25">
      <c r="K7774" s="46"/>
      <c r="L7774" s="46"/>
    </row>
    <row r="7775" spans="11:12" ht="30" customHeight="1" x14ac:dyDescent="0.25">
      <c r="K7775" s="46"/>
      <c r="L7775" s="46"/>
    </row>
    <row r="7776" spans="11:12" ht="30" customHeight="1" x14ac:dyDescent="0.25">
      <c r="K7776" s="46"/>
      <c r="L7776" s="46"/>
    </row>
    <row r="7777" spans="11:12" ht="30" customHeight="1" x14ac:dyDescent="0.25">
      <c r="K7777" s="46"/>
      <c r="L7777" s="46"/>
    </row>
    <row r="7778" spans="11:12" ht="30" customHeight="1" x14ac:dyDescent="0.25">
      <c r="K7778" s="46"/>
      <c r="L7778" s="46"/>
    </row>
    <row r="7779" spans="11:12" ht="30" customHeight="1" x14ac:dyDescent="0.25">
      <c r="K7779" s="46"/>
      <c r="L7779" s="46"/>
    </row>
    <row r="7780" spans="11:12" ht="30" customHeight="1" x14ac:dyDescent="0.25">
      <c r="K7780" s="46"/>
      <c r="L7780" s="46"/>
    </row>
    <row r="7781" spans="11:12" ht="30" customHeight="1" x14ac:dyDescent="0.25">
      <c r="K7781" s="46"/>
      <c r="L7781" s="46"/>
    </row>
    <row r="7782" spans="11:12" ht="30" customHeight="1" x14ac:dyDescent="0.25">
      <c r="K7782" s="46"/>
      <c r="L7782" s="46"/>
    </row>
    <row r="7783" spans="11:12" ht="30" customHeight="1" x14ac:dyDescent="0.25">
      <c r="K7783" s="46"/>
      <c r="L7783" s="46"/>
    </row>
    <row r="7784" spans="11:12" ht="30" customHeight="1" x14ac:dyDescent="0.25">
      <c r="K7784" s="46"/>
      <c r="L7784" s="46"/>
    </row>
    <row r="7785" spans="11:12" ht="30" customHeight="1" x14ac:dyDescent="0.25">
      <c r="K7785" s="46"/>
      <c r="L7785" s="46"/>
    </row>
    <row r="7786" spans="11:12" ht="30" customHeight="1" x14ac:dyDescent="0.25">
      <c r="K7786" s="46"/>
      <c r="L7786" s="46"/>
    </row>
    <row r="7787" spans="11:12" ht="30" customHeight="1" x14ac:dyDescent="0.25">
      <c r="K7787" s="46"/>
      <c r="L7787" s="46"/>
    </row>
    <row r="7788" spans="11:12" ht="30" customHeight="1" x14ac:dyDescent="0.25">
      <c r="K7788" s="46"/>
      <c r="L7788" s="46"/>
    </row>
    <row r="7789" spans="11:12" ht="30" customHeight="1" x14ac:dyDescent="0.25">
      <c r="K7789" s="46"/>
      <c r="L7789" s="46"/>
    </row>
    <row r="7790" spans="11:12" ht="30" customHeight="1" x14ac:dyDescent="0.25">
      <c r="K7790" s="46"/>
      <c r="L7790" s="46"/>
    </row>
    <row r="7791" spans="11:12" ht="30" customHeight="1" x14ac:dyDescent="0.25">
      <c r="K7791" s="46"/>
      <c r="L7791" s="46"/>
    </row>
    <row r="7792" spans="11:12" ht="30" customHeight="1" x14ac:dyDescent="0.25">
      <c r="K7792" s="46"/>
      <c r="L7792" s="46"/>
    </row>
    <row r="7793" spans="11:12" ht="30" customHeight="1" x14ac:dyDescent="0.25">
      <c r="K7793" s="46"/>
      <c r="L7793" s="46"/>
    </row>
    <row r="7794" spans="11:12" ht="30" customHeight="1" x14ac:dyDescent="0.25">
      <c r="K7794" s="46"/>
      <c r="L7794" s="46"/>
    </row>
    <row r="7795" spans="11:12" ht="30" customHeight="1" x14ac:dyDescent="0.25">
      <c r="K7795" s="46"/>
      <c r="L7795" s="46"/>
    </row>
    <row r="7796" spans="11:12" ht="30" customHeight="1" x14ac:dyDescent="0.25">
      <c r="K7796" s="46"/>
      <c r="L7796" s="46"/>
    </row>
    <row r="7797" spans="11:12" ht="30" customHeight="1" x14ac:dyDescent="0.25">
      <c r="K7797" s="46"/>
      <c r="L7797" s="46"/>
    </row>
    <row r="7798" spans="11:12" ht="30" customHeight="1" x14ac:dyDescent="0.25">
      <c r="K7798" s="46"/>
      <c r="L7798" s="46"/>
    </row>
    <row r="7799" spans="11:12" ht="30" customHeight="1" x14ac:dyDescent="0.25">
      <c r="K7799" s="46"/>
      <c r="L7799" s="46"/>
    </row>
    <row r="7800" spans="11:12" ht="30" customHeight="1" x14ac:dyDescent="0.25">
      <c r="K7800" s="46"/>
      <c r="L7800" s="46"/>
    </row>
    <row r="7801" spans="11:12" ht="30" customHeight="1" x14ac:dyDescent="0.25">
      <c r="K7801" s="46"/>
      <c r="L7801" s="46"/>
    </row>
    <row r="7802" spans="11:12" ht="30" customHeight="1" x14ac:dyDescent="0.25">
      <c r="K7802" s="46"/>
      <c r="L7802" s="46"/>
    </row>
    <row r="7803" spans="11:12" ht="30" customHeight="1" x14ac:dyDescent="0.25">
      <c r="K7803" s="46"/>
      <c r="L7803" s="46"/>
    </row>
    <row r="7804" spans="11:12" ht="30" customHeight="1" x14ac:dyDescent="0.25">
      <c r="K7804" s="46"/>
      <c r="L7804" s="46"/>
    </row>
    <row r="7805" spans="11:12" ht="30" customHeight="1" x14ac:dyDescent="0.25">
      <c r="K7805" s="46"/>
      <c r="L7805" s="46"/>
    </row>
    <row r="7806" spans="11:12" ht="30" customHeight="1" x14ac:dyDescent="0.25">
      <c r="K7806" s="46"/>
      <c r="L7806" s="46"/>
    </row>
    <row r="7807" spans="11:12" ht="30" customHeight="1" x14ac:dyDescent="0.25">
      <c r="K7807" s="46"/>
      <c r="L7807" s="46"/>
    </row>
    <row r="7808" spans="11:12" ht="30" customHeight="1" x14ac:dyDescent="0.25">
      <c r="K7808" s="46"/>
      <c r="L7808" s="46"/>
    </row>
    <row r="7809" spans="11:12" ht="30" customHeight="1" x14ac:dyDescent="0.25">
      <c r="K7809" s="46"/>
      <c r="L7809" s="46"/>
    </row>
    <row r="7810" spans="11:12" ht="30" customHeight="1" x14ac:dyDescent="0.25">
      <c r="K7810" s="46"/>
      <c r="L7810" s="46"/>
    </row>
    <row r="7811" spans="11:12" ht="30" customHeight="1" x14ac:dyDescent="0.25">
      <c r="K7811" s="46"/>
      <c r="L7811" s="46"/>
    </row>
    <row r="7812" spans="11:12" ht="30" customHeight="1" x14ac:dyDescent="0.25">
      <c r="K7812" s="46"/>
      <c r="L7812" s="46"/>
    </row>
    <row r="7813" spans="11:12" ht="30" customHeight="1" x14ac:dyDescent="0.25">
      <c r="K7813" s="46"/>
      <c r="L7813" s="46"/>
    </row>
    <row r="7814" spans="11:12" ht="30" customHeight="1" x14ac:dyDescent="0.25">
      <c r="K7814" s="46"/>
      <c r="L7814" s="46"/>
    </row>
    <row r="7815" spans="11:12" ht="30" customHeight="1" x14ac:dyDescent="0.25">
      <c r="K7815" s="46"/>
      <c r="L7815" s="46"/>
    </row>
    <row r="7816" spans="11:12" ht="30" customHeight="1" x14ac:dyDescent="0.25">
      <c r="K7816" s="46"/>
      <c r="L7816" s="46"/>
    </row>
    <row r="7817" spans="11:12" ht="30" customHeight="1" x14ac:dyDescent="0.25">
      <c r="K7817" s="46"/>
      <c r="L7817" s="46"/>
    </row>
    <row r="7818" spans="11:12" ht="30" customHeight="1" x14ac:dyDescent="0.25">
      <c r="K7818" s="46"/>
      <c r="L7818" s="46"/>
    </row>
    <row r="7819" spans="11:12" ht="30" customHeight="1" x14ac:dyDescent="0.25">
      <c r="K7819" s="46"/>
      <c r="L7819" s="46"/>
    </row>
    <row r="7820" spans="11:12" ht="30" customHeight="1" x14ac:dyDescent="0.25">
      <c r="K7820" s="46"/>
      <c r="L7820" s="46"/>
    </row>
    <row r="7821" spans="11:12" ht="30" customHeight="1" x14ac:dyDescent="0.25">
      <c r="K7821" s="46"/>
      <c r="L7821" s="46"/>
    </row>
    <row r="7822" spans="11:12" ht="30" customHeight="1" x14ac:dyDescent="0.25">
      <c r="K7822" s="46"/>
      <c r="L7822" s="46"/>
    </row>
    <row r="7823" spans="11:12" ht="30" customHeight="1" x14ac:dyDescent="0.25">
      <c r="K7823" s="46"/>
      <c r="L7823" s="46"/>
    </row>
    <row r="7824" spans="11:12" ht="30" customHeight="1" x14ac:dyDescent="0.25">
      <c r="K7824" s="46"/>
      <c r="L7824" s="46"/>
    </row>
    <row r="7825" spans="11:12" ht="30" customHeight="1" x14ac:dyDescent="0.25">
      <c r="K7825" s="46"/>
      <c r="L7825" s="46"/>
    </row>
    <row r="7826" spans="11:12" ht="30" customHeight="1" x14ac:dyDescent="0.25">
      <c r="K7826" s="46"/>
      <c r="L7826" s="46"/>
    </row>
    <row r="7827" spans="11:12" ht="30" customHeight="1" x14ac:dyDescent="0.25">
      <c r="K7827" s="46"/>
      <c r="L7827" s="46"/>
    </row>
    <row r="7828" spans="11:12" ht="30" customHeight="1" x14ac:dyDescent="0.25">
      <c r="K7828" s="46"/>
      <c r="L7828" s="46"/>
    </row>
    <row r="7829" spans="11:12" ht="30" customHeight="1" x14ac:dyDescent="0.25">
      <c r="K7829" s="46"/>
      <c r="L7829" s="46"/>
    </row>
    <row r="7830" spans="11:12" ht="30" customHeight="1" x14ac:dyDescent="0.25">
      <c r="K7830" s="46"/>
      <c r="L7830" s="46"/>
    </row>
    <row r="7831" spans="11:12" ht="30" customHeight="1" x14ac:dyDescent="0.25">
      <c r="K7831" s="46"/>
      <c r="L7831" s="46"/>
    </row>
    <row r="7832" spans="11:12" ht="30" customHeight="1" x14ac:dyDescent="0.25">
      <c r="K7832" s="46"/>
      <c r="L7832" s="46"/>
    </row>
    <row r="7833" spans="11:12" ht="30" customHeight="1" x14ac:dyDescent="0.25">
      <c r="K7833" s="46"/>
      <c r="L7833" s="46"/>
    </row>
    <row r="7834" spans="11:12" ht="30" customHeight="1" x14ac:dyDescent="0.25">
      <c r="K7834" s="46"/>
      <c r="L7834" s="46"/>
    </row>
    <row r="7835" spans="11:12" ht="30" customHeight="1" x14ac:dyDescent="0.25">
      <c r="K7835" s="46"/>
      <c r="L7835" s="46"/>
    </row>
    <row r="7836" spans="11:12" ht="30" customHeight="1" x14ac:dyDescent="0.25">
      <c r="K7836" s="46"/>
      <c r="L7836" s="46"/>
    </row>
    <row r="7837" spans="11:12" ht="30" customHeight="1" x14ac:dyDescent="0.25">
      <c r="K7837" s="46"/>
      <c r="L7837" s="46"/>
    </row>
    <row r="7838" spans="11:12" ht="30" customHeight="1" x14ac:dyDescent="0.25">
      <c r="K7838" s="46"/>
      <c r="L7838" s="46"/>
    </row>
    <row r="7839" spans="11:12" ht="30" customHeight="1" x14ac:dyDescent="0.25">
      <c r="K7839" s="46"/>
      <c r="L7839" s="46"/>
    </row>
    <row r="7840" spans="11:12" ht="30" customHeight="1" x14ac:dyDescent="0.25">
      <c r="K7840" s="46"/>
      <c r="L7840" s="46"/>
    </row>
    <row r="7841" spans="11:12" ht="30" customHeight="1" x14ac:dyDescent="0.25">
      <c r="K7841" s="46"/>
      <c r="L7841" s="46"/>
    </row>
    <row r="7842" spans="11:12" ht="30" customHeight="1" x14ac:dyDescent="0.25">
      <c r="K7842" s="46"/>
      <c r="L7842" s="46"/>
    </row>
    <row r="7843" spans="11:12" ht="30" customHeight="1" x14ac:dyDescent="0.25">
      <c r="K7843" s="46"/>
      <c r="L7843" s="46"/>
    </row>
    <row r="7844" spans="11:12" ht="30" customHeight="1" x14ac:dyDescent="0.25">
      <c r="K7844" s="46"/>
      <c r="L7844" s="46"/>
    </row>
    <row r="7845" spans="11:12" ht="30" customHeight="1" x14ac:dyDescent="0.25">
      <c r="K7845" s="46"/>
      <c r="L7845" s="46"/>
    </row>
    <row r="7846" spans="11:12" ht="30" customHeight="1" x14ac:dyDescent="0.25">
      <c r="K7846" s="46"/>
      <c r="L7846" s="46"/>
    </row>
    <row r="7847" spans="11:12" ht="30" customHeight="1" x14ac:dyDescent="0.25">
      <c r="K7847" s="46"/>
      <c r="L7847" s="46"/>
    </row>
    <row r="7848" spans="11:12" ht="30" customHeight="1" x14ac:dyDescent="0.25">
      <c r="K7848" s="46"/>
      <c r="L7848" s="46"/>
    </row>
    <row r="7849" spans="11:12" ht="30" customHeight="1" x14ac:dyDescent="0.25">
      <c r="K7849" s="46"/>
      <c r="L7849" s="46"/>
    </row>
    <row r="7850" spans="11:12" ht="30" customHeight="1" x14ac:dyDescent="0.25">
      <c r="K7850" s="46"/>
      <c r="L7850" s="46"/>
    </row>
    <row r="7851" spans="11:12" ht="30" customHeight="1" x14ac:dyDescent="0.25">
      <c r="K7851" s="46"/>
      <c r="L7851" s="46"/>
    </row>
    <row r="7852" spans="11:12" ht="30" customHeight="1" x14ac:dyDescent="0.25">
      <c r="K7852" s="46"/>
      <c r="L7852" s="46"/>
    </row>
    <row r="7853" spans="11:12" ht="30" customHeight="1" x14ac:dyDescent="0.25">
      <c r="K7853" s="46"/>
      <c r="L7853" s="46"/>
    </row>
    <row r="7854" spans="11:12" ht="30" customHeight="1" x14ac:dyDescent="0.25">
      <c r="K7854" s="46"/>
      <c r="L7854" s="46"/>
    </row>
    <row r="7855" spans="11:12" ht="30" customHeight="1" x14ac:dyDescent="0.25">
      <c r="K7855" s="46"/>
      <c r="L7855" s="46"/>
    </row>
    <row r="7856" spans="11:12" ht="30" customHeight="1" x14ac:dyDescent="0.25">
      <c r="K7856" s="46"/>
      <c r="L7856" s="46"/>
    </row>
    <row r="7857" spans="11:12" ht="30" customHeight="1" x14ac:dyDescent="0.25">
      <c r="K7857" s="46"/>
      <c r="L7857" s="46"/>
    </row>
    <row r="7858" spans="11:12" ht="30" customHeight="1" x14ac:dyDescent="0.25">
      <c r="K7858" s="46"/>
      <c r="L7858" s="46"/>
    </row>
    <row r="7859" spans="11:12" ht="30" customHeight="1" x14ac:dyDescent="0.25">
      <c r="K7859" s="46"/>
      <c r="L7859" s="46"/>
    </row>
    <row r="7860" spans="11:12" ht="30" customHeight="1" x14ac:dyDescent="0.25">
      <c r="K7860" s="46"/>
      <c r="L7860" s="46"/>
    </row>
    <row r="7861" spans="11:12" ht="30" customHeight="1" x14ac:dyDescent="0.25">
      <c r="K7861" s="46"/>
      <c r="L7861" s="46"/>
    </row>
    <row r="7862" spans="11:12" ht="30" customHeight="1" x14ac:dyDescent="0.25">
      <c r="K7862" s="46"/>
      <c r="L7862" s="46"/>
    </row>
    <row r="7863" spans="11:12" ht="30" customHeight="1" x14ac:dyDescent="0.25">
      <c r="K7863" s="46"/>
      <c r="L7863" s="46"/>
    </row>
    <row r="7864" spans="11:12" ht="30" customHeight="1" x14ac:dyDescent="0.25">
      <c r="K7864" s="46"/>
      <c r="L7864" s="46"/>
    </row>
    <row r="7865" spans="11:12" ht="30" customHeight="1" x14ac:dyDescent="0.25">
      <c r="K7865" s="46"/>
      <c r="L7865" s="46"/>
    </row>
    <row r="7866" spans="11:12" ht="30" customHeight="1" x14ac:dyDescent="0.25">
      <c r="K7866" s="46"/>
      <c r="L7866" s="46"/>
    </row>
    <row r="7867" spans="11:12" ht="30" customHeight="1" x14ac:dyDescent="0.25">
      <c r="K7867" s="46"/>
      <c r="L7867" s="46"/>
    </row>
    <row r="7868" spans="11:12" ht="30" customHeight="1" x14ac:dyDescent="0.25">
      <c r="K7868" s="46"/>
      <c r="L7868" s="46"/>
    </row>
    <row r="7869" spans="11:12" ht="30" customHeight="1" x14ac:dyDescent="0.25">
      <c r="K7869" s="46"/>
      <c r="L7869" s="46"/>
    </row>
    <row r="7870" spans="11:12" ht="30" customHeight="1" x14ac:dyDescent="0.25">
      <c r="K7870" s="46"/>
      <c r="L7870" s="46"/>
    </row>
    <row r="7871" spans="11:12" ht="30" customHeight="1" x14ac:dyDescent="0.25">
      <c r="K7871" s="46"/>
      <c r="L7871" s="46"/>
    </row>
    <row r="7872" spans="11:12" ht="30" customHeight="1" x14ac:dyDescent="0.25">
      <c r="K7872" s="46"/>
      <c r="L7872" s="46"/>
    </row>
    <row r="7873" spans="11:12" ht="30" customHeight="1" x14ac:dyDescent="0.25">
      <c r="K7873" s="46"/>
      <c r="L7873" s="46"/>
    </row>
    <row r="7874" spans="11:12" ht="30" customHeight="1" x14ac:dyDescent="0.25">
      <c r="K7874" s="46"/>
      <c r="L7874" s="46"/>
    </row>
    <row r="7875" spans="11:12" ht="30" customHeight="1" x14ac:dyDescent="0.25">
      <c r="K7875" s="46"/>
      <c r="L7875" s="46"/>
    </row>
    <row r="7876" spans="11:12" ht="30" customHeight="1" x14ac:dyDescent="0.25">
      <c r="K7876" s="46"/>
      <c r="L7876" s="46"/>
    </row>
    <row r="7877" spans="11:12" ht="30" customHeight="1" x14ac:dyDescent="0.25">
      <c r="K7877" s="46"/>
      <c r="L7877" s="46"/>
    </row>
    <row r="7878" spans="11:12" ht="30" customHeight="1" x14ac:dyDescent="0.25">
      <c r="K7878" s="46"/>
      <c r="L7878" s="46"/>
    </row>
    <row r="7879" spans="11:12" ht="30" customHeight="1" x14ac:dyDescent="0.25">
      <c r="K7879" s="46"/>
      <c r="L7879" s="46"/>
    </row>
    <row r="7880" spans="11:12" ht="30" customHeight="1" x14ac:dyDescent="0.25">
      <c r="K7880" s="46"/>
      <c r="L7880" s="46"/>
    </row>
    <row r="7881" spans="11:12" ht="30" customHeight="1" x14ac:dyDescent="0.25">
      <c r="K7881" s="46"/>
      <c r="L7881" s="46"/>
    </row>
    <row r="7882" spans="11:12" ht="30" customHeight="1" x14ac:dyDescent="0.25">
      <c r="K7882" s="46"/>
      <c r="L7882" s="46"/>
    </row>
    <row r="7883" spans="11:12" ht="30" customHeight="1" x14ac:dyDescent="0.25">
      <c r="K7883" s="46"/>
      <c r="L7883" s="46"/>
    </row>
    <row r="7884" spans="11:12" ht="30" customHeight="1" x14ac:dyDescent="0.25">
      <c r="K7884" s="46"/>
      <c r="L7884" s="46"/>
    </row>
    <row r="7885" spans="11:12" ht="30" customHeight="1" x14ac:dyDescent="0.25">
      <c r="K7885" s="46"/>
      <c r="L7885" s="46"/>
    </row>
    <row r="7886" spans="11:12" ht="30" customHeight="1" x14ac:dyDescent="0.25">
      <c r="K7886" s="46"/>
      <c r="L7886" s="46"/>
    </row>
    <row r="7887" spans="11:12" ht="30" customHeight="1" x14ac:dyDescent="0.25">
      <c r="K7887" s="46"/>
      <c r="L7887" s="46"/>
    </row>
    <row r="7888" spans="11:12" ht="30" customHeight="1" x14ac:dyDescent="0.25">
      <c r="K7888" s="46"/>
      <c r="L7888" s="46"/>
    </row>
    <row r="7889" spans="11:12" ht="30" customHeight="1" x14ac:dyDescent="0.25">
      <c r="K7889" s="46"/>
      <c r="L7889" s="46"/>
    </row>
    <row r="7890" spans="11:12" ht="30" customHeight="1" x14ac:dyDescent="0.25">
      <c r="K7890" s="46"/>
      <c r="L7890" s="46"/>
    </row>
    <row r="7891" spans="11:12" ht="30" customHeight="1" x14ac:dyDescent="0.25">
      <c r="K7891" s="46"/>
      <c r="L7891" s="46"/>
    </row>
    <row r="7892" spans="11:12" ht="30" customHeight="1" x14ac:dyDescent="0.25">
      <c r="K7892" s="46"/>
      <c r="L7892" s="46"/>
    </row>
    <row r="7893" spans="11:12" ht="30" customHeight="1" x14ac:dyDescent="0.25">
      <c r="K7893" s="46"/>
      <c r="L7893" s="46"/>
    </row>
    <row r="7894" spans="11:12" ht="30" customHeight="1" x14ac:dyDescent="0.25">
      <c r="K7894" s="46"/>
      <c r="L7894" s="46"/>
    </row>
    <row r="7895" spans="11:12" ht="30" customHeight="1" x14ac:dyDescent="0.25">
      <c r="K7895" s="46"/>
      <c r="L7895" s="46"/>
    </row>
    <row r="7896" spans="11:12" ht="30" customHeight="1" x14ac:dyDescent="0.25">
      <c r="K7896" s="46"/>
      <c r="L7896" s="46"/>
    </row>
    <row r="7897" spans="11:12" ht="30" customHeight="1" x14ac:dyDescent="0.25">
      <c r="K7897" s="46"/>
      <c r="L7897" s="46"/>
    </row>
    <row r="7898" spans="11:12" ht="30" customHeight="1" x14ac:dyDescent="0.25">
      <c r="K7898" s="46"/>
      <c r="L7898" s="46"/>
    </row>
    <row r="7899" spans="11:12" ht="30" customHeight="1" x14ac:dyDescent="0.25">
      <c r="K7899" s="46"/>
      <c r="L7899" s="46"/>
    </row>
    <row r="7900" spans="11:12" ht="30" customHeight="1" x14ac:dyDescent="0.25">
      <c r="K7900" s="46"/>
      <c r="L7900" s="46"/>
    </row>
    <row r="7901" spans="11:12" ht="30" customHeight="1" x14ac:dyDescent="0.25">
      <c r="K7901" s="46"/>
      <c r="L7901" s="46"/>
    </row>
    <row r="7902" spans="11:12" ht="30" customHeight="1" x14ac:dyDescent="0.25">
      <c r="K7902" s="46"/>
      <c r="L7902" s="46"/>
    </row>
    <row r="7903" spans="11:12" ht="30" customHeight="1" x14ac:dyDescent="0.25">
      <c r="K7903" s="46"/>
      <c r="L7903" s="46"/>
    </row>
    <row r="7904" spans="11:12" ht="30" customHeight="1" x14ac:dyDescent="0.25">
      <c r="K7904" s="46"/>
      <c r="L7904" s="46"/>
    </row>
    <row r="7905" spans="11:12" ht="30" customHeight="1" x14ac:dyDescent="0.25">
      <c r="K7905" s="46"/>
      <c r="L7905" s="46"/>
    </row>
    <row r="7906" spans="11:12" ht="30" customHeight="1" x14ac:dyDescent="0.25">
      <c r="K7906" s="46"/>
      <c r="L7906" s="46"/>
    </row>
    <row r="7907" spans="11:12" ht="30" customHeight="1" x14ac:dyDescent="0.25">
      <c r="K7907" s="46"/>
      <c r="L7907" s="46"/>
    </row>
    <row r="7908" spans="11:12" ht="30" customHeight="1" x14ac:dyDescent="0.25">
      <c r="K7908" s="46"/>
      <c r="L7908" s="46"/>
    </row>
    <row r="7909" spans="11:12" ht="30" customHeight="1" x14ac:dyDescent="0.25">
      <c r="K7909" s="46"/>
      <c r="L7909" s="46"/>
    </row>
    <row r="7910" spans="11:12" ht="30" customHeight="1" x14ac:dyDescent="0.25">
      <c r="K7910" s="46"/>
      <c r="L7910" s="46"/>
    </row>
    <row r="7911" spans="11:12" ht="30" customHeight="1" x14ac:dyDescent="0.25">
      <c r="K7911" s="46"/>
      <c r="L7911" s="46"/>
    </row>
    <row r="7912" spans="11:12" ht="30" customHeight="1" x14ac:dyDescent="0.25">
      <c r="K7912" s="46"/>
      <c r="L7912" s="46"/>
    </row>
    <row r="7913" spans="11:12" ht="30" customHeight="1" x14ac:dyDescent="0.25">
      <c r="K7913" s="46"/>
      <c r="L7913" s="46"/>
    </row>
    <row r="7914" spans="11:12" ht="30" customHeight="1" x14ac:dyDescent="0.25">
      <c r="K7914" s="46"/>
      <c r="L7914" s="46"/>
    </row>
    <row r="7915" spans="11:12" ht="30" customHeight="1" x14ac:dyDescent="0.25">
      <c r="K7915" s="46"/>
      <c r="L7915" s="46"/>
    </row>
    <row r="7916" spans="11:12" ht="30" customHeight="1" x14ac:dyDescent="0.25">
      <c r="K7916" s="46"/>
      <c r="L7916" s="46"/>
    </row>
    <row r="7917" spans="11:12" ht="30" customHeight="1" x14ac:dyDescent="0.25">
      <c r="K7917" s="46"/>
      <c r="L7917" s="46"/>
    </row>
    <row r="7918" spans="11:12" ht="30" customHeight="1" x14ac:dyDescent="0.25">
      <c r="K7918" s="46"/>
      <c r="L7918" s="46"/>
    </row>
    <row r="7919" spans="11:12" ht="30" customHeight="1" x14ac:dyDescent="0.25">
      <c r="K7919" s="46"/>
      <c r="L7919" s="46"/>
    </row>
    <row r="7920" spans="11:12" ht="30" customHeight="1" x14ac:dyDescent="0.25">
      <c r="K7920" s="46"/>
      <c r="L7920" s="46"/>
    </row>
    <row r="7921" spans="11:12" ht="30" customHeight="1" x14ac:dyDescent="0.25">
      <c r="K7921" s="46"/>
      <c r="L7921" s="46"/>
    </row>
    <row r="7922" spans="11:12" ht="30" customHeight="1" x14ac:dyDescent="0.25">
      <c r="K7922" s="46"/>
      <c r="L7922" s="46"/>
    </row>
    <row r="7923" spans="11:12" ht="30" customHeight="1" x14ac:dyDescent="0.25">
      <c r="K7923" s="46"/>
      <c r="L7923" s="46"/>
    </row>
    <row r="7924" spans="11:12" ht="30" customHeight="1" x14ac:dyDescent="0.25">
      <c r="K7924" s="46"/>
      <c r="L7924" s="46"/>
    </row>
    <row r="7925" spans="11:12" ht="30" customHeight="1" x14ac:dyDescent="0.25">
      <c r="K7925" s="46"/>
      <c r="L7925" s="46"/>
    </row>
    <row r="7926" spans="11:12" ht="30" customHeight="1" x14ac:dyDescent="0.25">
      <c r="K7926" s="46"/>
      <c r="L7926" s="46"/>
    </row>
    <row r="7927" spans="11:12" ht="30" customHeight="1" x14ac:dyDescent="0.25">
      <c r="K7927" s="46"/>
      <c r="L7927" s="46"/>
    </row>
    <row r="7928" spans="11:12" ht="30" customHeight="1" x14ac:dyDescent="0.25">
      <c r="K7928" s="46"/>
      <c r="L7928" s="46"/>
    </row>
    <row r="7929" spans="11:12" ht="30" customHeight="1" x14ac:dyDescent="0.25">
      <c r="K7929" s="46"/>
      <c r="L7929" s="46"/>
    </row>
    <row r="7930" spans="11:12" ht="30" customHeight="1" x14ac:dyDescent="0.25">
      <c r="K7930" s="46"/>
      <c r="L7930" s="46"/>
    </row>
    <row r="7931" spans="11:12" ht="30" customHeight="1" x14ac:dyDescent="0.25">
      <c r="K7931" s="46"/>
      <c r="L7931" s="46"/>
    </row>
    <row r="7932" spans="11:12" ht="30" customHeight="1" x14ac:dyDescent="0.25">
      <c r="K7932" s="46"/>
      <c r="L7932" s="46"/>
    </row>
    <row r="7933" spans="11:12" ht="30" customHeight="1" x14ac:dyDescent="0.25">
      <c r="K7933" s="46"/>
      <c r="L7933" s="46"/>
    </row>
    <row r="7934" spans="11:12" ht="30" customHeight="1" x14ac:dyDescent="0.25">
      <c r="K7934" s="46"/>
      <c r="L7934" s="46"/>
    </row>
    <row r="7935" spans="11:12" ht="30" customHeight="1" x14ac:dyDescent="0.25">
      <c r="K7935" s="46"/>
      <c r="L7935" s="46"/>
    </row>
    <row r="7936" spans="11:12" ht="30" customHeight="1" x14ac:dyDescent="0.25">
      <c r="K7936" s="46"/>
      <c r="L7936" s="46"/>
    </row>
    <row r="7937" spans="11:12" ht="30" customHeight="1" x14ac:dyDescent="0.25">
      <c r="K7937" s="46"/>
      <c r="L7937" s="46"/>
    </row>
    <row r="7938" spans="11:12" ht="30" customHeight="1" x14ac:dyDescent="0.25">
      <c r="K7938" s="46"/>
      <c r="L7938" s="46"/>
    </row>
    <row r="7939" spans="11:12" ht="30" customHeight="1" x14ac:dyDescent="0.25">
      <c r="K7939" s="46"/>
      <c r="L7939" s="46"/>
    </row>
    <row r="7940" spans="11:12" ht="30" customHeight="1" x14ac:dyDescent="0.25">
      <c r="K7940" s="46"/>
      <c r="L7940" s="46"/>
    </row>
    <row r="7941" spans="11:12" ht="30" customHeight="1" x14ac:dyDescent="0.25">
      <c r="K7941" s="46"/>
      <c r="L7941" s="46"/>
    </row>
    <row r="7942" spans="11:12" ht="30" customHeight="1" x14ac:dyDescent="0.25">
      <c r="K7942" s="46"/>
      <c r="L7942" s="46"/>
    </row>
    <row r="7943" spans="11:12" ht="30" customHeight="1" x14ac:dyDescent="0.25">
      <c r="K7943" s="46"/>
      <c r="L7943" s="46"/>
    </row>
    <row r="7944" spans="11:12" ht="30" customHeight="1" x14ac:dyDescent="0.25">
      <c r="K7944" s="46"/>
      <c r="L7944" s="46"/>
    </row>
    <row r="7945" spans="11:12" ht="30" customHeight="1" x14ac:dyDescent="0.25">
      <c r="K7945" s="46"/>
      <c r="L7945" s="46"/>
    </row>
    <row r="7946" spans="11:12" ht="30" customHeight="1" x14ac:dyDescent="0.25">
      <c r="K7946" s="46"/>
      <c r="L7946" s="46"/>
    </row>
    <row r="7947" spans="11:12" ht="30" customHeight="1" x14ac:dyDescent="0.25">
      <c r="K7947" s="46"/>
      <c r="L7947" s="46"/>
    </row>
    <row r="7948" spans="11:12" ht="30" customHeight="1" x14ac:dyDescent="0.25">
      <c r="K7948" s="46"/>
      <c r="L7948" s="46"/>
    </row>
    <row r="7949" spans="11:12" ht="30" customHeight="1" x14ac:dyDescent="0.25">
      <c r="K7949" s="46"/>
      <c r="L7949" s="46"/>
    </row>
    <row r="7950" spans="11:12" ht="30" customHeight="1" x14ac:dyDescent="0.25">
      <c r="K7950" s="46"/>
      <c r="L7950" s="46"/>
    </row>
    <row r="7951" spans="11:12" ht="30" customHeight="1" x14ac:dyDescent="0.25">
      <c r="K7951" s="46"/>
      <c r="L7951" s="46"/>
    </row>
    <row r="7952" spans="11:12" ht="30" customHeight="1" x14ac:dyDescent="0.25">
      <c r="K7952" s="46"/>
      <c r="L7952" s="46"/>
    </row>
    <row r="7953" spans="11:12" ht="30" customHeight="1" x14ac:dyDescent="0.25">
      <c r="K7953" s="46"/>
      <c r="L7953" s="46"/>
    </row>
    <row r="7954" spans="11:12" ht="30" customHeight="1" x14ac:dyDescent="0.25">
      <c r="K7954" s="46"/>
      <c r="L7954" s="46"/>
    </row>
    <row r="7955" spans="11:12" ht="30" customHeight="1" x14ac:dyDescent="0.25">
      <c r="K7955" s="46"/>
      <c r="L7955" s="46"/>
    </row>
    <row r="7956" spans="11:12" ht="30" customHeight="1" x14ac:dyDescent="0.25">
      <c r="K7956" s="46"/>
      <c r="L7956" s="46"/>
    </row>
    <row r="7957" spans="11:12" ht="30" customHeight="1" x14ac:dyDescent="0.25">
      <c r="K7957" s="46"/>
      <c r="L7957" s="46"/>
    </row>
    <row r="7958" spans="11:12" ht="30" customHeight="1" x14ac:dyDescent="0.25">
      <c r="K7958" s="46"/>
      <c r="L7958" s="46"/>
    </row>
    <row r="7959" spans="11:12" ht="30" customHeight="1" x14ac:dyDescent="0.25">
      <c r="K7959" s="46"/>
      <c r="L7959" s="46"/>
    </row>
    <row r="7960" spans="11:12" ht="30" customHeight="1" x14ac:dyDescent="0.25">
      <c r="K7960" s="46"/>
      <c r="L7960" s="46"/>
    </row>
    <row r="7961" spans="11:12" ht="30" customHeight="1" x14ac:dyDescent="0.25">
      <c r="K7961" s="46"/>
      <c r="L7961" s="46"/>
    </row>
    <row r="7962" spans="11:12" ht="30" customHeight="1" x14ac:dyDescent="0.25">
      <c r="K7962" s="46"/>
      <c r="L7962" s="46"/>
    </row>
    <row r="7963" spans="11:12" ht="30" customHeight="1" x14ac:dyDescent="0.25">
      <c r="K7963" s="46"/>
      <c r="L7963" s="46"/>
    </row>
    <row r="7964" spans="11:12" ht="30" customHeight="1" x14ac:dyDescent="0.25">
      <c r="K7964" s="46"/>
      <c r="L7964" s="46"/>
    </row>
    <row r="7965" spans="11:12" ht="30" customHeight="1" x14ac:dyDescent="0.25">
      <c r="K7965" s="46"/>
      <c r="L7965" s="46"/>
    </row>
    <row r="7966" spans="11:12" ht="30" customHeight="1" x14ac:dyDescent="0.25">
      <c r="K7966" s="46"/>
      <c r="L7966" s="46"/>
    </row>
    <row r="7967" spans="11:12" ht="30" customHeight="1" x14ac:dyDescent="0.25">
      <c r="K7967" s="46"/>
      <c r="L7967" s="46"/>
    </row>
    <row r="7968" spans="11:12" ht="30" customHeight="1" x14ac:dyDescent="0.25">
      <c r="K7968" s="46"/>
      <c r="L7968" s="46"/>
    </row>
    <row r="7969" spans="11:12" ht="30" customHeight="1" x14ac:dyDescent="0.25">
      <c r="K7969" s="46"/>
      <c r="L7969" s="46"/>
    </row>
    <row r="7970" spans="11:12" ht="30" customHeight="1" x14ac:dyDescent="0.25">
      <c r="K7970" s="46"/>
      <c r="L7970" s="46"/>
    </row>
    <row r="7971" spans="11:12" ht="30" customHeight="1" x14ac:dyDescent="0.25">
      <c r="K7971" s="46"/>
      <c r="L7971" s="46"/>
    </row>
    <row r="7972" spans="11:12" ht="30" customHeight="1" x14ac:dyDescent="0.25">
      <c r="K7972" s="46"/>
      <c r="L7972" s="46"/>
    </row>
    <row r="7973" spans="11:12" ht="30" customHeight="1" x14ac:dyDescent="0.25">
      <c r="K7973" s="46"/>
      <c r="L7973" s="46"/>
    </row>
    <row r="7974" spans="11:12" ht="30" customHeight="1" x14ac:dyDescent="0.25">
      <c r="K7974" s="46"/>
      <c r="L7974" s="46"/>
    </row>
    <row r="7975" spans="11:12" ht="30" customHeight="1" x14ac:dyDescent="0.25">
      <c r="K7975" s="46"/>
      <c r="L7975" s="46"/>
    </row>
    <row r="7976" spans="11:12" ht="30" customHeight="1" x14ac:dyDescent="0.25">
      <c r="K7976" s="46"/>
      <c r="L7976" s="46"/>
    </row>
    <row r="7977" spans="11:12" ht="30" customHeight="1" x14ac:dyDescent="0.25">
      <c r="K7977" s="46"/>
      <c r="L7977" s="46"/>
    </row>
    <row r="7978" spans="11:12" ht="30" customHeight="1" x14ac:dyDescent="0.25">
      <c r="K7978" s="46"/>
      <c r="L7978" s="46"/>
    </row>
    <row r="7979" spans="11:12" ht="30" customHeight="1" x14ac:dyDescent="0.25">
      <c r="K7979" s="46"/>
      <c r="L7979" s="46"/>
    </row>
    <row r="7980" spans="11:12" ht="30" customHeight="1" x14ac:dyDescent="0.25">
      <c r="K7980" s="46"/>
      <c r="L7980" s="46"/>
    </row>
    <row r="7981" spans="11:12" ht="30" customHeight="1" x14ac:dyDescent="0.25">
      <c r="K7981" s="46"/>
      <c r="L7981" s="46"/>
    </row>
    <row r="7982" spans="11:12" ht="30" customHeight="1" x14ac:dyDescent="0.25">
      <c r="K7982" s="46"/>
      <c r="L7982" s="46"/>
    </row>
    <row r="7983" spans="11:12" ht="30" customHeight="1" x14ac:dyDescent="0.25">
      <c r="K7983" s="46"/>
      <c r="L7983" s="46"/>
    </row>
    <row r="7984" spans="11:12" ht="30" customHeight="1" x14ac:dyDescent="0.25">
      <c r="K7984" s="46"/>
      <c r="L7984" s="46"/>
    </row>
    <row r="7985" spans="11:12" ht="30" customHeight="1" x14ac:dyDescent="0.25">
      <c r="K7985" s="46"/>
      <c r="L7985" s="46"/>
    </row>
    <row r="7986" spans="11:12" ht="30" customHeight="1" x14ac:dyDescent="0.25">
      <c r="K7986" s="46"/>
      <c r="L7986" s="46"/>
    </row>
    <row r="7987" spans="11:12" ht="30" customHeight="1" x14ac:dyDescent="0.25">
      <c r="K7987" s="46"/>
      <c r="L7987" s="46"/>
    </row>
    <row r="7988" spans="11:12" ht="30" customHeight="1" x14ac:dyDescent="0.25">
      <c r="K7988" s="46"/>
      <c r="L7988" s="46"/>
    </row>
    <row r="7989" spans="11:12" ht="30" customHeight="1" x14ac:dyDescent="0.25">
      <c r="K7989" s="46"/>
      <c r="L7989" s="46"/>
    </row>
    <row r="7990" spans="11:12" ht="30" customHeight="1" x14ac:dyDescent="0.25">
      <c r="K7990" s="46"/>
      <c r="L7990" s="46"/>
    </row>
    <row r="7991" spans="11:12" ht="30" customHeight="1" x14ac:dyDescent="0.25">
      <c r="K7991" s="46"/>
      <c r="L7991" s="46"/>
    </row>
    <row r="7992" spans="11:12" ht="30" customHeight="1" x14ac:dyDescent="0.25">
      <c r="K7992" s="46"/>
      <c r="L7992" s="46"/>
    </row>
    <row r="7993" spans="11:12" ht="30" customHeight="1" x14ac:dyDescent="0.25">
      <c r="K7993" s="46"/>
      <c r="L7993" s="46"/>
    </row>
    <row r="7994" spans="11:12" ht="30" customHeight="1" x14ac:dyDescent="0.25">
      <c r="K7994" s="46"/>
      <c r="L7994" s="46"/>
    </row>
    <row r="7995" spans="11:12" ht="30" customHeight="1" x14ac:dyDescent="0.25">
      <c r="K7995" s="46"/>
      <c r="L7995" s="46"/>
    </row>
    <row r="7996" spans="11:12" ht="30" customHeight="1" x14ac:dyDescent="0.25">
      <c r="K7996" s="46"/>
      <c r="L7996" s="46"/>
    </row>
    <row r="7997" spans="11:12" ht="30" customHeight="1" x14ac:dyDescent="0.25">
      <c r="K7997" s="46"/>
      <c r="L7997" s="46"/>
    </row>
    <row r="7998" spans="11:12" ht="30" customHeight="1" x14ac:dyDescent="0.25">
      <c r="K7998" s="46"/>
      <c r="L7998" s="46"/>
    </row>
    <row r="7999" spans="11:12" ht="30" customHeight="1" x14ac:dyDescent="0.25">
      <c r="K7999" s="46"/>
      <c r="L7999" s="46"/>
    </row>
    <row r="8000" spans="11:12" ht="30" customHeight="1" x14ac:dyDescent="0.25">
      <c r="K8000" s="46"/>
      <c r="L8000" s="46"/>
    </row>
    <row r="8001" spans="11:12" ht="30" customHeight="1" x14ac:dyDescent="0.25">
      <c r="K8001" s="46"/>
      <c r="L8001" s="46"/>
    </row>
    <row r="8002" spans="11:12" ht="30" customHeight="1" x14ac:dyDescent="0.25">
      <c r="K8002" s="46"/>
      <c r="L8002" s="46"/>
    </row>
    <row r="8003" spans="11:12" ht="30" customHeight="1" x14ac:dyDescent="0.25">
      <c r="K8003" s="46"/>
      <c r="L8003" s="46"/>
    </row>
    <row r="8004" spans="11:12" ht="30" customHeight="1" x14ac:dyDescent="0.25">
      <c r="K8004" s="46"/>
      <c r="L8004" s="46"/>
    </row>
    <row r="8005" spans="11:12" ht="30" customHeight="1" x14ac:dyDescent="0.25">
      <c r="K8005" s="46"/>
      <c r="L8005" s="46"/>
    </row>
    <row r="8006" spans="11:12" ht="30" customHeight="1" x14ac:dyDescent="0.25">
      <c r="K8006" s="46"/>
      <c r="L8006" s="46"/>
    </row>
    <row r="8007" spans="11:12" ht="30" customHeight="1" x14ac:dyDescent="0.25">
      <c r="K8007" s="46"/>
      <c r="L8007" s="46"/>
    </row>
    <row r="8008" spans="11:12" ht="30" customHeight="1" x14ac:dyDescent="0.25">
      <c r="K8008" s="46"/>
      <c r="L8008" s="46"/>
    </row>
    <row r="8009" spans="11:12" ht="30" customHeight="1" x14ac:dyDescent="0.25">
      <c r="K8009" s="46"/>
      <c r="L8009" s="46"/>
    </row>
    <row r="8010" spans="11:12" ht="30" customHeight="1" x14ac:dyDescent="0.25">
      <c r="K8010" s="46"/>
      <c r="L8010" s="46"/>
    </row>
    <row r="8011" spans="11:12" ht="30" customHeight="1" x14ac:dyDescent="0.25">
      <c r="K8011" s="46"/>
      <c r="L8011" s="46"/>
    </row>
    <row r="8012" spans="11:12" ht="30" customHeight="1" x14ac:dyDescent="0.25">
      <c r="K8012" s="46"/>
      <c r="L8012" s="46"/>
    </row>
    <row r="8013" spans="11:12" ht="30" customHeight="1" x14ac:dyDescent="0.25">
      <c r="K8013" s="46"/>
      <c r="L8013" s="46"/>
    </row>
    <row r="8014" spans="11:12" ht="30" customHeight="1" x14ac:dyDescent="0.25">
      <c r="K8014" s="46"/>
      <c r="L8014" s="46"/>
    </row>
    <row r="8015" spans="11:12" ht="30" customHeight="1" x14ac:dyDescent="0.25">
      <c r="K8015" s="46"/>
      <c r="L8015" s="46"/>
    </row>
    <row r="8016" spans="11:12" ht="30" customHeight="1" x14ac:dyDescent="0.25">
      <c r="K8016" s="46"/>
      <c r="L8016" s="46"/>
    </row>
    <row r="8017" spans="11:12" ht="30" customHeight="1" x14ac:dyDescent="0.25">
      <c r="K8017" s="46"/>
      <c r="L8017" s="46"/>
    </row>
    <row r="8018" spans="11:12" ht="30" customHeight="1" x14ac:dyDescent="0.25">
      <c r="K8018" s="46"/>
      <c r="L8018" s="46"/>
    </row>
    <row r="8019" spans="11:12" ht="30" customHeight="1" x14ac:dyDescent="0.25">
      <c r="K8019" s="46"/>
      <c r="L8019" s="46"/>
    </row>
    <row r="8020" spans="11:12" ht="30" customHeight="1" x14ac:dyDescent="0.25">
      <c r="K8020" s="46"/>
      <c r="L8020" s="46"/>
    </row>
    <row r="8021" spans="11:12" ht="30" customHeight="1" x14ac:dyDescent="0.25">
      <c r="K8021" s="46"/>
      <c r="L8021" s="46"/>
    </row>
    <row r="8022" spans="11:12" ht="30" customHeight="1" x14ac:dyDescent="0.25">
      <c r="K8022" s="46"/>
      <c r="L8022" s="46"/>
    </row>
    <row r="8023" spans="11:12" ht="30" customHeight="1" x14ac:dyDescent="0.25">
      <c r="K8023" s="46"/>
      <c r="L8023" s="46"/>
    </row>
    <row r="8024" spans="11:12" ht="30" customHeight="1" x14ac:dyDescent="0.25">
      <c r="K8024" s="46"/>
      <c r="L8024" s="46"/>
    </row>
    <row r="8025" spans="11:12" ht="30" customHeight="1" x14ac:dyDescent="0.25">
      <c r="K8025" s="46"/>
      <c r="L8025" s="46"/>
    </row>
    <row r="8026" spans="11:12" ht="30" customHeight="1" x14ac:dyDescent="0.25">
      <c r="K8026" s="46"/>
      <c r="L8026" s="46"/>
    </row>
    <row r="8027" spans="11:12" ht="30" customHeight="1" x14ac:dyDescent="0.25">
      <c r="K8027" s="46"/>
      <c r="L8027" s="46"/>
    </row>
    <row r="8028" spans="11:12" ht="30" customHeight="1" x14ac:dyDescent="0.25">
      <c r="K8028" s="46"/>
      <c r="L8028" s="46"/>
    </row>
    <row r="8029" spans="11:12" ht="30" customHeight="1" x14ac:dyDescent="0.25">
      <c r="K8029" s="46"/>
      <c r="L8029" s="46"/>
    </row>
    <row r="8030" spans="11:12" ht="30" customHeight="1" x14ac:dyDescent="0.25">
      <c r="K8030" s="46"/>
      <c r="L8030" s="46"/>
    </row>
    <row r="8031" spans="11:12" ht="30" customHeight="1" x14ac:dyDescent="0.25">
      <c r="K8031" s="46"/>
      <c r="L8031" s="46"/>
    </row>
    <row r="8032" spans="11:12" ht="30" customHeight="1" x14ac:dyDescent="0.25">
      <c r="K8032" s="46"/>
      <c r="L8032" s="46"/>
    </row>
    <row r="8033" spans="11:12" ht="30" customHeight="1" x14ac:dyDescent="0.25">
      <c r="K8033" s="46"/>
      <c r="L8033" s="46"/>
    </row>
    <row r="8034" spans="11:12" ht="30" customHeight="1" x14ac:dyDescent="0.25">
      <c r="K8034" s="46"/>
      <c r="L8034" s="46"/>
    </row>
    <row r="8035" spans="11:12" ht="30" customHeight="1" x14ac:dyDescent="0.25">
      <c r="K8035" s="46"/>
      <c r="L8035" s="46"/>
    </row>
    <row r="8036" spans="11:12" ht="30" customHeight="1" x14ac:dyDescent="0.25">
      <c r="K8036" s="46"/>
      <c r="L8036" s="46"/>
    </row>
    <row r="8037" spans="11:12" ht="30" customHeight="1" x14ac:dyDescent="0.25">
      <c r="K8037" s="46"/>
      <c r="L8037" s="46"/>
    </row>
    <row r="8038" spans="11:12" ht="30" customHeight="1" x14ac:dyDescent="0.25">
      <c r="K8038" s="46"/>
      <c r="L8038" s="46"/>
    </row>
    <row r="8039" spans="11:12" ht="30" customHeight="1" x14ac:dyDescent="0.25">
      <c r="K8039" s="46"/>
      <c r="L8039" s="46"/>
    </row>
    <row r="8040" spans="11:12" ht="30" customHeight="1" x14ac:dyDescent="0.25">
      <c r="K8040" s="46"/>
      <c r="L8040" s="46"/>
    </row>
    <row r="8041" spans="11:12" ht="30" customHeight="1" x14ac:dyDescent="0.25">
      <c r="K8041" s="46"/>
      <c r="L8041" s="46"/>
    </row>
    <row r="8042" spans="11:12" ht="30" customHeight="1" x14ac:dyDescent="0.25">
      <c r="K8042" s="46"/>
      <c r="L8042" s="46"/>
    </row>
    <row r="8043" spans="11:12" ht="30" customHeight="1" x14ac:dyDescent="0.25">
      <c r="K8043" s="46"/>
      <c r="L8043" s="46"/>
    </row>
    <row r="8044" spans="11:12" ht="30" customHeight="1" x14ac:dyDescent="0.25">
      <c r="K8044" s="46"/>
      <c r="L8044" s="46"/>
    </row>
    <row r="8045" spans="11:12" ht="30" customHeight="1" x14ac:dyDescent="0.25">
      <c r="K8045" s="46"/>
      <c r="L8045" s="46"/>
    </row>
    <row r="8046" spans="11:12" ht="30" customHeight="1" x14ac:dyDescent="0.25">
      <c r="K8046" s="46"/>
      <c r="L8046" s="46"/>
    </row>
    <row r="8047" spans="11:12" ht="30" customHeight="1" x14ac:dyDescent="0.25">
      <c r="K8047" s="46"/>
      <c r="L8047" s="46"/>
    </row>
    <row r="8048" spans="11:12" ht="30" customHeight="1" x14ac:dyDescent="0.25">
      <c r="K8048" s="46"/>
      <c r="L8048" s="46"/>
    </row>
    <row r="8049" spans="11:12" ht="30" customHeight="1" x14ac:dyDescent="0.25">
      <c r="K8049" s="46"/>
      <c r="L8049" s="46"/>
    </row>
    <row r="8050" spans="11:12" ht="30" customHeight="1" x14ac:dyDescent="0.25">
      <c r="K8050" s="46"/>
      <c r="L8050" s="46"/>
    </row>
    <row r="8051" spans="11:12" ht="30" customHeight="1" x14ac:dyDescent="0.25">
      <c r="K8051" s="46"/>
      <c r="L8051" s="46"/>
    </row>
    <row r="8052" spans="11:12" ht="30" customHeight="1" x14ac:dyDescent="0.25">
      <c r="K8052" s="46"/>
      <c r="L8052" s="46"/>
    </row>
    <row r="8053" spans="11:12" ht="30" customHeight="1" x14ac:dyDescent="0.25">
      <c r="K8053" s="46"/>
      <c r="L8053" s="46"/>
    </row>
    <row r="8054" spans="11:12" ht="30" customHeight="1" x14ac:dyDescent="0.25">
      <c r="K8054" s="46"/>
      <c r="L8054" s="46"/>
    </row>
    <row r="8055" spans="11:12" ht="30" customHeight="1" x14ac:dyDescent="0.25">
      <c r="K8055" s="46"/>
      <c r="L8055" s="46"/>
    </row>
    <row r="8056" spans="11:12" ht="30" customHeight="1" x14ac:dyDescent="0.25">
      <c r="K8056" s="46"/>
      <c r="L8056" s="46"/>
    </row>
    <row r="8057" spans="11:12" ht="30" customHeight="1" x14ac:dyDescent="0.25">
      <c r="K8057" s="46"/>
      <c r="L8057" s="46"/>
    </row>
    <row r="8058" spans="11:12" ht="30" customHeight="1" x14ac:dyDescent="0.25">
      <c r="K8058" s="46"/>
      <c r="L8058" s="46"/>
    </row>
    <row r="8059" spans="11:12" ht="30" customHeight="1" x14ac:dyDescent="0.25">
      <c r="K8059" s="46"/>
      <c r="L8059" s="46"/>
    </row>
    <row r="8060" spans="11:12" ht="30" customHeight="1" x14ac:dyDescent="0.25">
      <c r="K8060" s="46"/>
      <c r="L8060" s="46"/>
    </row>
    <row r="8061" spans="11:12" ht="30" customHeight="1" x14ac:dyDescent="0.25">
      <c r="K8061" s="46"/>
      <c r="L8061" s="46"/>
    </row>
    <row r="8062" spans="11:12" ht="30" customHeight="1" x14ac:dyDescent="0.25">
      <c r="K8062" s="46"/>
      <c r="L8062" s="46"/>
    </row>
    <row r="8063" spans="11:12" ht="30" customHeight="1" x14ac:dyDescent="0.25">
      <c r="K8063" s="46"/>
      <c r="L8063" s="46"/>
    </row>
    <row r="8064" spans="11:12" ht="30" customHeight="1" x14ac:dyDescent="0.25">
      <c r="K8064" s="46"/>
      <c r="L8064" s="46"/>
    </row>
    <row r="8065" spans="11:12" ht="30" customHeight="1" x14ac:dyDescent="0.25">
      <c r="K8065" s="46"/>
      <c r="L8065" s="46"/>
    </row>
    <row r="8066" spans="11:12" ht="30" customHeight="1" x14ac:dyDescent="0.25">
      <c r="K8066" s="46"/>
      <c r="L8066" s="46"/>
    </row>
    <row r="8067" spans="11:12" ht="30" customHeight="1" x14ac:dyDescent="0.25">
      <c r="K8067" s="46"/>
      <c r="L8067" s="46"/>
    </row>
    <row r="8068" spans="11:12" ht="30" customHeight="1" x14ac:dyDescent="0.25">
      <c r="K8068" s="46"/>
      <c r="L8068" s="46"/>
    </row>
    <row r="8069" spans="11:12" ht="30" customHeight="1" x14ac:dyDescent="0.25">
      <c r="K8069" s="46"/>
      <c r="L8069" s="46"/>
    </row>
    <row r="8070" spans="11:12" ht="30" customHeight="1" x14ac:dyDescent="0.25">
      <c r="K8070" s="46"/>
      <c r="L8070" s="46"/>
    </row>
    <row r="8071" spans="11:12" ht="30" customHeight="1" x14ac:dyDescent="0.25">
      <c r="K8071" s="46"/>
      <c r="L8071" s="46"/>
    </row>
    <row r="8072" spans="11:12" ht="30" customHeight="1" x14ac:dyDescent="0.25">
      <c r="K8072" s="46"/>
      <c r="L8072" s="46"/>
    </row>
    <row r="8073" spans="11:12" ht="30" customHeight="1" x14ac:dyDescent="0.25">
      <c r="K8073" s="46"/>
      <c r="L8073" s="46"/>
    </row>
    <row r="8074" spans="11:12" ht="30" customHeight="1" x14ac:dyDescent="0.25">
      <c r="K8074" s="46"/>
      <c r="L8074" s="46"/>
    </row>
    <row r="8075" spans="11:12" ht="30" customHeight="1" x14ac:dyDescent="0.25">
      <c r="K8075" s="46"/>
      <c r="L8075" s="46"/>
    </row>
    <row r="8076" spans="11:12" ht="30" customHeight="1" x14ac:dyDescent="0.25">
      <c r="K8076" s="46"/>
      <c r="L8076" s="46"/>
    </row>
    <row r="8077" spans="11:12" ht="30" customHeight="1" x14ac:dyDescent="0.25">
      <c r="K8077" s="46"/>
      <c r="L8077" s="46"/>
    </row>
    <row r="8078" spans="11:12" ht="30" customHeight="1" x14ac:dyDescent="0.25">
      <c r="K8078" s="46"/>
      <c r="L8078" s="46"/>
    </row>
    <row r="8079" spans="11:12" ht="30" customHeight="1" x14ac:dyDescent="0.25">
      <c r="K8079" s="46"/>
      <c r="L8079" s="46"/>
    </row>
    <row r="8080" spans="11:12" ht="30" customHeight="1" x14ac:dyDescent="0.25">
      <c r="K8080" s="46"/>
      <c r="L8080" s="46"/>
    </row>
    <row r="8081" spans="11:12" ht="30" customHeight="1" x14ac:dyDescent="0.25">
      <c r="K8081" s="46"/>
      <c r="L8081" s="46"/>
    </row>
    <row r="8082" spans="11:12" ht="30" customHeight="1" x14ac:dyDescent="0.25">
      <c r="K8082" s="46"/>
      <c r="L8082" s="46"/>
    </row>
    <row r="8083" spans="11:12" ht="30" customHeight="1" x14ac:dyDescent="0.25">
      <c r="K8083" s="46"/>
      <c r="L8083" s="46"/>
    </row>
    <row r="8084" spans="11:12" ht="30" customHeight="1" x14ac:dyDescent="0.25">
      <c r="K8084" s="46"/>
      <c r="L8084" s="46"/>
    </row>
    <row r="8085" spans="11:12" ht="30" customHeight="1" x14ac:dyDescent="0.25">
      <c r="K8085" s="46"/>
      <c r="L8085" s="46"/>
    </row>
    <row r="8086" spans="11:12" ht="30" customHeight="1" x14ac:dyDescent="0.25">
      <c r="K8086" s="46"/>
      <c r="L8086" s="46"/>
    </row>
    <row r="8087" spans="11:12" ht="30" customHeight="1" x14ac:dyDescent="0.25">
      <c r="K8087" s="46"/>
      <c r="L8087" s="46"/>
    </row>
    <row r="8088" spans="11:12" ht="30" customHeight="1" x14ac:dyDescent="0.25">
      <c r="K8088" s="46"/>
      <c r="L8088" s="46"/>
    </row>
    <row r="8089" spans="11:12" ht="30" customHeight="1" x14ac:dyDescent="0.25">
      <c r="K8089" s="46"/>
      <c r="L8089" s="46"/>
    </row>
    <row r="8090" spans="11:12" ht="30" customHeight="1" x14ac:dyDescent="0.25">
      <c r="K8090" s="46"/>
      <c r="L8090" s="46"/>
    </row>
    <row r="8091" spans="11:12" ht="30" customHeight="1" x14ac:dyDescent="0.25">
      <c r="K8091" s="46"/>
      <c r="L8091" s="46"/>
    </row>
    <row r="8092" spans="11:12" ht="30" customHeight="1" x14ac:dyDescent="0.25">
      <c r="K8092" s="46"/>
      <c r="L8092" s="46"/>
    </row>
    <row r="8093" spans="11:12" ht="30" customHeight="1" x14ac:dyDescent="0.25">
      <c r="K8093" s="46"/>
      <c r="L8093" s="46"/>
    </row>
    <row r="8094" spans="11:12" ht="30" customHeight="1" x14ac:dyDescent="0.25">
      <c r="K8094" s="46"/>
      <c r="L8094" s="46"/>
    </row>
    <row r="8095" spans="11:12" ht="30" customHeight="1" x14ac:dyDescent="0.25">
      <c r="K8095" s="46"/>
      <c r="L8095" s="46"/>
    </row>
    <row r="8096" spans="11:12" ht="30" customHeight="1" x14ac:dyDescent="0.25">
      <c r="K8096" s="46"/>
      <c r="L8096" s="46"/>
    </row>
    <row r="8097" spans="11:12" ht="30" customHeight="1" x14ac:dyDescent="0.25">
      <c r="K8097" s="46"/>
      <c r="L8097" s="46"/>
    </row>
    <row r="8098" spans="11:12" ht="30" customHeight="1" x14ac:dyDescent="0.25">
      <c r="K8098" s="46"/>
      <c r="L8098" s="46"/>
    </row>
    <row r="8099" spans="11:12" ht="30" customHeight="1" x14ac:dyDescent="0.25">
      <c r="K8099" s="46"/>
      <c r="L8099" s="46"/>
    </row>
    <row r="8100" spans="11:12" ht="30" customHeight="1" x14ac:dyDescent="0.25">
      <c r="K8100" s="46"/>
      <c r="L8100" s="46"/>
    </row>
    <row r="8101" spans="11:12" ht="30" customHeight="1" x14ac:dyDescent="0.25">
      <c r="K8101" s="46"/>
      <c r="L8101" s="46"/>
    </row>
    <row r="8102" spans="11:12" ht="30" customHeight="1" x14ac:dyDescent="0.25">
      <c r="K8102" s="46"/>
      <c r="L8102" s="46"/>
    </row>
    <row r="8103" spans="11:12" ht="30" customHeight="1" x14ac:dyDescent="0.25">
      <c r="K8103" s="46"/>
      <c r="L8103" s="46"/>
    </row>
    <row r="8104" spans="11:12" ht="30" customHeight="1" x14ac:dyDescent="0.25">
      <c r="K8104" s="46"/>
      <c r="L8104" s="46"/>
    </row>
    <row r="8105" spans="11:12" ht="30" customHeight="1" x14ac:dyDescent="0.25">
      <c r="K8105" s="46"/>
      <c r="L8105" s="46"/>
    </row>
    <row r="8106" spans="11:12" ht="30" customHeight="1" x14ac:dyDescent="0.25">
      <c r="K8106" s="46"/>
      <c r="L8106" s="46"/>
    </row>
    <row r="8107" spans="11:12" ht="30" customHeight="1" x14ac:dyDescent="0.25">
      <c r="K8107" s="46"/>
      <c r="L8107" s="46"/>
    </row>
    <row r="8108" spans="11:12" ht="30" customHeight="1" x14ac:dyDescent="0.25">
      <c r="K8108" s="46"/>
      <c r="L8108" s="46"/>
    </row>
    <row r="8109" spans="11:12" ht="30" customHeight="1" x14ac:dyDescent="0.25">
      <c r="K8109" s="46"/>
      <c r="L8109" s="46"/>
    </row>
    <row r="8110" spans="11:12" ht="30" customHeight="1" x14ac:dyDescent="0.25">
      <c r="K8110" s="46"/>
      <c r="L8110" s="46"/>
    </row>
    <row r="8111" spans="11:12" ht="30" customHeight="1" x14ac:dyDescent="0.25">
      <c r="K8111" s="46"/>
      <c r="L8111" s="46"/>
    </row>
    <row r="8112" spans="11:12" ht="30" customHeight="1" x14ac:dyDescent="0.25">
      <c r="K8112" s="46"/>
      <c r="L8112" s="46"/>
    </row>
    <row r="8113" spans="11:12" ht="30" customHeight="1" x14ac:dyDescent="0.25">
      <c r="K8113" s="46"/>
      <c r="L8113" s="46"/>
    </row>
    <row r="8114" spans="11:12" ht="30" customHeight="1" x14ac:dyDescent="0.25">
      <c r="K8114" s="46"/>
      <c r="L8114" s="46"/>
    </row>
    <row r="8115" spans="11:12" ht="30" customHeight="1" x14ac:dyDescent="0.25">
      <c r="K8115" s="46"/>
      <c r="L8115" s="46"/>
    </row>
    <row r="8116" spans="11:12" ht="30" customHeight="1" x14ac:dyDescent="0.25">
      <c r="K8116" s="46"/>
      <c r="L8116" s="46"/>
    </row>
    <row r="8117" spans="11:12" ht="30" customHeight="1" x14ac:dyDescent="0.25">
      <c r="K8117" s="46"/>
      <c r="L8117" s="46"/>
    </row>
    <row r="8118" spans="11:12" ht="30" customHeight="1" x14ac:dyDescent="0.25">
      <c r="K8118" s="46"/>
      <c r="L8118" s="46"/>
    </row>
    <row r="8119" spans="11:12" ht="30" customHeight="1" x14ac:dyDescent="0.25">
      <c r="K8119" s="46"/>
      <c r="L8119" s="46"/>
    </row>
    <row r="8120" spans="11:12" ht="30" customHeight="1" x14ac:dyDescent="0.25">
      <c r="K8120" s="46"/>
      <c r="L8120" s="46"/>
    </row>
    <row r="8121" spans="11:12" ht="30" customHeight="1" x14ac:dyDescent="0.25">
      <c r="K8121" s="46"/>
      <c r="L8121" s="46"/>
    </row>
    <row r="8122" spans="11:12" ht="30" customHeight="1" x14ac:dyDescent="0.25">
      <c r="K8122" s="46"/>
      <c r="L8122" s="46"/>
    </row>
    <row r="8123" spans="11:12" ht="30" customHeight="1" x14ac:dyDescent="0.25">
      <c r="K8123" s="46"/>
      <c r="L8123" s="46"/>
    </row>
    <row r="8124" spans="11:12" ht="30" customHeight="1" x14ac:dyDescent="0.25">
      <c r="K8124" s="46"/>
      <c r="L8124" s="46"/>
    </row>
    <row r="8125" spans="11:12" ht="30" customHeight="1" x14ac:dyDescent="0.25">
      <c r="K8125" s="46"/>
      <c r="L8125" s="46"/>
    </row>
    <row r="8126" spans="11:12" ht="30" customHeight="1" x14ac:dyDescent="0.25">
      <c r="K8126" s="46"/>
      <c r="L8126" s="46"/>
    </row>
    <row r="8127" spans="11:12" ht="30" customHeight="1" x14ac:dyDescent="0.25">
      <c r="K8127" s="46"/>
      <c r="L8127" s="46"/>
    </row>
    <row r="8128" spans="11:12" ht="30" customHeight="1" x14ac:dyDescent="0.25">
      <c r="K8128" s="46"/>
      <c r="L8128" s="46"/>
    </row>
    <row r="8129" spans="11:12" ht="30" customHeight="1" x14ac:dyDescent="0.25">
      <c r="K8129" s="46"/>
      <c r="L8129" s="46"/>
    </row>
    <row r="8130" spans="11:12" ht="30" customHeight="1" x14ac:dyDescent="0.25">
      <c r="K8130" s="46"/>
      <c r="L8130" s="46"/>
    </row>
    <row r="8131" spans="11:12" ht="30" customHeight="1" x14ac:dyDescent="0.25">
      <c r="K8131" s="46"/>
      <c r="L8131" s="46"/>
    </row>
    <row r="8132" spans="11:12" ht="30" customHeight="1" x14ac:dyDescent="0.25">
      <c r="K8132" s="46"/>
      <c r="L8132" s="46"/>
    </row>
    <row r="8133" spans="11:12" ht="30" customHeight="1" x14ac:dyDescent="0.25">
      <c r="K8133" s="46"/>
      <c r="L8133" s="46"/>
    </row>
    <row r="8134" spans="11:12" ht="30" customHeight="1" x14ac:dyDescent="0.25">
      <c r="K8134" s="46"/>
      <c r="L8134" s="46"/>
    </row>
    <row r="8135" spans="11:12" ht="30" customHeight="1" x14ac:dyDescent="0.25">
      <c r="K8135" s="46"/>
      <c r="L8135" s="46"/>
    </row>
    <row r="8136" spans="11:12" ht="30" customHeight="1" x14ac:dyDescent="0.25">
      <c r="K8136" s="46"/>
      <c r="L8136" s="46"/>
    </row>
    <row r="8137" spans="11:12" ht="30" customHeight="1" x14ac:dyDescent="0.25">
      <c r="K8137" s="46"/>
      <c r="L8137" s="46"/>
    </row>
    <row r="8138" spans="11:12" ht="30" customHeight="1" x14ac:dyDescent="0.25">
      <c r="K8138" s="46"/>
      <c r="L8138" s="46"/>
    </row>
    <row r="8139" spans="11:12" ht="30" customHeight="1" x14ac:dyDescent="0.25">
      <c r="K8139" s="46"/>
      <c r="L8139" s="46"/>
    </row>
    <row r="8140" spans="11:12" ht="30" customHeight="1" x14ac:dyDescent="0.25">
      <c r="K8140" s="46"/>
      <c r="L8140" s="46"/>
    </row>
    <row r="8141" spans="11:12" ht="30" customHeight="1" x14ac:dyDescent="0.25">
      <c r="K8141" s="46"/>
      <c r="L8141" s="46"/>
    </row>
    <row r="8142" spans="11:12" ht="30" customHeight="1" x14ac:dyDescent="0.25">
      <c r="K8142" s="46"/>
      <c r="L8142" s="46"/>
    </row>
    <row r="8143" spans="11:12" ht="30" customHeight="1" x14ac:dyDescent="0.25">
      <c r="K8143" s="46"/>
      <c r="L8143" s="46"/>
    </row>
    <row r="8144" spans="11:12" ht="30" customHeight="1" x14ac:dyDescent="0.25">
      <c r="K8144" s="46"/>
      <c r="L8144" s="46"/>
    </row>
    <row r="8145" spans="11:12" ht="30" customHeight="1" x14ac:dyDescent="0.25">
      <c r="K8145" s="46"/>
      <c r="L8145" s="46"/>
    </row>
    <row r="8146" spans="11:12" ht="30" customHeight="1" x14ac:dyDescent="0.25">
      <c r="K8146" s="46"/>
      <c r="L8146" s="46"/>
    </row>
    <row r="8147" spans="11:12" ht="30" customHeight="1" x14ac:dyDescent="0.25">
      <c r="K8147" s="46"/>
      <c r="L8147" s="46"/>
    </row>
    <row r="8148" spans="11:12" ht="30" customHeight="1" x14ac:dyDescent="0.25">
      <c r="K8148" s="46"/>
      <c r="L8148" s="46"/>
    </row>
    <row r="8149" spans="11:12" ht="30" customHeight="1" x14ac:dyDescent="0.25">
      <c r="K8149" s="46"/>
      <c r="L8149" s="46"/>
    </row>
    <row r="8150" spans="11:12" ht="30" customHeight="1" x14ac:dyDescent="0.25">
      <c r="K8150" s="46"/>
      <c r="L8150" s="46"/>
    </row>
    <row r="8151" spans="11:12" ht="30" customHeight="1" x14ac:dyDescent="0.25">
      <c r="K8151" s="46"/>
      <c r="L8151" s="46"/>
    </row>
    <row r="8152" spans="11:12" ht="30" customHeight="1" x14ac:dyDescent="0.25">
      <c r="K8152" s="46"/>
      <c r="L8152" s="46"/>
    </row>
    <row r="8153" spans="11:12" ht="30" customHeight="1" x14ac:dyDescent="0.25">
      <c r="K8153" s="46"/>
      <c r="L8153" s="46"/>
    </row>
    <row r="8154" spans="11:12" ht="30" customHeight="1" x14ac:dyDescent="0.25">
      <c r="K8154" s="46"/>
      <c r="L8154" s="46"/>
    </row>
    <row r="8155" spans="11:12" ht="30" customHeight="1" x14ac:dyDescent="0.25">
      <c r="K8155" s="46"/>
      <c r="L8155" s="46"/>
    </row>
    <row r="8156" spans="11:12" ht="30" customHeight="1" x14ac:dyDescent="0.25">
      <c r="K8156" s="46"/>
      <c r="L8156" s="46"/>
    </row>
    <row r="8157" spans="11:12" ht="30" customHeight="1" x14ac:dyDescent="0.25">
      <c r="K8157" s="46"/>
      <c r="L8157" s="46"/>
    </row>
    <row r="8158" spans="11:12" ht="30" customHeight="1" x14ac:dyDescent="0.25">
      <c r="K8158" s="46"/>
      <c r="L8158" s="46"/>
    </row>
    <row r="8159" spans="11:12" ht="30" customHeight="1" x14ac:dyDescent="0.25">
      <c r="K8159" s="46"/>
      <c r="L8159" s="46"/>
    </row>
    <row r="8160" spans="11:12" ht="30" customHeight="1" x14ac:dyDescent="0.25">
      <c r="K8160" s="46"/>
      <c r="L8160" s="46"/>
    </row>
    <row r="8161" spans="11:12" ht="30" customHeight="1" x14ac:dyDescent="0.25">
      <c r="K8161" s="46"/>
      <c r="L8161" s="46"/>
    </row>
    <row r="8162" spans="11:12" ht="30" customHeight="1" x14ac:dyDescent="0.25">
      <c r="K8162" s="46"/>
      <c r="L8162" s="46"/>
    </row>
    <row r="8163" spans="11:12" ht="30" customHeight="1" x14ac:dyDescent="0.25">
      <c r="K8163" s="46"/>
      <c r="L8163" s="46"/>
    </row>
    <row r="8164" spans="11:12" ht="30" customHeight="1" x14ac:dyDescent="0.25">
      <c r="K8164" s="46"/>
      <c r="L8164" s="46"/>
    </row>
    <row r="8165" spans="11:12" ht="30" customHeight="1" x14ac:dyDescent="0.25">
      <c r="K8165" s="46"/>
      <c r="L8165" s="46"/>
    </row>
    <row r="8166" spans="11:12" ht="30" customHeight="1" x14ac:dyDescent="0.25">
      <c r="K8166" s="46"/>
      <c r="L8166" s="46"/>
    </row>
    <row r="8167" spans="11:12" ht="30" customHeight="1" x14ac:dyDescent="0.25">
      <c r="K8167" s="46"/>
      <c r="L8167" s="46"/>
    </row>
    <row r="8168" spans="11:12" ht="30" customHeight="1" x14ac:dyDescent="0.25">
      <c r="K8168" s="46"/>
      <c r="L8168" s="46"/>
    </row>
    <row r="8169" spans="11:12" ht="30" customHeight="1" x14ac:dyDescent="0.25">
      <c r="K8169" s="46"/>
      <c r="L8169" s="46"/>
    </row>
    <row r="8170" spans="11:12" ht="30" customHeight="1" x14ac:dyDescent="0.25">
      <c r="K8170" s="46"/>
      <c r="L8170" s="46"/>
    </row>
    <row r="8171" spans="11:12" ht="30" customHeight="1" x14ac:dyDescent="0.25">
      <c r="K8171" s="46"/>
      <c r="L8171" s="46"/>
    </row>
    <row r="8172" spans="11:12" ht="30" customHeight="1" x14ac:dyDescent="0.25">
      <c r="K8172" s="46"/>
      <c r="L8172" s="46"/>
    </row>
    <row r="8173" spans="11:12" ht="30" customHeight="1" x14ac:dyDescent="0.25">
      <c r="K8173" s="46"/>
      <c r="L8173" s="46"/>
    </row>
    <row r="8174" spans="11:12" ht="30" customHeight="1" x14ac:dyDescent="0.25">
      <c r="K8174" s="46"/>
      <c r="L8174" s="46"/>
    </row>
    <row r="8175" spans="11:12" ht="30" customHeight="1" x14ac:dyDescent="0.25">
      <c r="K8175" s="46"/>
      <c r="L8175" s="46"/>
    </row>
    <row r="8176" spans="11:12" ht="30" customHeight="1" x14ac:dyDescent="0.25">
      <c r="K8176" s="46"/>
      <c r="L8176" s="46"/>
    </row>
    <row r="8177" spans="11:12" ht="30" customHeight="1" x14ac:dyDescent="0.25">
      <c r="K8177" s="46"/>
      <c r="L8177" s="46"/>
    </row>
    <row r="8178" spans="11:12" ht="30" customHeight="1" x14ac:dyDescent="0.25">
      <c r="K8178" s="46"/>
      <c r="L8178" s="46"/>
    </row>
    <row r="8179" spans="11:12" ht="30" customHeight="1" x14ac:dyDescent="0.25">
      <c r="K8179" s="46"/>
      <c r="L8179" s="46"/>
    </row>
    <row r="8180" spans="11:12" ht="30" customHeight="1" x14ac:dyDescent="0.25">
      <c r="K8180" s="46"/>
      <c r="L8180" s="46"/>
    </row>
    <row r="8181" spans="11:12" ht="30" customHeight="1" x14ac:dyDescent="0.25">
      <c r="K8181" s="46"/>
      <c r="L8181" s="46"/>
    </row>
    <row r="8182" spans="11:12" ht="30" customHeight="1" x14ac:dyDescent="0.25">
      <c r="K8182" s="46"/>
      <c r="L8182" s="46"/>
    </row>
    <row r="8183" spans="11:12" ht="30" customHeight="1" x14ac:dyDescent="0.25">
      <c r="K8183" s="46"/>
      <c r="L8183" s="46"/>
    </row>
    <row r="8184" spans="11:12" ht="30" customHeight="1" x14ac:dyDescent="0.25">
      <c r="K8184" s="46"/>
      <c r="L8184" s="46"/>
    </row>
    <row r="8185" spans="11:12" ht="30" customHeight="1" x14ac:dyDescent="0.25">
      <c r="K8185" s="46"/>
      <c r="L8185" s="46"/>
    </row>
    <row r="8186" spans="11:12" ht="30" customHeight="1" x14ac:dyDescent="0.25">
      <c r="K8186" s="46"/>
      <c r="L8186" s="46"/>
    </row>
    <row r="8187" spans="11:12" ht="30" customHeight="1" x14ac:dyDescent="0.25">
      <c r="K8187" s="46"/>
      <c r="L8187" s="46"/>
    </row>
    <row r="8188" spans="11:12" ht="30" customHeight="1" x14ac:dyDescent="0.25">
      <c r="K8188" s="46"/>
      <c r="L8188" s="46"/>
    </row>
    <row r="8189" spans="11:12" ht="30" customHeight="1" x14ac:dyDescent="0.25">
      <c r="K8189" s="46"/>
      <c r="L8189" s="46"/>
    </row>
    <row r="8190" spans="11:12" ht="30" customHeight="1" x14ac:dyDescent="0.25">
      <c r="K8190" s="46"/>
      <c r="L8190" s="46"/>
    </row>
    <row r="8191" spans="11:12" ht="30" customHeight="1" x14ac:dyDescent="0.25">
      <c r="K8191" s="46"/>
      <c r="L8191" s="46"/>
    </row>
    <row r="8192" spans="11:12" ht="30" customHeight="1" x14ac:dyDescent="0.25">
      <c r="K8192" s="46"/>
      <c r="L8192" s="46"/>
    </row>
    <row r="8193" spans="11:12" ht="30" customHeight="1" x14ac:dyDescent="0.25">
      <c r="K8193" s="46"/>
      <c r="L8193" s="46"/>
    </row>
    <row r="8194" spans="11:12" ht="30" customHeight="1" x14ac:dyDescent="0.25">
      <c r="K8194" s="46"/>
      <c r="L8194" s="46"/>
    </row>
    <row r="8195" spans="11:12" ht="30" customHeight="1" x14ac:dyDescent="0.25">
      <c r="K8195" s="46"/>
      <c r="L8195" s="46"/>
    </row>
    <row r="8196" spans="11:12" ht="30" customHeight="1" x14ac:dyDescent="0.25">
      <c r="K8196" s="46"/>
      <c r="L8196" s="46"/>
    </row>
    <row r="8197" spans="11:12" ht="30" customHeight="1" x14ac:dyDescent="0.25">
      <c r="K8197" s="46"/>
      <c r="L8197" s="46"/>
    </row>
    <row r="8198" spans="11:12" ht="30" customHeight="1" x14ac:dyDescent="0.25">
      <c r="K8198" s="46"/>
      <c r="L8198" s="46"/>
    </row>
    <row r="8199" spans="11:12" ht="30" customHeight="1" x14ac:dyDescent="0.25">
      <c r="K8199" s="46"/>
      <c r="L8199" s="46"/>
    </row>
    <row r="8200" spans="11:12" ht="30" customHeight="1" x14ac:dyDescent="0.25">
      <c r="K8200" s="46"/>
      <c r="L8200" s="46"/>
    </row>
    <row r="8201" spans="11:12" ht="30" customHeight="1" x14ac:dyDescent="0.25">
      <c r="K8201" s="46"/>
      <c r="L8201" s="46"/>
    </row>
    <row r="8202" spans="11:12" ht="30" customHeight="1" x14ac:dyDescent="0.25">
      <c r="K8202" s="46"/>
      <c r="L8202" s="46"/>
    </row>
    <row r="8203" spans="11:12" ht="30" customHeight="1" x14ac:dyDescent="0.25">
      <c r="K8203" s="46"/>
      <c r="L8203" s="46"/>
    </row>
    <row r="8204" spans="11:12" ht="30" customHeight="1" x14ac:dyDescent="0.25">
      <c r="K8204" s="46"/>
      <c r="L8204" s="46"/>
    </row>
    <row r="8205" spans="11:12" ht="30" customHeight="1" x14ac:dyDescent="0.25">
      <c r="K8205" s="46"/>
      <c r="L8205" s="46"/>
    </row>
    <row r="8206" spans="11:12" ht="30" customHeight="1" x14ac:dyDescent="0.25">
      <c r="K8206" s="46"/>
      <c r="L8206" s="46"/>
    </row>
    <row r="8207" spans="11:12" ht="30" customHeight="1" x14ac:dyDescent="0.25">
      <c r="K8207" s="46"/>
      <c r="L8207" s="46"/>
    </row>
    <row r="8208" spans="11:12" ht="30" customHeight="1" x14ac:dyDescent="0.25">
      <c r="K8208" s="46"/>
      <c r="L8208" s="46"/>
    </row>
    <row r="8209" spans="11:12" ht="30" customHeight="1" x14ac:dyDescent="0.25">
      <c r="K8209" s="46"/>
      <c r="L8209" s="46"/>
    </row>
    <row r="8210" spans="11:12" ht="30" customHeight="1" x14ac:dyDescent="0.25">
      <c r="K8210" s="46"/>
      <c r="L8210" s="46"/>
    </row>
    <row r="8211" spans="11:12" ht="30" customHeight="1" x14ac:dyDescent="0.25">
      <c r="K8211" s="46"/>
      <c r="L8211" s="46"/>
    </row>
    <row r="8212" spans="11:12" ht="30" customHeight="1" x14ac:dyDescent="0.25">
      <c r="K8212" s="46"/>
      <c r="L8212" s="46"/>
    </row>
    <row r="8213" spans="11:12" ht="30" customHeight="1" x14ac:dyDescent="0.25">
      <c r="K8213" s="46"/>
      <c r="L8213" s="46"/>
    </row>
    <row r="8214" spans="11:12" ht="30" customHeight="1" x14ac:dyDescent="0.25">
      <c r="K8214" s="46"/>
      <c r="L8214" s="46"/>
    </row>
    <row r="8215" spans="11:12" ht="30" customHeight="1" x14ac:dyDescent="0.25">
      <c r="K8215" s="46"/>
      <c r="L8215" s="46"/>
    </row>
    <row r="8216" spans="11:12" ht="30" customHeight="1" x14ac:dyDescent="0.25">
      <c r="K8216" s="46"/>
      <c r="L8216" s="46"/>
    </row>
    <row r="8217" spans="11:12" ht="30" customHeight="1" x14ac:dyDescent="0.25">
      <c r="K8217" s="46"/>
      <c r="L8217" s="46"/>
    </row>
    <row r="8218" spans="11:12" ht="30" customHeight="1" x14ac:dyDescent="0.25">
      <c r="K8218" s="46"/>
      <c r="L8218" s="46"/>
    </row>
    <row r="8219" spans="11:12" ht="30" customHeight="1" x14ac:dyDescent="0.25">
      <c r="K8219" s="46"/>
      <c r="L8219" s="46"/>
    </row>
    <row r="8220" spans="11:12" ht="30" customHeight="1" x14ac:dyDescent="0.25">
      <c r="K8220" s="46"/>
      <c r="L8220" s="46"/>
    </row>
    <row r="8221" spans="11:12" ht="30" customHeight="1" x14ac:dyDescent="0.25">
      <c r="K8221" s="46"/>
      <c r="L8221" s="46"/>
    </row>
    <row r="8222" spans="11:12" ht="30" customHeight="1" x14ac:dyDescent="0.25">
      <c r="K8222" s="46"/>
      <c r="L8222" s="46"/>
    </row>
    <row r="8223" spans="11:12" ht="30" customHeight="1" x14ac:dyDescent="0.25">
      <c r="K8223" s="46"/>
      <c r="L8223" s="46"/>
    </row>
    <row r="8224" spans="11:12" ht="30" customHeight="1" x14ac:dyDescent="0.25">
      <c r="K8224" s="46"/>
      <c r="L8224" s="46"/>
    </row>
    <row r="8225" spans="11:12" ht="30" customHeight="1" x14ac:dyDescent="0.25">
      <c r="K8225" s="46"/>
      <c r="L8225" s="46"/>
    </row>
    <row r="8226" spans="11:12" ht="30" customHeight="1" x14ac:dyDescent="0.25">
      <c r="K8226" s="46"/>
      <c r="L8226" s="46"/>
    </row>
    <row r="8227" spans="11:12" ht="30" customHeight="1" x14ac:dyDescent="0.25">
      <c r="K8227" s="46"/>
      <c r="L8227" s="46"/>
    </row>
    <row r="8228" spans="11:12" ht="30" customHeight="1" x14ac:dyDescent="0.25">
      <c r="K8228" s="46"/>
      <c r="L8228" s="46"/>
    </row>
    <row r="8229" spans="11:12" ht="30" customHeight="1" x14ac:dyDescent="0.25">
      <c r="K8229" s="46"/>
      <c r="L8229" s="46"/>
    </row>
    <row r="8230" spans="11:12" ht="30" customHeight="1" x14ac:dyDescent="0.25">
      <c r="K8230" s="46"/>
      <c r="L8230" s="46"/>
    </row>
    <row r="8231" spans="11:12" ht="30" customHeight="1" x14ac:dyDescent="0.25">
      <c r="K8231" s="46"/>
      <c r="L8231" s="46"/>
    </row>
    <row r="8232" spans="11:12" ht="30" customHeight="1" x14ac:dyDescent="0.25">
      <c r="K8232" s="46"/>
      <c r="L8232" s="46"/>
    </row>
    <row r="8233" spans="11:12" ht="30" customHeight="1" x14ac:dyDescent="0.25">
      <c r="K8233" s="46"/>
      <c r="L8233" s="46"/>
    </row>
    <row r="8234" spans="11:12" ht="30" customHeight="1" x14ac:dyDescent="0.25">
      <c r="K8234" s="46"/>
      <c r="L8234" s="46"/>
    </row>
    <row r="8235" spans="11:12" ht="30" customHeight="1" x14ac:dyDescent="0.25">
      <c r="K8235" s="46"/>
      <c r="L8235" s="46"/>
    </row>
    <row r="8236" spans="11:12" ht="30" customHeight="1" x14ac:dyDescent="0.25">
      <c r="K8236" s="46"/>
      <c r="L8236" s="46"/>
    </row>
    <row r="8237" spans="11:12" ht="30" customHeight="1" x14ac:dyDescent="0.25">
      <c r="K8237" s="46"/>
      <c r="L8237" s="46"/>
    </row>
    <row r="8238" spans="11:12" ht="30" customHeight="1" x14ac:dyDescent="0.25">
      <c r="K8238" s="46"/>
      <c r="L8238" s="46"/>
    </row>
    <row r="8239" spans="11:12" ht="30" customHeight="1" x14ac:dyDescent="0.25">
      <c r="K8239" s="46"/>
      <c r="L8239" s="46"/>
    </row>
    <row r="8240" spans="11:12" ht="30" customHeight="1" x14ac:dyDescent="0.25">
      <c r="K8240" s="46"/>
      <c r="L8240" s="46"/>
    </row>
    <row r="8241" spans="11:12" ht="30" customHeight="1" x14ac:dyDescent="0.25">
      <c r="K8241" s="46"/>
      <c r="L8241" s="46"/>
    </row>
    <row r="8242" spans="11:12" ht="30" customHeight="1" x14ac:dyDescent="0.25">
      <c r="K8242" s="46"/>
      <c r="L8242" s="46"/>
    </row>
    <row r="8243" spans="11:12" ht="30" customHeight="1" x14ac:dyDescent="0.25">
      <c r="K8243" s="46"/>
      <c r="L8243" s="46"/>
    </row>
    <row r="8244" spans="11:12" ht="30" customHeight="1" x14ac:dyDescent="0.25">
      <c r="K8244" s="46"/>
      <c r="L8244" s="46"/>
    </row>
    <row r="8245" spans="11:12" ht="30" customHeight="1" x14ac:dyDescent="0.25">
      <c r="K8245" s="46"/>
      <c r="L8245" s="46"/>
    </row>
    <row r="8246" spans="11:12" ht="30" customHeight="1" x14ac:dyDescent="0.25">
      <c r="K8246" s="46"/>
      <c r="L8246" s="46"/>
    </row>
    <row r="8247" spans="11:12" ht="30" customHeight="1" x14ac:dyDescent="0.25">
      <c r="K8247" s="46"/>
      <c r="L8247" s="46"/>
    </row>
    <row r="8248" spans="11:12" ht="30" customHeight="1" x14ac:dyDescent="0.25">
      <c r="K8248" s="46"/>
      <c r="L8248" s="46"/>
    </row>
    <row r="8249" spans="11:12" ht="30" customHeight="1" x14ac:dyDescent="0.25">
      <c r="K8249" s="46"/>
      <c r="L8249" s="46"/>
    </row>
    <row r="8250" spans="11:12" ht="30" customHeight="1" x14ac:dyDescent="0.25">
      <c r="K8250" s="46"/>
      <c r="L8250" s="46"/>
    </row>
    <row r="8251" spans="11:12" ht="30" customHeight="1" x14ac:dyDescent="0.25">
      <c r="K8251" s="46"/>
      <c r="L8251" s="46"/>
    </row>
    <row r="8252" spans="11:12" ht="30" customHeight="1" x14ac:dyDescent="0.25">
      <c r="K8252" s="46"/>
      <c r="L8252" s="46"/>
    </row>
    <row r="8253" spans="11:12" ht="30" customHeight="1" x14ac:dyDescent="0.25">
      <c r="K8253" s="46"/>
      <c r="L8253" s="46"/>
    </row>
    <row r="8254" spans="11:12" ht="30" customHeight="1" x14ac:dyDescent="0.25">
      <c r="K8254" s="46"/>
      <c r="L8254" s="46"/>
    </row>
    <row r="8255" spans="11:12" ht="30" customHeight="1" x14ac:dyDescent="0.25">
      <c r="K8255" s="46"/>
      <c r="L8255" s="46"/>
    </row>
    <row r="8256" spans="11:12" ht="30" customHeight="1" x14ac:dyDescent="0.25">
      <c r="K8256" s="46"/>
      <c r="L8256" s="46"/>
    </row>
    <row r="8257" spans="11:12" ht="30" customHeight="1" x14ac:dyDescent="0.25">
      <c r="K8257" s="46"/>
      <c r="L8257" s="46"/>
    </row>
    <row r="8258" spans="11:12" ht="30" customHeight="1" x14ac:dyDescent="0.25">
      <c r="K8258" s="46"/>
      <c r="L8258" s="46"/>
    </row>
    <row r="8259" spans="11:12" ht="30" customHeight="1" x14ac:dyDescent="0.25">
      <c r="K8259" s="46"/>
      <c r="L8259" s="46"/>
    </row>
    <row r="8260" spans="11:12" ht="30" customHeight="1" x14ac:dyDescent="0.25">
      <c r="K8260" s="46"/>
      <c r="L8260" s="46"/>
    </row>
    <row r="8261" spans="11:12" ht="30" customHeight="1" x14ac:dyDescent="0.25">
      <c r="K8261" s="46"/>
      <c r="L8261" s="46"/>
    </row>
    <row r="8262" spans="11:12" ht="30" customHeight="1" x14ac:dyDescent="0.25">
      <c r="K8262" s="46"/>
      <c r="L8262" s="46"/>
    </row>
    <row r="8263" spans="11:12" ht="30" customHeight="1" x14ac:dyDescent="0.25">
      <c r="K8263" s="46"/>
      <c r="L8263" s="46"/>
    </row>
    <row r="8264" spans="11:12" ht="30" customHeight="1" x14ac:dyDescent="0.25">
      <c r="K8264" s="46"/>
      <c r="L8264" s="46"/>
    </row>
    <row r="8265" spans="11:12" ht="30" customHeight="1" x14ac:dyDescent="0.25">
      <c r="K8265" s="46"/>
      <c r="L8265" s="46"/>
    </row>
    <row r="8266" spans="11:12" ht="30" customHeight="1" x14ac:dyDescent="0.25">
      <c r="K8266" s="46"/>
      <c r="L8266" s="46"/>
    </row>
    <row r="8267" spans="11:12" ht="30" customHeight="1" x14ac:dyDescent="0.25">
      <c r="K8267" s="46"/>
      <c r="L8267" s="46"/>
    </row>
    <row r="8268" spans="11:12" ht="30" customHeight="1" x14ac:dyDescent="0.25">
      <c r="K8268" s="46"/>
      <c r="L8268" s="46"/>
    </row>
    <row r="8269" spans="11:12" ht="30" customHeight="1" x14ac:dyDescent="0.25">
      <c r="K8269" s="46"/>
      <c r="L8269" s="46"/>
    </row>
    <row r="8270" spans="11:12" ht="30" customHeight="1" x14ac:dyDescent="0.25">
      <c r="K8270" s="46"/>
      <c r="L8270" s="46"/>
    </row>
    <row r="8271" spans="11:12" ht="30" customHeight="1" x14ac:dyDescent="0.25">
      <c r="K8271" s="46"/>
      <c r="L8271" s="46"/>
    </row>
    <row r="8272" spans="11:12" ht="30" customHeight="1" x14ac:dyDescent="0.25">
      <c r="K8272" s="46"/>
      <c r="L8272" s="46"/>
    </row>
    <row r="8273" spans="11:12" ht="30" customHeight="1" x14ac:dyDescent="0.25">
      <c r="K8273" s="46"/>
      <c r="L8273" s="46"/>
    </row>
    <row r="8274" spans="11:12" ht="30" customHeight="1" x14ac:dyDescent="0.25">
      <c r="K8274" s="46"/>
      <c r="L8274" s="46"/>
    </row>
    <row r="8275" spans="11:12" ht="30" customHeight="1" x14ac:dyDescent="0.25">
      <c r="K8275" s="46"/>
      <c r="L8275" s="46"/>
    </row>
    <row r="8276" spans="11:12" ht="30" customHeight="1" x14ac:dyDescent="0.25">
      <c r="K8276" s="46"/>
      <c r="L8276" s="46"/>
    </row>
    <row r="8277" spans="11:12" ht="30" customHeight="1" x14ac:dyDescent="0.25">
      <c r="K8277" s="46"/>
      <c r="L8277" s="46"/>
    </row>
    <row r="8278" spans="11:12" ht="30" customHeight="1" x14ac:dyDescent="0.25">
      <c r="K8278" s="46"/>
      <c r="L8278" s="46"/>
    </row>
    <row r="8279" spans="11:12" ht="30" customHeight="1" x14ac:dyDescent="0.25">
      <c r="K8279" s="46"/>
      <c r="L8279" s="46"/>
    </row>
    <row r="8280" spans="11:12" ht="30" customHeight="1" x14ac:dyDescent="0.25">
      <c r="K8280" s="46"/>
      <c r="L8280" s="46"/>
    </row>
    <row r="8281" spans="11:12" ht="30" customHeight="1" x14ac:dyDescent="0.25">
      <c r="K8281" s="46"/>
      <c r="L8281" s="46"/>
    </row>
    <row r="8282" spans="11:12" ht="30" customHeight="1" x14ac:dyDescent="0.25">
      <c r="K8282" s="46"/>
      <c r="L8282" s="46"/>
    </row>
    <row r="8283" spans="11:12" ht="30" customHeight="1" x14ac:dyDescent="0.25">
      <c r="K8283" s="46"/>
      <c r="L8283" s="46"/>
    </row>
    <row r="8284" spans="11:12" ht="30" customHeight="1" x14ac:dyDescent="0.25">
      <c r="K8284" s="46"/>
      <c r="L8284" s="46"/>
    </row>
    <row r="8285" spans="11:12" ht="30" customHeight="1" x14ac:dyDescent="0.25">
      <c r="K8285" s="46"/>
      <c r="L8285" s="46"/>
    </row>
    <row r="8286" spans="11:12" ht="30" customHeight="1" x14ac:dyDescent="0.25">
      <c r="K8286" s="46"/>
      <c r="L8286" s="46"/>
    </row>
    <row r="8287" spans="11:12" ht="30" customHeight="1" x14ac:dyDescent="0.25">
      <c r="K8287" s="46"/>
      <c r="L8287" s="46"/>
    </row>
    <row r="8288" spans="11:12" ht="30" customHeight="1" x14ac:dyDescent="0.25">
      <c r="K8288" s="46"/>
      <c r="L8288" s="46"/>
    </row>
    <row r="8289" spans="11:12" ht="30" customHeight="1" x14ac:dyDescent="0.25">
      <c r="K8289" s="46"/>
      <c r="L8289" s="46"/>
    </row>
    <row r="8290" spans="11:12" ht="30" customHeight="1" x14ac:dyDescent="0.25">
      <c r="K8290" s="46"/>
      <c r="L8290" s="46"/>
    </row>
    <row r="8291" spans="11:12" ht="30" customHeight="1" x14ac:dyDescent="0.25">
      <c r="K8291" s="46"/>
      <c r="L8291" s="46"/>
    </row>
    <row r="8292" spans="11:12" ht="30" customHeight="1" x14ac:dyDescent="0.25">
      <c r="K8292" s="46"/>
      <c r="L8292" s="46"/>
    </row>
    <row r="8293" spans="11:12" ht="30" customHeight="1" x14ac:dyDescent="0.25">
      <c r="K8293" s="46"/>
      <c r="L8293" s="46"/>
    </row>
    <row r="8294" spans="11:12" ht="30" customHeight="1" x14ac:dyDescent="0.25">
      <c r="K8294" s="46"/>
      <c r="L8294" s="46"/>
    </row>
    <row r="8295" spans="11:12" ht="30" customHeight="1" x14ac:dyDescent="0.25">
      <c r="K8295" s="46"/>
      <c r="L8295" s="46"/>
    </row>
    <row r="8296" spans="11:12" ht="30" customHeight="1" x14ac:dyDescent="0.25">
      <c r="K8296" s="46"/>
      <c r="L8296" s="46"/>
    </row>
    <row r="8297" spans="11:12" ht="30" customHeight="1" x14ac:dyDescent="0.25">
      <c r="K8297" s="46"/>
      <c r="L8297" s="46"/>
    </row>
    <row r="8298" spans="11:12" ht="30" customHeight="1" x14ac:dyDescent="0.25">
      <c r="K8298" s="46"/>
      <c r="L8298" s="46"/>
    </row>
    <row r="8299" spans="11:12" ht="30" customHeight="1" x14ac:dyDescent="0.25">
      <c r="K8299" s="46"/>
      <c r="L8299" s="46"/>
    </row>
    <row r="8300" spans="11:12" ht="30" customHeight="1" x14ac:dyDescent="0.25">
      <c r="K8300" s="46"/>
      <c r="L8300" s="46"/>
    </row>
    <row r="8301" spans="11:12" ht="30" customHeight="1" x14ac:dyDescent="0.25">
      <c r="K8301" s="46"/>
      <c r="L8301" s="46"/>
    </row>
    <row r="8302" spans="11:12" ht="30" customHeight="1" x14ac:dyDescent="0.25">
      <c r="K8302" s="46"/>
      <c r="L8302" s="46"/>
    </row>
    <row r="8303" spans="11:12" ht="30" customHeight="1" x14ac:dyDescent="0.25">
      <c r="K8303" s="46"/>
      <c r="L8303" s="46"/>
    </row>
    <row r="8304" spans="11:12" ht="30" customHeight="1" x14ac:dyDescent="0.25">
      <c r="K8304" s="46"/>
      <c r="L8304" s="46"/>
    </row>
    <row r="8305" spans="11:12" ht="30" customHeight="1" x14ac:dyDescent="0.25">
      <c r="K8305" s="46"/>
      <c r="L8305" s="46"/>
    </row>
    <row r="8306" spans="11:12" ht="30" customHeight="1" x14ac:dyDescent="0.25">
      <c r="K8306" s="46"/>
      <c r="L8306" s="46"/>
    </row>
    <row r="8307" spans="11:12" ht="30" customHeight="1" x14ac:dyDescent="0.25">
      <c r="K8307" s="46"/>
      <c r="L8307" s="46"/>
    </row>
    <row r="8308" spans="11:12" ht="30" customHeight="1" x14ac:dyDescent="0.25">
      <c r="K8308" s="46"/>
      <c r="L8308" s="46"/>
    </row>
    <row r="8309" spans="11:12" ht="30" customHeight="1" x14ac:dyDescent="0.25">
      <c r="K8309" s="46"/>
      <c r="L8309" s="46"/>
    </row>
    <row r="8310" spans="11:12" ht="30" customHeight="1" x14ac:dyDescent="0.25">
      <c r="K8310" s="46"/>
      <c r="L8310" s="46"/>
    </row>
    <row r="8311" spans="11:12" ht="30" customHeight="1" x14ac:dyDescent="0.25">
      <c r="K8311" s="46"/>
      <c r="L8311" s="46"/>
    </row>
    <row r="8312" spans="11:12" ht="30" customHeight="1" x14ac:dyDescent="0.25">
      <c r="K8312" s="46"/>
      <c r="L8312" s="46"/>
    </row>
    <row r="8313" spans="11:12" ht="30" customHeight="1" x14ac:dyDescent="0.25">
      <c r="K8313" s="46"/>
      <c r="L8313" s="46"/>
    </row>
    <row r="8314" spans="11:12" ht="30" customHeight="1" x14ac:dyDescent="0.25">
      <c r="K8314" s="46"/>
      <c r="L8314" s="46"/>
    </row>
    <row r="8315" spans="11:12" ht="30" customHeight="1" x14ac:dyDescent="0.25">
      <c r="K8315" s="46"/>
      <c r="L8315" s="46"/>
    </row>
    <row r="8316" spans="11:12" ht="30" customHeight="1" x14ac:dyDescent="0.25">
      <c r="K8316" s="46"/>
      <c r="L8316" s="46"/>
    </row>
    <row r="8317" spans="11:12" ht="30" customHeight="1" x14ac:dyDescent="0.25">
      <c r="K8317" s="46"/>
      <c r="L8317" s="46"/>
    </row>
    <row r="8318" spans="11:12" ht="30" customHeight="1" x14ac:dyDescent="0.25">
      <c r="K8318" s="46"/>
      <c r="L8318" s="46"/>
    </row>
    <row r="8319" spans="11:12" ht="30" customHeight="1" x14ac:dyDescent="0.25">
      <c r="K8319" s="46"/>
      <c r="L8319" s="46"/>
    </row>
    <row r="8320" spans="11:12" ht="30" customHeight="1" x14ac:dyDescent="0.25">
      <c r="K8320" s="46"/>
      <c r="L8320" s="46"/>
    </row>
    <row r="8321" spans="11:12" ht="30" customHeight="1" x14ac:dyDescent="0.25">
      <c r="K8321" s="46"/>
      <c r="L8321" s="46"/>
    </row>
    <row r="8322" spans="11:12" ht="30" customHeight="1" x14ac:dyDescent="0.25">
      <c r="K8322" s="46"/>
      <c r="L8322" s="46"/>
    </row>
    <row r="8323" spans="11:12" ht="30" customHeight="1" x14ac:dyDescent="0.25">
      <c r="K8323" s="46"/>
      <c r="L8323" s="46"/>
    </row>
    <row r="8324" spans="11:12" ht="30" customHeight="1" x14ac:dyDescent="0.25">
      <c r="K8324" s="46"/>
      <c r="L8324" s="46"/>
    </row>
    <row r="8325" spans="11:12" ht="30" customHeight="1" x14ac:dyDescent="0.25">
      <c r="K8325" s="46"/>
      <c r="L8325" s="46"/>
    </row>
    <row r="8326" spans="11:12" ht="30" customHeight="1" x14ac:dyDescent="0.25">
      <c r="K8326" s="46"/>
      <c r="L8326" s="46"/>
    </row>
    <row r="8327" spans="11:12" ht="30" customHeight="1" x14ac:dyDescent="0.25">
      <c r="K8327" s="46"/>
      <c r="L8327" s="46"/>
    </row>
    <row r="8328" spans="11:12" ht="30" customHeight="1" x14ac:dyDescent="0.25">
      <c r="K8328" s="46"/>
      <c r="L8328" s="46"/>
    </row>
    <row r="8329" spans="11:12" ht="30" customHeight="1" x14ac:dyDescent="0.25">
      <c r="K8329" s="46"/>
      <c r="L8329" s="46"/>
    </row>
    <row r="8330" spans="11:12" ht="30" customHeight="1" x14ac:dyDescent="0.25">
      <c r="K8330" s="46"/>
      <c r="L8330" s="46"/>
    </row>
    <row r="8331" spans="11:12" ht="30" customHeight="1" x14ac:dyDescent="0.25">
      <c r="K8331" s="46"/>
      <c r="L8331" s="46"/>
    </row>
    <row r="8332" spans="11:12" ht="30" customHeight="1" x14ac:dyDescent="0.25">
      <c r="K8332" s="46"/>
      <c r="L8332" s="46"/>
    </row>
    <row r="8333" spans="11:12" ht="30" customHeight="1" x14ac:dyDescent="0.25">
      <c r="K8333" s="46"/>
      <c r="L8333" s="46"/>
    </row>
    <row r="8334" spans="11:12" ht="30" customHeight="1" x14ac:dyDescent="0.25">
      <c r="K8334" s="46"/>
      <c r="L8334" s="46"/>
    </row>
    <row r="8335" spans="11:12" ht="30" customHeight="1" x14ac:dyDescent="0.25">
      <c r="K8335" s="46"/>
      <c r="L8335" s="46"/>
    </row>
    <row r="8336" spans="11:12" ht="30" customHeight="1" x14ac:dyDescent="0.25">
      <c r="K8336" s="46"/>
      <c r="L8336" s="46"/>
    </row>
    <row r="8337" spans="11:12" ht="30" customHeight="1" x14ac:dyDescent="0.25">
      <c r="K8337" s="46"/>
      <c r="L8337" s="46"/>
    </row>
    <row r="8338" spans="11:12" ht="30" customHeight="1" x14ac:dyDescent="0.25">
      <c r="K8338" s="46"/>
      <c r="L8338" s="46"/>
    </row>
    <row r="8339" spans="11:12" ht="30" customHeight="1" x14ac:dyDescent="0.25">
      <c r="K8339" s="46"/>
      <c r="L8339" s="46"/>
    </row>
    <row r="8340" spans="11:12" ht="30" customHeight="1" x14ac:dyDescent="0.25">
      <c r="K8340" s="46"/>
      <c r="L8340" s="46"/>
    </row>
    <row r="8341" spans="11:12" ht="30" customHeight="1" x14ac:dyDescent="0.25">
      <c r="K8341" s="46"/>
      <c r="L8341" s="46"/>
    </row>
    <row r="8342" spans="11:12" ht="30" customHeight="1" x14ac:dyDescent="0.25">
      <c r="K8342" s="46"/>
      <c r="L8342" s="46"/>
    </row>
    <row r="8343" spans="11:12" ht="30" customHeight="1" x14ac:dyDescent="0.25">
      <c r="K8343" s="46"/>
      <c r="L8343" s="46"/>
    </row>
    <row r="8344" spans="11:12" ht="30" customHeight="1" x14ac:dyDescent="0.25">
      <c r="K8344" s="46"/>
      <c r="L8344" s="46"/>
    </row>
    <row r="8345" spans="11:12" ht="30" customHeight="1" x14ac:dyDescent="0.25">
      <c r="K8345" s="46"/>
      <c r="L8345" s="46"/>
    </row>
    <row r="8346" spans="11:12" ht="30" customHeight="1" x14ac:dyDescent="0.25">
      <c r="K8346" s="46"/>
      <c r="L8346" s="46"/>
    </row>
    <row r="8347" spans="11:12" ht="30" customHeight="1" x14ac:dyDescent="0.25">
      <c r="K8347" s="46"/>
      <c r="L8347" s="46"/>
    </row>
    <row r="8348" spans="11:12" ht="30" customHeight="1" x14ac:dyDescent="0.25">
      <c r="K8348" s="46"/>
      <c r="L8348" s="46"/>
    </row>
    <row r="8349" spans="11:12" ht="30" customHeight="1" x14ac:dyDescent="0.25">
      <c r="K8349" s="46"/>
      <c r="L8349" s="46"/>
    </row>
    <row r="8350" spans="11:12" ht="30" customHeight="1" x14ac:dyDescent="0.25">
      <c r="K8350" s="46"/>
      <c r="L8350" s="46"/>
    </row>
    <row r="8351" spans="11:12" ht="30" customHeight="1" x14ac:dyDescent="0.25">
      <c r="K8351" s="46"/>
      <c r="L8351" s="46"/>
    </row>
    <row r="8352" spans="11:12" ht="30" customHeight="1" x14ac:dyDescent="0.25">
      <c r="K8352" s="46"/>
      <c r="L8352" s="46"/>
    </row>
    <row r="8353" spans="11:12" ht="30" customHeight="1" x14ac:dyDescent="0.25">
      <c r="K8353" s="46"/>
      <c r="L8353" s="46"/>
    </row>
    <row r="8354" spans="11:12" ht="30" customHeight="1" x14ac:dyDescent="0.25">
      <c r="K8354" s="46"/>
      <c r="L8354" s="46"/>
    </row>
    <row r="8355" spans="11:12" ht="30" customHeight="1" x14ac:dyDescent="0.25">
      <c r="K8355" s="46"/>
      <c r="L8355" s="46"/>
    </row>
    <row r="8356" spans="11:12" ht="30" customHeight="1" x14ac:dyDescent="0.25">
      <c r="K8356" s="46"/>
      <c r="L8356" s="46"/>
    </row>
    <row r="8357" spans="11:12" ht="30" customHeight="1" x14ac:dyDescent="0.25">
      <c r="K8357" s="46"/>
      <c r="L8357" s="46"/>
    </row>
    <row r="8358" spans="11:12" ht="30" customHeight="1" x14ac:dyDescent="0.25">
      <c r="K8358" s="46"/>
      <c r="L8358" s="46"/>
    </row>
    <row r="8359" spans="11:12" ht="30" customHeight="1" x14ac:dyDescent="0.25">
      <c r="K8359" s="46"/>
      <c r="L8359" s="46"/>
    </row>
    <row r="8360" spans="11:12" ht="30" customHeight="1" x14ac:dyDescent="0.25">
      <c r="K8360" s="46"/>
      <c r="L8360" s="46"/>
    </row>
    <row r="8361" spans="11:12" ht="30" customHeight="1" x14ac:dyDescent="0.25">
      <c r="K8361" s="46"/>
      <c r="L8361" s="46"/>
    </row>
    <row r="8362" spans="11:12" ht="30" customHeight="1" x14ac:dyDescent="0.25">
      <c r="K8362" s="46"/>
      <c r="L8362" s="46"/>
    </row>
    <row r="8363" spans="11:12" ht="30" customHeight="1" x14ac:dyDescent="0.25">
      <c r="K8363" s="46"/>
      <c r="L8363" s="46"/>
    </row>
    <row r="8364" spans="11:12" ht="30" customHeight="1" x14ac:dyDescent="0.25">
      <c r="K8364" s="46"/>
      <c r="L8364" s="46"/>
    </row>
    <row r="8365" spans="11:12" ht="30" customHeight="1" x14ac:dyDescent="0.25">
      <c r="K8365" s="46"/>
      <c r="L8365" s="46"/>
    </row>
    <row r="8366" spans="11:12" ht="30" customHeight="1" x14ac:dyDescent="0.25">
      <c r="K8366" s="46"/>
      <c r="L8366" s="46"/>
    </row>
    <row r="8367" spans="11:12" ht="30" customHeight="1" x14ac:dyDescent="0.25">
      <c r="K8367" s="46"/>
      <c r="L8367" s="46"/>
    </row>
    <row r="8368" spans="11:12" ht="30" customHeight="1" x14ac:dyDescent="0.25">
      <c r="K8368" s="46"/>
      <c r="L8368" s="46"/>
    </row>
    <row r="8369" spans="11:12" ht="30" customHeight="1" x14ac:dyDescent="0.25">
      <c r="K8369" s="46"/>
      <c r="L8369" s="46"/>
    </row>
    <row r="8370" spans="11:12" ht="30" customHeight="1" x14ac:dyDescent="0.25">
      <c r="K8370" s="46"/>
      <c r="L8370" s="46"/>
    </row>
    <row r="8371" spans="11:12" ht="30" customHeight="1" x14ac:dyDescent="0.25">
      <c r="K8371" s="46"/>
      <c r="L8371" s="46"/>
    </row>
    <row r="8372" spans="11:12" ht="30" customHeight="1" x14ac:dyDescent="0.25">
      <c r="K8372" s="46"/>
      <c r="L8372" s="46"/>
    </row>
    <row r="8373" spans="11:12" ht="30" customHeight="1" x14ac:dyDescent="0.25">
      <c r="K8373" s="46"/>
      <c r="L8373" s="46"/>
    </row>
    <row r="8374" spans="11:12" ht="30" customHeight="1" x14ac:dyDescent="0.25">
      <c r="K8374" s="46"/>
      <c r="L8374" s="46"/>
    </row>
    <row r="8375" spans="11:12" ht="30" customHeight="1" x14ac:dyDescent="0.25">
      <c r="K8375" s="46"/>
      <c r="L8375" s="46"/>
    </row>
    <row r="8376" spans="11:12" ht="30" customHeight="1" x14ac:dyDescent="0.25">
      <c r="K8376" s="46"/>
      <c r="L8376" s="46"/>
    </row>
    <row r="8377" spans="11:12" ht="30" customHeight="1" x14ac:dyDescent="0.25">
      <c r="K8377" s="46"/>
      <c r="L8377" s="46"/>
    </row>
    <row r="8378" spans="11:12" ht="30" customHeight="1" x14ac:dyDescent="0.25">
      <c r="K8378" s="46"/>
      <c r="L8378" s="46"/>
    </row>
    <row r="8379" spans="11:12" ht="30" customHeight="1" x14ac:dyDescent="0.25">
      <c r="K8379" s="46"/>
      <c r="L8379" s="46"/>
    </row>
    <row r="8380" spans="11:12" ht="30" customHeight="1" x14ac:dyDescent="0.25">
      <c r="K8380" s="46"/>
      <c r="L8380" s="46"/>
    </row>
    <row r="8381" spans="11:12" ht="30" customHeight="1" x14ac:dyDescent="0.25">
      <c r="K8381" s="46"/>
      <c r="L8381" s="46"/>
    </row>
    <row r="8382" spans="11:12" ht="30" customHeight="1" x14ac:dyDescent="0.25">
      <c r="K8382" s="46"/>
      <c r="L8382" s="46"/>
    </row>
    <row r="8383" spans="11:12" ht="30" customHeight="1" x14ac:dyDescent="0.25">
      <c r="K8383" s="46"/>
      <c r="L8383" s="46"/>
    </row>
    <row r="8384" spans="11:12" ht="30" customHeight="1" x14ac:dyDescent="0.25">
      <c r="K8384" s="46"/>
      <c r="L8384" s="46"/>
    </row>
    <row r="8385" spans="11:12" ht="30" customHeight="1" x14ac:dyDescent="0.25">
      <c r="K8385" s="46"/>
      <c r="L8385" s="46"/>
    </row>
    <row r="8386" spans="11:12" ht="30" customHeight="1" x14ac:dyDescent="0.25">
      <c r="K8386" s="46"/>
      <c r="L8386" s="46"/>
    </row>
    <row r="8387" spans="11:12" ht="30" customHeight="1" x14ac:dyDescent="0.25">
      <c r="K8387" s="46"/>
      <c r="L8387" s="46"/>
    </row>
    <row r="8388" spans="11:12" ht="30" customHeight="1" x14ac:dyDescent="0.25">
      <c r="K8388" s="46"/>
      <c r="L8388" s="46"/>
    </row>
    <row r="8389" spans="11:12" ht="30" customHeight="1" x14ac:dyDescent="0.25">
      <c r="K8389" s="46"/>
      <c r="L8389" s="46"/>
    </row>
    <row r="8390" spans="11:12" ht="30" customHeight="1" x14ac:dyDescent="0.25">
      <c r="K8390" s="46"/>
      <c r="L8390" s="46"/>
    </row>
    <row r="8391" spans="11:12" ht="30" customHeight="1" x14ac:dyDescent="0.25">
      <c r="K8391" s="46"/>
      <c r="L8391" s="46"/>
    </row>
    <row r="8392" spans="11:12" ht="30" customHeight="1" x14ac:dyDescent="0.25">
      <c r="K8392" s="46"/>
      <c r="L8392" s="46"/>
    </row>
    <row r="8393" spans="11:12" ht="30" customHeight="1" x14ac:dyDescent="0.25">
      <c r="K8393" s="46"/>
      <c r="L8393" s="46"/>
    </row>
    <row r="8394" spans="11:12" ht="30" customHeight="1" x14ac:dyDescent="0.25">
      <c r="K8394" s="46"/>
      <c r="L8394" s="46"/>
    </row>
    <row r="8395" spans="11:12" ht="30" customHeight="1" x14ac:dyDescent="0.25">
      <c r="K8395" s="46"/>
      <c r="L8395" s="46"/>
    </row>
    <row r="8396" spans="11:12" ht="30" customHeight="1" x14ac:dyDescent="0.25">
      <c r="K8396" s="46"/>
      <c r="L8396" s="46"/>
    </row>
    <row r="8397" spans="11:12" ht="30" customHeight="1" x14ac:dyDescent="0.25">
      <c r="K8397" s="46"/>
      <c r="L8397" s="46"/>
    </row>
    <row r="8398" spans="11:12" ht="30" customHeight="1" x14ac:dyDescent="0.25">
      <c r="K8398" s="46"/>
      <c r="L8398" s="46"/>
    </row>
    <row r="8399" spans="11:12" ht="30" customHeight="1" x14ac:dyDescent="0.25">
      <c r="K8399" s="46"/>
      <c r="L8399" s="46"/>
    </row>
    <row r="8400" spans="11:12" ht="30" customHeight="1" x14ac:dyDescent="0.25">
      <c r="K8400" s="46"/>
      <c r="L8400" s="46"/>
    </row>
    <row r="8401" spans="11:12" ht="30" customHeight="1" x14ac:dyDescent="0.25">
      <c r="K8401" s="46"/>
      <c r="L8401" s="46"/>
    </row>
    <row r="8402" spans="11:12" ht="30" customHeight="1" x14ac:dyDescent="0.25">
      <c r="K8402" s="46"/>
      <c r="L8402" s="46"/>
    </row>
    <row r="8403" spans="11:12" ht="30" customHeight="1" x14ac:dyDescent="0.25">
      <c r="K8403" s="46"/>
      <c r="L8403" s="46"/>
    </row>
    <row r="8404" spans="11:12" ht="30" customHeight="1" x14ac:dyDescent="0.25">
      <c r="K8404" s="46"/>
      <c r="L8404" s="46"/>
    </row>
    <row r="8405" spans="11:12" ht="30" customHeight="1" x14ac:dyDescent="0.25">
      <c r="K8405" s="46"/>
      <c r="L8405" s="46"/>
    </row>
    <row r="8406" spans="11:12" ht="30" customHeight="1" x14ac:dyDescent="0.25">
      <c r="K8406" s="46"/>
      <c r="L8406" s="46"/>
    </row>
    <row r="8407" spans="11:12" ht="30" customHeight="1" x14ac:dyDescent="0.25">
      <c r="K8407" s="46"/>
      <c r="L8407" s="46"/>
    </row>
    <row r="8408" spans="11:12" ht="30" customHeight="1" x14ac:dyDescent="0.25">
      <c r="K8408" s="46"/>
      <c r="L8408" s="46"/>
    </row>
    <row r="8409" spans="11:12" ht="30" customHeight="1" x14ac:dyDescent="0.25">
      <c r="K8409" s="46"/>
      <c r="L8409" s="46"/>
    </row>
    <row r="8410" spans="11:12" ht="30" customHeight="1" x14ac:dyDescent="0.25">
      <c r="K8410" s="46"/>
      <c r="L8410" s="46"/>
    </row>
    <row r="8411" spans="11:12" ht="30" customHeight="1" x14ac:dyDescent="0.25">
      <c r="K8411" s="46"/>
      <c r="L8411" s="46"/>
    </row>
    <row r="8412" spans="11:12" ht="30" customHeight="1" x14ac:dyDescent="0.25">
      <c r="K8412" s="46"/>
      <c r="L8412" s="46"/>
    </row>
    <row r="8413" spans="11:12" ht="30" customHeight="1" x14ac:dyDescent="0.25">
      <c r="K8413" s="46"/>
      <c r="L8413" s="46"/>
    </row>
    <row r="8414" spans="11:12" ht="30" customHeight="1" x14ac:dyDescent="0.25">
      <c r="K8414" s="46"/>
      <c r="L8414" s="46"/>
    </row>
    <row r="8415" spans="11:12" ht="30" customHeight="1" x14ac:dyDescent="0.25">
      <c r="K8415" s="46"/>
      <c r="L8415" s="46"/>
    </row>
    <row r="8416" spans="11:12" ht="30" customHeight="1" x14ac:dyDescent="0.25">
      <c r="K8416" s="46"/>
      <c r="L8416" s="46"/>
    </row>
    <row r="8417" spans="11:12" ht="30" customHeight="1" x14ac:dyDescent="0.25">
      <c r="K8417" s="46"/>
      <c r="L8417" s="46"/>
    </row>
    <row r="8418" spans="11:12" ht="30" customHeight="1" x14ac:dyDescent="0.25">
      <c r="K8418" s="46"/>
      <c r="L8418" s="46"/>
    </row>
    <row r="8419" spans="11:12" ht="30" customHeight="1" x14ac:dyDescent="0.25">
      <c r="K8419" s="46"/>
      <c r="L8419" s="46"/>
    </row>
    <row r="8420" spans="11:12" ht="30" customHeight="1" x14ac:dyDescent="0.25">
      <c r="K8420" s="46"/>
      <c r="L8420" s="46"/>
    </row>
    <row r="8421" spans="11:12" ht="30" customHeight="1" x14ac:dyDescent="0.25">
      <c r="K8421" s="46"/>
      <c r="L8421" s="46"/>
    </row>
    <row r="8422" spans="11:12" ht="30" customHeight="1" x14ac:dyDescent="0.25">
      <c r="K8422" s="46"/>
      <c r="L8422" s="46"/>
    </row>
    <row r="8423" spans="11:12" ht="30" customHeight="1" x14ac:dyDescent="0.25">
      <c r="K8423" s="46"/>
      <c r="L8423" s="46"/>
    </row>
    <row r="8424" spans="11:12" ht="30" customHeight="1" x14ac:dyDescent="0.25">
      <c r="K8424" s="46"/>
      <c r="L8424" s="46"/>
    </row>
    <row r="8425" spans="11:12" ht="30" customHeight="1" x14ac:dyDescent="0.25">
      <c r="K8425" s="46"/>
      <c r="L8425" s="46"/>
    </row>
    <row r="8426" spans="11:12" ht="30" customHeight="1" x14ac:dyDescent="0.25">
      <c r="K8426" s="46"/>
      <c r="L8426" s="46"/>
    </row>
    <row r="8427" spans="11:12" ht="30" customHeight="1" x14ac:dyDescent="0.25">
      <c r="K8427" s="46"/>
      <c r="L8427" s="46"/>
    </row>
    <row r="8428" spans="11:12" ht="30" customHeight="1" x14ac:dyDescent="0.25">
      <c r="K8428" s="46"/>
      <c r="L8428" s="46"/>
    </row>
    <row r="8429" spans="11:12" ht="30" customHeight="1" x14ac:dyDescent="0.25">
      <c r="K8429" s="46"/>
      <c r="L8429" s="46"/>
    </row>
    <row r="8430" spans="11:12" ht="30" customHeight="1" x14ac:dyDescent="0.25">
      <c r="K8430" s="46"/>
      <c r="L8430" s="46"/>
    </row>
    <row r="8431" spans="11:12" ht="30" customHeight="1" x14ac:dyDescent="0.25">
      <c r="K8431" s="46"/>
      <c r="L8431" s="46"/>
    </row>
    <row r="8432" spans="11:12" ht="30" customHeight="1" x14ac:dyDescent="0.25">
      <c r="K8432" s="46"/>
      <c r="L8432" s="46"/>
    </row>
    <row r="8433" spans="11:12" ht="30" customHeight="1" x14ac:dyDescent="0.25">
      <c r="K8433" s="46"/>
      <c r="L8433" s="46"/>
    </row>
    <row r="8434" spans="11:12" ht="30" customHeight="1" x14ac:dyDescent="0.25">
      <c r="K8434" s="46"/>
      <c r="L8434" s="46"/>
    </row>
    <row r="8435" spans="11:12" ht="30" customHeight="1" x14ac:dyDescent="0.25">
      <c r="K8435" s="46"/>
      <c r="L8435" s="46"/>
    </row>
    <row r="8436" spans="11:12" ht="30" customHeight="1" x14ac:dyDescent="0.25">
      <c r="K8436" s="46"/>
      <c r="L8436" s="46"/>
    </row>
    <row r="8437" spans="11:12" ht="30" customHeight="1" x14ac:dyDescent="0.25">
      <c r="K8437" s="46"/>
      <c r="L8437" s="46"/>
    </row>
    <row r="8438" spans="11:12" ht="30" customHeight="1" x14ac:dyDescent="0.25">
      <c r="K8438" s="46"/>
      <c r="L8438" s="46"/>
    </row>
    <row r="8439" spans="11:12" ht="30" customHeight="1" x14ac:dyDescent="0.25">
      <c r="K8439" s="46"/>
      <c r="L8439" s="46"/>
    </row>
    <row r="8440" spans="11:12" ht="30" customHeight="1" x14ac:dyDescent="0.25">
      <c r="K8440" s="46"/>
      <c r="L8440" s="46"/>
    </row>
    <row r="8441" spans="11:12" ht="30" customHeight="1" x14ac:dyDescent="0.25">
      <c r="K8441" s="46"/>
      <c r="L8441" s="46"/>
    </row>
    <row r="8442" spans="11:12" ht="30" customHeight="1" x14ac:dyDescent="0.25">
      <c r="K8442" s="46"/>
      <c r="L8442" s="46"/>
    </row>
    <row r="8443" spans="11:12" ht="30" customHeight="1" x14ac:dyDescent="0.25">
      <c r="K8443" s="46"/>
      <c r="L8443" s="46"/>
    </row>
    <row r="8444" spans="11:12" ht="30" customHeight="1" x14ac:dyDescent="0.25">
      <c r="K8444" s="46"/>
      <c r="L8444" s="46"/>
    </row>
    <row r="8445" spans="11:12" ht="30" customHeight="1" x14ac:dyDescent="0.25">
      <c r="K8445" s="46"/>
      <c r="L8445" s="46"/>
    </row>
    <row r="8446" spans="11:12" ht="30" customHeight="1" x14ac:dyDescent="0.25">
      <c r="K8446" s="46"/>
      <c r="L8446" s="46"/>
    </row>
    <row r="8447" spans="11:12" ht="30" customHeight="1" x14ac:dyDescent="0.25">
      <c r="K8447" s="46"/>
      <c r="L8447" s="46"/>
    </row>
    <row r="8448" spans="11:12" ht="30" customHeight="1" x14ac:dyDescent="0.25">
      <c r="K8448" s="46"/>
      <c r="L8448" s="46"/>
    </row>
    <row r="8449" spans="11:12" ht="30" customHeight="1" x14ac:dyDescent="0.25">
      <c r="K8449" s="46"/>
      <c r="L8449" s="46"/>
    </row>
    <row r="8450" spans="11:12" ht="30" customHeight="1" x14ac:dyDescent="0.25">
      <c r="K8450" s="46"/>
      <c r="L8450" s="46"/>
    </row>
    <row r="8451" spans="11:12" ht="30" customHeight="1" x14ac:dyDescent="0.25">
      <c r="K8451" s="46"/>
      <c r="L8451" s="46"/>
    </row>
    <row r="8452" spans="11:12" ht="30" customHeight="1" x14ac:dyDescent="0.25">
      <c r="K8452" s="46"/>
      <c r="L8452" s="46"/>
    </row>
    <row r="8453" spans="11:12" ht="30" customHeight="1" x14ac:dyDescent="0.25">
      <c r="K8453" s="46"/>
      <c r="L8453" s="46"/>
    </row>
    <row r="8454" spans="11:12" ht="30" customHeight="1" x14ac:dyDescent="0.25">
      <c r="K8454" s="46"/>
      <c r="L8454" s="46"/>
    </row>
    <row r="8455" spans="11:12" ht="30" customHeight="1" x14ac:dyDescent="0.25">
      <c r="K8455" s="46"/>
      <c r="L8455" s="46"/>
    </row>
    <row r="8456" spans="11:12" ht="30" customHeight="1" x14ac:dyDescent="0.25">
      <c r="K8456" s="46"/>
      <c r="L8456" s="46"/>
    </row>
    <row r="8457" spans="11:12" ht="30" customHeight="1" x14ac:dyDescent="0.25">
      <c r="K8457" s="46"/>
      <c r="L8457" s="46"/>
    </row>
    <row r="8458" spans="11:12" ht="30" customHeight="1" x14ac:dyDescent="0.25">
      <c r="K8458" s="46"/>
      <c r="L8458" s="46"/>
    </row>
    <row r="8459" spans="11:12" ht="30" customHeight="1" x14ac:dyDescent="0.25">
      <c r="K8459" s="46"/>
      <c r="L8459" s="46"/>
    </row>
    <row r="8460" spans="11:12" ht="30" customHeight="1" x14ac:dyDescent="0.25">
      <c r="K8460" s="46"/>
      <c r="L8460" s="46"/>
    </row>
    <row r="8461" spans="11:12" ht="30" customHeight="1" x14ac:dyDescent="0.25">
      <c r="K8461" s="46"/>
      <c r="L8461" s="46"/>
    </row>
    <row r="8462" spans="11:12" ht="30" customHeight="1" x14ac:dyDescent="0.25">
      <c r="K8462" s="46"/>
      <c r="L8462" s="46"/>
    </row>
    <row r="8463" spans="11:12" ht="30" customHeight="1" x14ac:dyDescent="0.25">
      <c r="K8463" s="46"/>
      <c r="L8463" s="46"/>
    </row>
    <row r="8464" spans="11:12" ht="30" customHeight="1" x14ac:dyDescent="0.25">
      <c r="K8464" s="46"/>
      <c r="L8464" s="46"/>
    </row>
    <row r="8465" spans="11:12" ht="30" customHeight="1" x14ac:dyDescent="0.25">
      <c r="K8465" s="46"/>
      <c r="L8465" s="46"/>
    </row>
    <row r="8466" spans="11:12" ht="30" customHeight="1" x14ac:dyDescent="0.25">
      <c r="K8466" s="46"/>
      <c r="L8466" s="46"/>
    </row>
    <row r="8467" spans="11:12" ht="30" customHeight="1" x14ac:dyDescent="0.25">
      <c r="K8467" s="46"/>
      <c r="L8467" s="46"/>
    </row>
    <row r="8468" spans="11:12" ht="30" customHeight="1" x14ac:dyDescent="0.25">
      <c r="K8468" s="46"/>
      <c r="L8468" s="46"/>
    </row>
    <row r="8469" spans="11:12" ht="30" customHeight="1" x14ac:dyDescent="0.25">
      <c r="K8469" s="46"/>
      <c r="L8469" s="46"/>
    </row>
    <row r="8470" spans="11:12" ht="30" customHeight="1" x14ac:dyDescent="0.25">
      <c r="K8470" s="46"/>
      <c r="L8470" s="46"/>
    </row>
    <row r="8471" spans="11:12" ht="30" customHeight="1" x14ac:dyDescent="0.25">
      <c r="K8471" s="46"/>
      <c r="L8471" s="46"/>
    </row>
    <row r="8472" spans="11:12" ht="30" customHeight="1" x14ac:dyDescent="0.25">
      <c r="K8472" s="46"/>
      <c r="L8472" s="46"/>
    </row>
    <row r="8473" spans="11:12" ht="30" customHeight="1" x14ac:dyDescent="0.25">
      <c r="K8473" s="46"/>
      <c r="L8473" s="46"/>
    </row>
    <row r="8474" spans="11:12" ht="30" customHeight="1" x14ac:dyDescent="0.25">
      <c r="K8474" s="46"/>
      <c r="L8474" s="46"/>
    </row>
    <row r="8475" spans="11:12" ht="30" customHeight="1" x14ac:dyDescent="0.25">
      <c r="K8475" s="46"/>
      <c r="L8475" s="46"/>
    </row>
    <row r="8476" spans="11:12" ht="30" customHeight="1" x14ac:dyDescent="0.25">
      <c r="K8476" s="46"/>
      <c r="L8476" s="46"/>
    </row>
    <row r="8477" spans="11:12" ht="30" customHeight="1" x14ac:dyDescent="0.25">
      <c r="K8477" s="46"/>
      <c r="L8477" s="46"/>
    </row>
    <row r="8478" spans="11:12" ht="30" customHeight="1" x14ac:dyDescent="0.25">
      <c r="K8478" s="46"/>
      <c r="L8478" s="46"/>
    </row>
    <row r="8479" spans="11:12" ht="30" customHeight="1" x14ac:dyDescent="0.25">
      <c r="K8479" s="46"/>
      <c r="L8479" s="46"/>
    </row>
    <row r="8480" spans="11:12" ht="30" customHeight="1" x14ac:dyDescent="0.25">
      <c r="K8480" s="46"/>
      <c r="L8480" s="46"/>
    </row>
    <row r="8481" spans="11:12" ht="30" customHeight="1" x14ac:dyDescent="0.25">
      <c r="K8481" s="46"/>
      <c r="L8481" s="46"/>
    </row>
    <row r="8482" spans="11:12" ht="30" customHeight="1" x14ac:dyDescent="0.25">
      <c r="K8482" s="46"/>
      <c r="L8482" s="46"/>
    </row>
    <row r="8483" spans="11:12" ht="30" customHeight="1" x14ac:dyDescent="0.25">
      <c r="K8483" s="46"/>
      <c r="L8483" s="46"/>
    </row>
    <row r="8484" spans="11:12" ht="30" customHeight="1" x14ac:dyDescent="0.25">
      <c r="K8484" s="46"/>
      <c r="L8484" s="46"/>
    </row>
    <row r="8485" spans="11:12" ht="30" customHeight="1" x14ac:dyDescent="0.25">
      <c r="K8485" s="46"/>
      <c r="L8485" s="46"/>
    </row>
    <row r="8486" spans="11:12" ht="30" customHeight="1" x14ac:dyDescent="0.25">
      <c r="K8486" s="46"/>
      <c r="L8486" s="46"/>
    </row>
    <row r="8487" spans="11:12" ht="30" customHeight="1" x14ac:dyDescent="0.25">
      <c r="K8487" s="46"/>
      <c r="L8487" s="46"/>
    </row>
    <row r="8488" spans="11:12" ht="30" customHeight="1" x14ac:dyDescent="0.25">
      <c r="K8488" s="46"/>
      <c r="L8488" s="46"/>
    </row>
    <row r="8489" spans="11:12" ht="30" customHeight="1" x14ac:dyDescent="0.25">
      <c r="K8489" s="46"/>
      <c r="L8489" s="46"/>
    </row>
    <row r="8490" spans="11:12" ht="30" customHeight="1" x14ac:dyDescent="0.25">
      <c r="K8490" s="46"/>
      <c r="L8490" s="46"/>
    </row>
    <row r="8491" spans="11:12" ht="30" customHeight="1" x14ac:dyDescent="0.25">
      <c r="K8491" s="46"/>
      <c r="L8491" s="46"/>
    </row>
    <row r="8492" spans="11:12" ht="30" customHeight="1" x14ac:dyDescent="0.25">
      <c r="K8492" s="46"/>
      <c r="L8492" s="46"/>
    </row>
    <row r="8493" spans="11:12" ht="30" customHeight="1" x14ac:dyDescent="0.25">
      <c r="K8493" s="46"/>
      <c r="L8493" s="46"/>
    </row>
    <row r="8494" spans="11:12" ht="30" customHeight="1" x14ac:dyDescent="0.25">
      <c r="K8494" s="46"/>
      <c r="L8494" s="46"/>
    </row>
    <row r="8495" spans="11:12" ht="30" customHeight="1" x14ac:dyDescent="0.25">
      <c r="K8495" s="46"/>
      <c r="L8495" s="46"/>
    </row>
    <row r="8496" spans="11:12" ht="30" customHeight="1" x14ac:dyDescent="0.25">
      <c r="K8496" s="46"/>
      <c r="L8496" s="46"/>
    </row>
    <row r="8497" spans="11:12" ht="30" customHeight="1" x14ac:dyDescent="0.25">
      <c r="K8497" s="46"/>
      <c r="L8497" s="46"/>
    </row>
    <row r="8498" spans="11:12" ht="30" customHeight="1" x14ac:dyDescent="0.25">
      <c r="K8498" s="46"/>
      <c r="L8498" s="46"/>
    </row>
    <row r="8499" spans="11:12" ht="30" customHeight="1" x14ac:dyDescent="0.25">
      <c r="K8499" s="46"/>
      <c r="L8499" s="46"/>
    </row>
    <row r="8500" spans="11:12" ht="30" customHeight="1" x14ac:dyDescent="0.25">
      <c r="K8500" s="46"/>
      <c r="L8500" s="46"/>
    </row>
    <row r="8501" spans="11:12" ht="30" customHeight="1" x14ac:dyDescent="0.25">
      <c r="K8501" s="46"/>
      <c r="L8501" s="46"/>
    </row>
    <row r="8502" spans="11:12" ht="30" customHeight="1" x14ac:dyDescent="0.25">
      <c r="K8502" s="46"/>
      <c r="L8502" s="46"/>
    </row>
    <row r="8503" spans="11:12" ht="30" customHeight="1" x14ac:dyDescent="0.25">
      <c r="K8503" s="46"/>
      <c r="L8503" s="46"/>
    </row>
    <row r="8504" spans="11:12" ht="30" customHeight="1" x14ac:dyDescent="0.25">
      <c r="K8504" s="46"/>
      <c r="L8504" s="46"/>
    </row>
    <row r="8505" spans="11:12" ht="30" customHeight="1" x14ac:dyDescent="0.25">
      <c r="K8505" s="46"/>
      <c r="L8505" s="46"/>
    </row>
    <row r="8506" spans="11:12" ht="30" customHeight="1" x14ac:dyDescent="0.25">
      <c r="K8506" s="46"/>
      <c r="L8506" s="46"/>
    </row>
    <row r="8507" spans="11:12" ht="30" customHeight="1" x14ac:dyDescent="0.25">
      <c r="K8507" s="46"/>
      <c r="L8507" s="46"/>
    </row>
    <row r="8508" spans="11:12" ht="30" customHeight="1" x14ac:dyDescent="0.25">
      <c r="K8508" s="46"/>
      <c r="L8508" s="46"/>
    </row>
    <row r="8509" spans="11:12" ht="30" customHeight="1" x14ac:dyDescent="0.25">
      <c r="K8509" s="46"/>
      <c r="L8509" s="46"/>
    </row>
    <row r="8510" spans="11:12" ht="30" customHeight="1" x14ac:dyDescent="0.25">
      <c r="K8510" s="46"/>
      <c r="L8510" s="46"/>
    </row>
    <row r="8511" spans="11:12" ht="30" customHeight="1" x14ac:dyDescent="0.25">
      <c r="K8511" s="46"/>
      <c r="L8511" s="46"/>
    </row>
    <row r="8512" spans="11:12" ht="30" customHeight="1" x14ac:dyDescent="0.25">
      <c r="K8512" s="46"/>
      <c r="L8512" s="46"/>
    </row>
    <row r="8513" spans="11:12" ht="30" customHeight="1" x14ac:dyDescent="0.25">
      <c r="K8513" s="46"/>
      <c r="L8513" s="46"/>
    </row>
    <row r="8514" spans="11:12" ht="30" customHeight="1" x14ac:dyDescent="0.25">
      <c r="K8514" s="46"/>
      <c r="L8514" s="46"/>
    </row>
    <row r="8515" spans="11:12" ht="30" customHeight="1" x14ac:dyDescent="0.25">
      <c r="K8515" s="46"/>
      <c r="L8515" s="46"/>
    </row>
    <row r="8516" spans="11:12" ht="30" customHeight="1" x14ac:dyDescent="0.25">
      <c r="K8516" s="46"/>
      <c r="L8516" s="46"/>
    </row>
    <row r="8517" spans="11:12" ht="30" customHeight="1" x14ac:dyDescent="0.25">
      <c r="K8517" s="46"/>
      <c r="L8517" s="46"/>
    </row>
    <row r="8518" spans="11:12" ht="30" customHeight="1" x14ac:dyDescent="0.25">
      <c r="K8518" s="46"/>
      <c r="L8518" s="46"/>
    </row>
    <row r="8519" spans="11:12" ht="30" customHeight="1" x14ac:dyDescent="0.25">
      <c r="K8519" s="46"/>
      <c r="L8519" s="46"/>
    </row>
    <row r="8520" spans="11:12" ht="30" customHeight="1" x14ac:dyDescent="0.25">
      <c r="K8520" s="46"/>
      <c r="L8520" s="46"/>
    </row>
    <row r="8521" spans="11:12" ht="30" customHeight="1" x14ac:dyDescent="0.25">
      <c r="K8521" s="46"/>
      <c r="L8521" s="46"/>
    </row>
    <row r="8522" spans="11:12" ht="30" customHeight="1" x14ac:dyDescent="0.25">
      <c r="K8522" s="46"/>
      <c r="L8522" s="46"/>
    </row>
    <row r="8523" spans="11:12" ht="30" customHeight="1" x14ac:dyDescent="0.25">
      <c r="K8523" s="46"/>
      <c r="L8523" s="46"/>
    </row>
    <row r="8524" spans="11:12" ht="30" customHeight="1" x14ac:dyDescent="0.25">
      <c r="K8524" s="46"/>
      <c r="L8524" s="46"/>
    </row>
    <row r="8525" spans="11:12" ht="30" customHeight="1" x14ac:dyDescent="0.25">
      <c r="K8525" s="46"/>
      <c r="L8525" s="46"/>
    </row>
    <row r="8526" spans="11:12" ht="30" customHeight="1" x14ac:dyDescent="0.25">
      <c r="K8526" s="46"/>
      <c r="L8526" s="46"/>
    </row>
    <row r="8527" spans="11:12" ht="30" customHeight="1" x14ac:dyDescent="0.25">
      <c r="K8527" s="46"/>
      <c r="L8527" s="46"/>
    </row>
    <row r="8528" spans="11:12" ht="30" customHeight="1" x14ac:dyDescent="0.25">
      <c r="K8528" s="46"/>
      <c r="L8528" s="46"/>
    </row>
    <row r="8529" spans="11:12" ht="30" customHeight="1" x14ac:dyDescent="0.25">
      <c r="K8529" s="46"/>
      <c r="L8529" s="46"/>
    </row>
    <row r="8530" spans="11:12" ht="30" customHeight="1" x14ac:dyDescent="0.25">
      <c r="K8530" s="46"/>
      <c r="L8530" s="46"/>
    </row>
    <row r="8531" spans="11:12" ht="30" customHeight="1" x14ac:dyDescent="0.25">
      <c r="K8531" s="46"/>
      <c r="L8531" s="46"/>
    </row>
    <row r="8532" spans="11:12" ht="30" customHeight="1" x14ac:dyDescent="0.25">
      <c r="K8532" s="46"/>
      <c r="L8532" s="46"/>
    </row>
    <row r="8533" spans="11:12" ht="30" customHeight="1" x14ac:dyDescent="0.25">
      <c r="K8533" s="46"/>
      <c r="L8533" s="46"/>
    </row>
    <row r="8534" spans="11:12" ht="30" customHeight="1" x14ac:dyDescent="0.25">
      <c r="K8534" s="46"/>
      <c r="L8534" s="46"/>
    </row>
    <row r="8535" spans="11:12" ht="30" customHeight="1" x14ac:dyDescent="0.25">
      <c r="K8535" s="46"/>
      <c r="L8535" s="46"/>
    </row>
    <row r="8536" spans="11:12" ht="30" customHeight="1" x14ac:dyDescent="0.25">
      <c r="K8536" s="46"/>
      <c r="L8536" s="46"/>
    </row>
    <row r="8537" spans="11:12" ht="30" customHeight="1" x14ac:dyDescent="0.25">
      <c r="K8537" s="46"/>
      <c r="L8537" s="46"/>
    </row>
    <row r="8538" spans="11:12" ht="30" customHeight="1" x14ac:dyDescent="0.25">
      <c r="K8538" s="46"/>
      <c r="L8538" s="46"/>
    </row>
    <row r="8539" spans="11:12" ht="30" customHeight="1" x14ac:dyDescent="0.25">
      <c r="K8539" s="46"/>
      <c r="L8539" s="46"/>
    </row>
    <row r="8540" spans="11:12" ht="30" customHeight="1" x14ac:dyDescent="0.25">
      <c r="K8540" s="46"/>
      <c r="L8540" s="46"/>
    </row>
    <row r="8541" spans="11:12" ht="30" customHeight="1" x14ac:dyDescent="0.25">
      <c r="K8541" s="46"/>
      <c r="L8541" s="46"/>
    </row>
    <row r="8542" spans="11:12" ht="30" customHeight="1" x14ac:dyDescent="0.25">
      <c r="K8542" s="46"/>
      <c r="L8542" s="46"/>
    </row>
    <row r="8543" spans="11:12" ht="30" customHeight="1" x14ac:dyDescent="0.25">
      <c r="K8543" s="46"/>
      <c r="L8543" s="46"/>
    </row>
    <row r="8544" spans="11:12" ht="30" customHeight="1" x14ac:dyDescent="0.25">
      <c r="K8544" s="46"/>
      <c r="L8544" s="46"/>
    </row>
    <row r="8545" spans="11:12" ht="30" customHeight="1" x14ac:dyDescent="0.25">
      <c r="K8545" s="46"/>
      <c r="L8545" s="46"/>
    </row>
    <row r="8546" spans="11:12" ht="30" customHeight="1" x14ac:dyDescent="0.25">
      <c r="K8546" s="46"/>
      <c r="L8546" s="46"/>
    </row>
    <row r="8547" spans="11:12" ht="30" customHeight="1" x14ac:dyDescent="0.25">
      <c r="K8547" s="46"/>
      <c r="L8547" s="46"/>
    </row>
    <row r="8548" spans="11:12" ht="30" customHeight="1" x14ac:dyDescent="0.25">
      <c r="K8548" s="46"/>
      <c r="L8548" s="46"/>
    </row>
    <row r="8549" spans="11:12" ht="30" customHeight="1" x14ac:dyDescent="0.25">
      <c r="K8549" s="46"/>
      <c r="L8549" s="46"/>
    </row>
    <row r="8550" spans="11:12" ht="30" customHeight="1" x14ac:dyDescent="0.25">
      <c r="K8550" s="46"/>
      <c r="L8550" s="46"/>
    </row>
    <row r="8551" spans="11:12" ht="30" customHeight="1" x14ac:dyDescent="0.25">
      <c r="K8551" s="46"/>
      <c r="L8551" s="46"/>
    </row>
    <row r="8552" spans="11:12" ht="30" customHeight="1" x14ac:dyDescent="0.25">
      <c r="K8552" s="46"/>
      <c r="L8552" s="46"/>
    </row>
    <row r="8553" spans="11:12" ht="30" customHeight="1" x14ac:dyDescent="0.25">
      <c r="K8553" s="46"/>
      <c r="L8553" s="46"/>
    </row>
    <row r="8554" spans="11:12" ht="30" customHeight="1" x14ac:dyDescent="0.25">
      <c r="K8554" s="46"/>
      <c r="L8554" s="46"/>
    </row>
    <row r="8555" spans="11:12" ht="30" customHeight="1" x14ac:dyDescent="0.25">
      <c r="K8555" s="46"/>
      <c r="L8555" s="46"/>
    </row>
    <row r="8556" spans="11:12" ht="30" customHeight="1" x14ac:dyDescent="0.25">
      <c r="K8556" s="46"/>
      <c r="L8556" s="46"/>
    </row>
    <row r="8557" spans="11:12" ht="30" customHeight="1" x14ac:dyDescent="0.25">
      <c r="K8557" s="46"/>
      <c r="L8557" s="46"/>
    </row>
    <row r="8558" spans="11:12" ht="30" customHeight="1" x14ac:dyDescent="0.25">
      <c r="K8558" s="46"/>
      <c r="L8558" s="46"/>
    </row>
    <row r="8559" spans="11:12" ht="30" customHeight="1" x14ac:dyDescent="0.25">
      <c r="K8559" s="46"/>
      <c r="L8559" s="46"/>
    </row>
    <row r="8560" spans="11:12" ht="30" customHeight="1" x14ac:dyDescent="0.25">
      <c r="K8560" s="46"/>
      <c r="L8560" s="46"/>
    </row>
    <row r="8561" spans="11:12" ht="30" customHeight="1" x14ac:dyDescent="0.25">
      <c r="K8561" s="46"/>
      <c r="L8561" s="46"/>
    </row>
    <row r="8562" spans="11:12" ht="30" customHeight="1" x14ac:dyDescent="0.25">
      <c r="K8562" s="46"/>
      <c r="L8562" s="46"/>
    </row>
    <row r="8563" spans="11:12" ht="30" customHeight="1" x14ac:dyDescent="0.25">
      <c r="K8563" s="46"/>
      <c r="L8563" s="46"/>
    </row>
    <row r="8564" spans="11:12" ht="30" customHeight="1" x14ac:dyDescent="0.25">
      <c r="K8564" s="46"/>
      <c r="L8564" s="46"/>
    </row>
    <row r="8565" spans="11:12" ht="30" customHeight="1" x14ac:dyDescent="0.25">
      <c r="K8565" s="46"/>
      <c r="L8565" s="46"/>
    </row>
    <row r="8566" spans="11:12" ht="30" customHeight="1" x14ac:dyDescent="0.25">
      <c r="K8566" s="46"/>
      <c r="L8566" s="46"/>
    </row>
    <row r="8567" spans="11:12" ht="30" customHeight="1" x14ac:dyDescent="0.25">
      <c r="K8567" s="46"/>
      <c r="L8567" s="46"/>
    </row>
    <row r="8568" spans="11:12" ht="30" customHeight="1" x14ac:dyDescent="0.25">
      <c r="K8568" s="46"/>
      <c r="L8568" s="46"/>
    </row>
    <row r="8569" spans="11:12" ht="30" customHeight="1" x14ac:dyDescent="0.25">
      <c r="K8569" s="46"/>
      <c r="L8569" s="46"/>
    </row>
    <row r="8570" spans="11:12" ht="30" customHeight="1" x14ac:dyDescent="0.25">
      <c r="K8570" s="46"/>
      <c r="L8570" s="46"/>
    </row>
    <row r="8571" spans="11:12" ht="30" customHeight="1" x14ac:dyDescent="0.25">
      <c r="K8571" s="46"/>
      <c r="L8571" s="46"/>
    </row>
    <row r="8572" spans="11:12" ht="30" customHeight="1" x14ac:dyDescent="0.25">
      <c r="K8572" s="46"/>
      <c r="L8572" s="46"/>
    </row>
    <row r="8573" spans="11:12" ht="30" customHeight="1" x14ac:dyDescent="0.25">
      <c r="K8573" s="46"/>
      <c r="L8573" s="46"/>
    </row>
    <row r="8574" spans="11:12" ht="30" customHeight="1" x14ac:dyDescent="0.25">
      <c r="K8574" s="46"/>
      <c r="L8574" s="46"/>
    </row>
    <row r="8575" spans="11:12" ht="30" customHeight="1" x14ac:dyDescent="0.25">
      <c r="K8575" s="46"/>
      <c r="L8575" s="46"/>
    </row>
    <row r="8576" spans="11:12" ht="30" customHeight="1" x14ac:dyDescent="0.25">
      <c r="K8576" s="46"/>
      <c r="L8576" s="46"/>
    </row>
    <row r="8577" spans="11:12" ht="30" customHeight="1" x14ac:dyDescent="0.25">
      <c r="K8577" s="46"/>
      <c r="L8577" s="46"/>
    </row>
    <row r="8578" spans="11:12" ht="30" customHeight="1" x14ac:dyDescent="0.25">
      <c r="K8578" s="46"/>
      <c r="L8578" s="46"/>
    </row>
    <row r="8579" spans="11:12" ht="30" customHeight="1" x14ac:dyDescent="0.25">
      <c r="K8579" s="46"/>
      <c r="L8579" s="46"/>
    </row>
    <row r="8580" spans="11:12" ht="30" customHeight="1" x14ac:dyDescent="0.25">
      <c r="K8580" s="46"/>
      <c r="L8580" s="46"/>
    </row>
    <row r="8581" spans="11:12" ht="30" customHeight="1" x14ac:dyDescent="0.25">
      <c r="K8581" s="46"/>
      <c r="L8581" s="46"/>
    </row>
    <row r="8582" spans="11:12" ht="30" customHeight="1" x14ac:dyDescent="0.25">
      <c r="K8582" s="46"/>
      <c r="L8582" s="46"/>
    </row>
    <row r="8583" spans="11:12" ht="30" customHeight="1" x14ac:dyDescent="0.25">
      <c r="K8583" s="46"/>
      <c r="L8583" s="46"/>
    </row>
    <row r="8584" spans="11:12" ht="30" customHeight="1" x14ac:dyDescent="0.25">
      <c r="K8584" s="46"/>
      <c r="L8584" s="46"/>
    </row>
    <row r="8585" spans="11:12" ht="30" customHeight="1" x14ac:dyDescent="0.25">
      <c r="K8585" s="46"/>
      <c r="L8585" s="46"/>
    </row>
    <row r="8586" spans="11:12" ht="30" customHeight="1" x14ac:dyDescent="0.25">
      <c r="K8586" s="46"/>
      <c r="L8586" s="46"/>
    </row>
    <row r="8587" spans="11:12" ht="30" customHeight="1" x14ac:dyDescent="0.25">
      <c r="K8587" s="46"/>
      <c r="L8587" s="46"/>
    </row>
    <row r="8588" spans="11:12" ht="30" customHeight="1" x14ac:dyDescent="0.25">
      <c r="K8588" s="46"/>
      <c r="L8588" s="46"/>
    </row>
    <row r="8589" spans="11:12" ht="30" customHeight="1" x14ac:dyDescent="0.25">
      <c r="K8589" s="46"/>
      <c r="L8589" s="46"/>
    </row>
    <row r="8590" spans="11:12" ht="30" customHeight="1" x14ac:dyDescent="0.25">
      <c r="K8590" s="46"/>
      <c r="L8590" s="46"/>
    </row>
    <row r="8591" spans="11:12" ht="30" customHeight="1" x14ac:dyDescent="0.25">
      <c r="K8591" s="46"/>
      <c r="L8591" s="46"/>
    </row>
    <row r="8592" spans="11:12" ht="30" customHeight="1" x14ac:dyDescent="0.25">
      <c r="K8592" s="46"/>
      <c r="L8592" s="46"/>
    </row>
    <row r="8593" spans="11:12" ht="30" customHeight="1" x14ac:dyDescent="0.25">
      <c r="K8593" s="46"/>
      <c r="L8593" s="46"/>
    </row>
    <row r="8594" spans="11:12" ht="30" customHeight="1" x14ac:dyDescent="0.25">
      <c r="K8594" s="46"/>
      <c r="L8594" s="46"/>
    </row>
    <row r="8595" spans="11:12" ht="30" customHeight="1" x14ac:dyDescent="0.25">
      <c r="K8595" s="46"/>
      <c r="L8595" s="46"/>
    </row>
    <row r="8596" spans="11:12" ht="30" customHeight="1" x14ac:dyDescent="0.25">
      <c r="K8596" s="46"/>
      <c r="L8596" s="46"/>
    </row>
    <row r="8597" spans="11:12" ht="30" customHeight="1" x14ac:dyDescent="0.25">
      <c r="K8597" s="46"/>
      <c r="L8597" s="46"/>
    </row>
    <row r="8598" spans="11:12" ht="30" customHeight="1" x14ac:dyDescent="0.25">
      <c r="K8598" s="46"/>
      <c r="L8598" s="46"/>
    </row>
    <row r="8599" spans="11:12" ht="30" customHeight="1" x14ac:dyDescent="0.25">
      <c r="K8599" s="46"/>
      <c r="L8599" s="46"/>
    </row>
    <row r="8600" spans="11:12" ht="30" customHeight="1" x14ac:dyDescent="0.25">
      <c r="K8600" s="46"/>
      <c r="L8600" s="46"/>
    </row>
    <row r="8601" spans="11:12" ht="30" customHeight="1" x14ac:dyDescent="0.25">
      <c r="K8601" s="46"/>
      <c r="L8601" s="46"/>
    </row>
    <row r="8602" spans="11:12" ht="30" customHeight="1" x14ac:dyDescent="0.25">
      <c r="K8602" s="46"/>
      <c r="L8602" s="46"/>
    </row>
    <row r="8603" spans="11:12" ht="30" customHeight="1" x14ac:dyDescent="0.25">
      <c r="K8603" s="46"/>
      <c r="L8603" s="46"/>
    </row>
    <row r="8604" spans="11:12" ht="30" customHeight="1" x14ac:dyDescent="0.25">
      <c r="K8604" s="46"/>
      <c r="L8604" s="46"/>
    </row>
    <row r="8605" spans="11:12" ht="30" customHeight="1" x14ac:dyDescent="0.25">
      <c r="K8605" s="46"/>
      <c r="L8605" s="46"/>
    </row>
    <row r="8606" spans="11:12" ht="30" customHeight="1" x14ac:dyDescent="0.25">
      <c r="K8606" s="46"/>
      <c r="L8606" s="46"/>
    </row>
    <row r="8607" spans="11:12" ht="30" customHeight="1" x14ac:dyDescent="0.25">
      <c r="K8607" s="46"/>
      <c r="L8607" s="46"/>
    </row>
    <row r="8608" spans="11:12" ht="30" customHeight="1" x14ac:dyDescent="0.25">
      <c r="K8608" s="46"/>
      <c r="L8608" s="46"/>
    </row>
    <row r="8609" spans="11:12" ht="30" customHeight="1" x14ac:dyDescent="0.25">
      <c r="K8609" s="46"/>
      <c r="L8609" s="46"/>
    </row>
    <row r="8610" spans="11:12" ht="30" customHeight="1" x14ac:dyDescent="0.25">
      <c r="K8610" s="46"/>
      <c r="L8610" s="46"/>
    </row>
    <row r="8611" spans="11:12" ht="30" customHeight="1" x14ac:dyDescent="0.25">
      <c r="K8611" s="46"/>
      <c r="L8611" s="46"/>
    </row>
    <row r="8612" spans="11:12" ht="30" customHeight="1" x14ac:dyDescent="0.25">
      <c r="K8612" s="46"/>
      <c r="L8612" s="46"/>
    </row>
    <row r="8613" spans="11:12" ht="30" customHeight="1" x14ac:dyDescent="0.25">
      <c r="K8613" s="46"/>
      <c r="L8613" s="46"/>
    </row>
    <row r="8614" spans="11:12" ht="30" customHeight="1" x14ac:dyDescent="0.25">
      <c r="K8614" s="46"/>
      <c r="L8614" s="46"/>
    </row>
    <row r="8615" spans="11:12" ht="30" customHeight="1" x14ac:dyDescent="0.25">
      <c r="K8615" s="46"/>
      <c r="L8615" s="46"/>
    </row>
    <row r="8616" spans="11:12" ht="30" customHeight="1" x14ac:dyDescent="0.25">
      <c r="K8616" s="46"/>
      <c r="L8616" s="46"/>
    </row>
    <row r="8617" spans="11:12" ht="30" customHeight="1" x14ac:dyDescent="0.25">
      <c r="K8617" s="46"/>
      <c r="L8617" s="46"/>
    </row>
    <row r="8618" spans="11:12" ht="30" customHeight="1" x14ac:dyDescent="0.25">
      <c r="K8618" s="46"/>
      <c r="L8618" s="46"/>
    </row>
    <row r="8619" spans="11:12" ht="30" customHeight="1" x14ac:dyDescent="0.25">
      <c r="K8619" s="46"/>
      <c r="L8619" s="46"/>
    </row>
    <row r="8620" spans="11:12" ht="30" customHeight="1" x14ac:dyDescent="0.25">
      <c r="K8620" s="46"/>
      <c r="L8620" s="46"/>
    </row>
    <row r="8621" spans="11:12" ht="30" customHeight="1" x14ac:dyDescent="0.25">
      <c r="K8621" s="46"/>
      <c r="L8621" s="46"/>
    </row>
    <row r="8622" spans="11:12" ht="30" customHeight="1" x14ac:dyDescent="0.25">
      <c r="K8622" s="46"/>
      <c r="L8622" s="46"/>
    </row>
    <row r="8623" spans="11:12" ht="30" customHeight="1" x14ac:dyDescent="0.25">
      <c r="K8623" s="46"/>
      <c r="L8623" s="46"/>
    </row>
    <row r="8624" spans="11:12" ht="30" customHeight="1" x14ac:dyDescent="0.25">
      <c r="K8624" s="46"/>
      <c r="L8624" s="46"/>
    </row>
    <row r="8625" spans="11:12" ht="30" customHeight="1" x14ac:dyDescent="0.25">
      <c r="K8625" s="46"/>
      <c r="L8625" s="46"/>
    </row>
    <row r="8626" spans="11:12" ht="30" customHeight="1" x14ac:dyDescent="0.25">
      <c r="K8626" s="46"/>
      <c r="L8626" s="46"/>
    </row>
    <row r="8627" spans="11:12" ht="30" customHeight="1" x14ac:dyDescent="0.25">
      <c r="K8627" s="46"/>
      <c r="L8627" s="46"/>
    </row>
    <row r="8628" spans="11:12" ht="30" customHeight="1" x14ac:dyDescent="0.25">
      <c r="K8628" s="46"/>
      <c r="L8628" s="46"/>
    </row>
    <row r="8629" spans="11:12" ht="30" customHeight="1" x14ac:dyDescent="0.25">
      <c r="K8629" s="46"/>
      <c r="L8629" s="46"/>
    </row>
    <row r="8630" spans="11:12" ht="30" customHeight="1" x14ac:dyDescent="0.25">
      <c r="K8630" s="46"/>
      <c r="L8630" s="46"/>
    </row>
    <row r="8631" spans="11:12" ht="30" customHeight="1" x14ac:dyDescent="0.25">
      <c r="K8631" s="46"/>
      <c r="L8631" s="46"/>
    </row>
    <row r="8632" spans="11:12" ht="30" customHeight="1" x14ac:dyDescent="0.25">
      <c r="K8632" s="46"/>
      <c r="L8632" s="46"/>
    </row>
    <row r="8633" spans="11:12" ht="30" customHeight="1" x14ac:dyDescent="0.25">
      <c r="K8633" s="46"/>
      <c r="L8633" s="46"/>
    </row>
    <row r="8634" spans="11:12" ht="30" customHeight="1" x14ac:dyDescent="0.25">
      <c r="K8634" s="46"/>
      <c r="L8634" s="46"/>
    </row>
    <row r="8635" spans="11:12" ht="30" customHeight="1" x14ac:dyDescent="0.25">
      <c r="K8635" s="46"/>
      <c r="L8635" s="46"/>
    </row>
    <row r="8636" spans="11:12" ht="30" customHeight="1" x14ac:dyDescent="0.25">
      <c r="K8636" s="46"/>
      <c r="L8636" s="46"/>
    </row>
    <row r="8637" spans="11:12" ht="30" customHeight="1" x14ac:dyDescent="0.25">
      <c r="K8637" s="46"/>
      <c r="L8637" s="46"/>
    </row>
    <row r="8638" spans="11:12" ht="30" customHeight="1" x14ac:dyDescent="0.25">
      <c r="K8638" s="46"/>
      <c r="L8638" s="46"/>
    </row>
    <row r="8639" spans="11:12" ht="30" customHeight="1" x14ac:dyDescent="0.25">
      <c r="K8639" s="46"/>
      <c r="L8639" s="46"/>
    </row>
    <row r="8640" spans="11:12" ht="30" customHeight="1" x14ac:dyDescent="0.25">
      <c r="K8640" s="46"/>
      <c r="L8640" s="46"/>
    </row>
    <row r="8641" spans="11:12" ht="30" customHeight="1" x14ac:dyDescent="0.25">
      <c r="K8641" s="46"/>
      <c r="L8641" s="46"/>
    </row>
    <row r="8642" spans="11:12" ht="30" customHeight="1" x14ac:dyDescent="0.25">
      <c r="K8642" s="46"/>
      <c r="L8642" s="46"/>
    </row>
    <row r="8643" spans="11:12" ht="30" customHeight="1" x14ac:dyDescent="0.25">
      <c r="K8643" s="46"/>
      <c r="L8643" s="46"/>
    </row>
    <row r="8644" spans="11:12" ht="30" customHeight="1" x14ac:dyDescent="0.25">
      <c r="K8644" s="46"/>
      <c r="L8644" s="46"/>
    </row>
    <row r="8645" spans="11:12" ht="30" customHeight="1" x14ac:dyDescent="0.25">
      <c r="K8645" s="46"/>
      <c r="L8645" s="46"/>
    </row>
    <row r="8646" spans="11:12" ht="30" customHeight="1" x14ac:dyDescent="0.25">
      <c r="K8646" s="46"/>
      <c r="L8646" s="46"/>
    </row>
    <row r="8647" spans="11:12" ht="30" customHeight="1" x14ac:dyDescent="0.25">
      <c r="K8647" s="46"/>
      <c r="L8647" s="46"/>
    </row>
    <row r="8648" spans="11:12" ht="30" customHeight="1" x14ac:dyDescent="0.25">
      <c r="K8648" s="46"/>
      <c r="L8648" s="46"/>
    </row>
    <row r="8649" spans="11:12" ht="30" customHeight="1" x14ac:dyDescent="0.25">
      <c r="K8649" s="46"/>
      <c r="L8649" s="46"/>
    </row>
    <row r="8650" spans="11:12" ht="30" customHeight="1" x14ac:dyDescent="0.25">
      <c r="K8650" s="46"/>
      <c r="L8650" s="46"/>
    </row>
    <row r="8651" spans="11:12" ht="30" customHeight="1" x14ac:dyDescent="0.25">
      <c r="K8651" s="46"/>
      <c r="L8651" s="46"/>
    </row>
    <row r="8652" spans="11:12" ht="30" customHeight="1" x14ac:dyDescent="0.25">
      <c r="K8652" s="46"/>
      <c r="L8652" s="46"/>
    </row>
    <row r="8653" spans="11:12" ht="30" customHeight="1" x14ac:dyDescent="0.25">
      <c r="K8653" s="46"/>
      <c r="L8653" s="46"/>
    </row>
    <row r="8654" spans="11:12" ht="30" customHeight="1" x14ac:dyDescent="0.25">
      <c r="K8654" s="46"/>
      <c r="L8654" s="46"/>
    </row>
    <row r="8655" spans="11:12" ht="30" customHeight="1" x14ac:dyDescent="0.25">
      <c r="K8655" s="46"/>
      <c r="L8655" s="46"/>
    </row>
    <row r="8656" spans="11:12" ht="30" customHeight="1" x14ac:dyDescent="0.25">
      <c r="K8656" s="46"/>
      <c r="L8656" s="46"/>
    </row>
    <row r="8657" spans="11:12" ht="30" customHeight="1" x14ac:dyDescent="0.25">
      <c r="K8657" s="46"/>
      <c r="L8657" s="46"/>
    </row>
    <row r="8658" spans="11:12" ht="30" customHeight="1" x14ac:dyDescent="0.25">
      <c r="K8658" s="46"/>
      <c r="L8658" s="46"/>
    </row>
    <row r="8659" spans="11:12" ht="30" customHeight="1" x14ac:dyDescent="0.25">
      <c r="K8659" s="46"/>
      <c r="L8659" s="46"/>
    </row>
    <row r="8660" spans="11:12" ht="30" customHeight="1" x14ac:dyDescent="0.25">
      <c r="K8660" s="46"/>
      <c r="L8660" s="46"/>
    </row>
    <row r="8661" spans="11:12" ht="30" customHeight="1" x14ac:dyDescent="0.25">
      <c r="K8661" s="46"/>
      <c r="L8661" s="46"/>
    </row>
    <row r="8662" spans="11:12" ht="30" customHeight="1" x14ac:dyDescent="0.25">
      <c r="K8662" s="46"/>
      <c r="L8662" s="46"/>
    </row>
    <row r="8663" spans="11:12" ht="30" customHeight="1" x14ac:dyDescent="0.25">
      <c r="K8663" s="46"/>
      <c r="L8663" s="46"/>
    </row>
    <row r="8664" spans="11:12" ht="30" customHeight="1" x14ac:dyDescent="0.25">
      <c r="K8664" s="46"/>
      <c r="L8664" s="46"/>
    </row>
    <row r="8665" spans="11:12" ht="30" customHeight="1" x14ac:dyDescent="0.25">
      <c r="K8665" s="46"/>
      <c r="L8665" s="46"/>
    </row>
    <row r="8666" spans="11:12" ht="30" customHeight="1" x14ac:dyDescent="0.25">
      <c r="K8666" s="46"/>
      <c r="L8666" s="46"/>
    </row>
    <row r="8667" spans="11:12" ht="30" customHeight="1" x14ac:dyDescent="0.25">
      <c r="K8667" s="46"/>
      <c r="L8667" s="46"/>
    </row>
    <row r="8668" spans="11:12" ht="30" customHeight="1" x14ac:dyDescent="0.25">
      <c r="K8668" s="46"/>
      <c r="L8668" s="46"/>
    </row>
    <row r="8669" spans="11:12" ht="30" customHeight="1" x14ac:dyDescent="0.25">
      <c r="K8669" s="46"/>
      <c r="L8669" s="46"/>
    </row>
    <row r="8670" spans="11:12" ht="30" customHeight="1" x14ac:dyDescent="0.25">
      <c r="K8670" s="46"/>
      <c r="L8670" s="46"/>
    </row>
    <row r="8671" spans="11:12" ht="30" customHeight="1" x14ac:dyDescent="0.25">
      <c r="K8671" s="46"/>
      <c r="L8671" s="46"/>
    </row>
    <row r="8672" spans="11:12" ht="30" customHeight="1" x14ac:dyDescent="0.25">
      <c r="K8672" s="46"/>
      <c r="L8672" s="46"/>
    </row>
    <row r="8673" spans="11:12" ht="30" customHeight="1" x14ac:dyDescent="0.25">
      <c r="K8673" s="46"/>
      <c r="L8673" s="46"/>
    </row>
    <row r="8674" spans="11:12" ht="30" customHeight="1" x14ac:dyDescent="0.25">
      <c r="K8674" s="46"/>
      <c r="L8674" s="46"/>
    </row>
    <row r="8675" spans="11:12" ht="30" customHeight="1" x14ac:dyDescent="0.25">
      <c r="K8675" s="46"/>
      <c r="L8675" s="46"/>
    </row>
    <row r="8676" spans="11:12" ht="30" customHeight="1" x14ac:dyDescent="0.25">
      <c r="K8676" s="46"/>
      <c r="L8676" s="46"/>
    </row>
    <row r="8677" spans="11:12" ht="30" customHeight="1" x14ac:dyDescent="0.25">
      <c r="K8677" s="46"/>
      <c r="L8677" s="46"/>
    </row>
    <row r="8678" spans="11:12" ht="30" customHeight="1" x14ac:dyDescent="0.25">
      <c r="K8678" s="46"/>
      <c r="L8678" s="46"/>
    </row>
    <row r="8679" spans="11:12" ht="30" customHeight="1" x14ac:dyDescent="0.25">
      <c r="K8679" s="46"/>
      <c r="L8679" s="46"/>
    </row>
    <row r="8680" spans="11:12" ht="30" customHeight="1" x14ac:dyDescent="0.25">
      <c r="K8680" s="46"/>
      <c r="L8680" s="46"/>
    </row>
    <row r="8681" spans="11:12" ht="30" customHeight="1" x14ac:dyDescent="0.25">
      <c r="K8681" s="46"/>
      <c r="L8681" s="46"/>
    </row>
    <row r="8682" spans="11:12" ht="30" customHeight="1" x14ac:dyDescent="0.25">
      <c r="K8682" s="46"/>
      <c r="L8682" s="46"/>
    </row>
    <row r="8683" spans="11:12" ht="30" customHeight="1" x14ac:dyDescent="0.25">
      <c r="K8683" s="46"/>
      <c r="L8683" s="46"/>
    </row>
    <row r="8684" spans="11:12" ht="30" customHeight="1" x14ac:dyDescent="0.25">
      <c r="K8684" s="46"/>
      <c r="L8684" s="46"/>
    </row>
    <row r="8685" spans="11:12" ht="30" customHeight="1" x14ac:dyDescent="0.25">
      <c r="K8685" s="46"/>
      <c r="L8685" s="46"/>
    </row>
    <row r="8686" spans="11:12" ht="30" customHeight="1" x14ac:dyDescent="0.25">
      <c r="K8686" s="46"/>
      <c r="L8686" s="46"/>
    </row>
    <row r="8687" spans="11:12" ht="30" customHeight="1" x14ac:dyDescent="0.25">
      <c r="K8687" s="46"/>
      <c r="L8687" s="46"/>
    </row>
    <row r="8688" spans="11:12" ht="30" customHeight="1" x14ac:dyDescent="0.25">
      <c r="K8688" s="46"/>
      <c r="L8688" s="46"/>
    </row>
    <row r="8689" spans="11:12" ht="30" customHeight="1" x14ac:dyDescent="0.25">
      <c r="K8689" s="46"/>
      <c r="L8689" s="46"/>
    </row>
    <row r="8690" spans="11:12" ht="30" customHeight="1" x14ac:dyDescent="0.25">
      <c r="K8690" s="46"/>
      <c r="L8690" s="46"/>
    </row>
    <row r="8691" spans="11:12" ht="30" customHeight="1" x14ac:dyDescent="0.25">
      <c r="K8691" s="46"/>
      <c r="L8691" s="46"/>
    </row>
    <row r="8692" spans="11:12" ht="30" customHeight="1" x14ac:dyDescent="0.25">
      <c r="K8692" s="46"/>
      <c r="L8692" s="46"/>
    </row>
    <row r="8693" spans="11:12" ht="30" customHeight="1" x14ac:dyDescent="0.25">
      <c r="K8693" s="46"/>
      <c r="L8693" s="46"/>
    </row>
    <row r="8694" spans="11:12" ht="30" customHeight="1" x14ac:dyDescent="0.25">
      <c r="K8694" s="46"/>
      <c r="L8694" s="46"/>
    </row>
    <row r="8695" spans="11:12" ht="30" customHeight="1" x14ac:dyDescent="0.25">
      <c r="K8695" s="46"/>
      <c r="L8695" s="46"/>
    </row>
    <row r="8696" spans="11:12" ht="30" customHeight="1" x14ac:dyDescent="0.25">
      <c r="K8696" s="46"/>
      <c r="L8696" s="46"/>
    </row>
    <row r="8697" spans="11:12" ht="30" customHeight="1" x14ac:dyDescent="0.25">
      <c r="K8697" s="46"/>
      <c r="L8697" s="46"/>
    </row>
    <row r="8698" spans="11:12" ht="30" customHeight="1" x14ac:dyDescent="0.25">
      <c r="K8698" s="46"/>
      <c r="L8698" s="46"/>
    </row>
    <row r="8699" spans="11:12" ht="30" customHeight="1" x14ac:dyDescent="0.25">
      <c r="K8699" s="46"/>
      <c r="L8699" s="46"/>
    </row>
    <row r="8700" spans="11:12" ht="30" customHeight="1" x14ac:dyDescent="0.25">
      <c r="K8700" s="46"/>
      <c r="L8700" s="46"/>
    </row>
    <row r="8701" spans="11:12" ht="30" customHeight="1" x14ac:dyDescent="0.25">
      <c r="K8701" s="46"/>
      <c r="L8701" s="46"/>
    </row>
    <row r="8702" spans="11:12" ht="30" customHeight="1" x14ac:dyDescent="0.25">
      <c r="K8702" s="46"/>
      <c r="L8702" s="46"/>
    </row>
    <row r="8703" spans="11:12" ht="30" customHeight="1" x14ac:dyDescent="0.25">
      <c r="K8703" s="46"/>
      <c r="L8703" s="46"/>
    </row>
    <row r="8704" spans="11:12" ht="30" customHeight="1" x14ac:dyDescent="0.25">
      <c r="K8704" s="46"/>
      <c r="L8704" s="46"/>
    </row>
    <row r="8705" spans="11:12" ht="30" customHeight="1" x14ac:dyDescent="0.25">
      <c r="K8705" s="46"/>
      <c r="L8705" s="46"/>
    </row>
    <row r="8706" spans="11:12" ht="30" customHeight="1" x14ac:dyDescent="0.25">
      <c r="K8706" s="46"/>
      <c r="L8706" s="46"/>
    </row>
    <row r="8707" spans="11:12" ht="30" customHeight="1" x14ac:dyDescent="0.25">
      <c r="K8707" s="46"/>
      <c r="L8707" s="46"/>
    </row>
    <row r="8708" spans="11:12" ht="30" customHeight="1" x14ac:dyDescent="0.25">
      <c r="K8708" s="46"/>
      <c r="L8708" s="46"/>
    </row>
    <row r="8709" spans="11:12" ht="30" customHeight="1" x14ac:dyDescent="0.25">
      <c r="K8709" s="46"/>
      <c r="L8709" s="46"/>
    </row>
    <row r="8710" spans="11:12" ht="30" customHeight="1" x14ac:dyDescent="0.25">
      <c r="K8710" s="46"/>
      <c r="L8710" s="46"/>
    </row>
    <row r="8711" spans="11:12" ht="30" customHeight="1" x14ac:dyDescent="0.25">
      <c r="K8711" s="46"/>
      <c r="L8711" s="46"/>
    </row>
    <row r="8712" spans="11:12" ht="30" customHeight="1" x14ac:dyDescent="0.25">
      <c r="K8712" s="46"/>
      <c r="L8712" s="46"/>
    </row>
    <row r="8713" spans="11:12" ht="30" customHeight="1" x14ac:dyDescent="0.25">
      <c r="K8713" s="46"/>
      <c r="L8713" s="46"/>
    </row>
    <row r="8714" spans="11:12" ht="30" customHeight="1" x14ac:dyDescent="0.25">
      <c r="K8714" s="46"/>
      <c r="L8714" s="46"/>
    </row>
    <row r="8715" spans="11:12" ht="30" customHeight="1" x14ac:dyDescent="0.25">
      <c r="K8715" s="46"/>
      <c r="L8715" s="46"/>
    </row>
    <row r="8716" spans="11:12" ht="30" customHeight="1" x14ac:dyDescent="0.25">
      <c r="K8716" s="46"/>
      <c r="L8716" s="46"/>
    </row>
    <row r="8717" spans="11:12" ht="30" customHeight="1" x14ac:dyDescent="0.25">
      <c r="K8717" s="46"/>
      <c r="L8717" s="46"/>
    </row>
    <row r="8718" spans="11:12" ht="30" customHeight="1" x14ac:dyDescent="0.25">
      <c r="K8718" s="46"/>
      <c r="L8718" s="46"/>
    </row>
    <row r="8719" spans="11:12" ht="30" customHeight="1" x14ac:dyDescent="0.25">
      <c r="K8719" s="46"/>
      <c r="L8719" s="46"/>
    </row>
    <row r="8720" spans="11:12" ht="30" customHeight="1" x14ac:dyDescent="0.25">
      <c r="K8720" s="46"/>
      <c r="L8720" s="46"/>
    </row>
    <row r="8721" spans="11:12" ht="30" customHeight="1" x14ac:dyDescent="0.25">
      <c r="K8721" s="46"/>
      <c r="L8721" s="46"/>
    </row>
    <row r="8722" spans="11:12" ht="30" customHeight="1" x14ac:dyDescent="0.25">
      <c r="K8722" s="46"/>
      <c r="L8722" s="46"/>
    </row>
    <row r="8723" spans="11:12" ht="30" customHeight="1" x14ac:dyDescent="0.25">
      <c r="K8723" s="46"/>
      <c r="L8723" s="46"/>
    </row>
    <row r="8724" spans="11:12" ht="30" customHeight="1" x14ac:dyDescent="0.25">
      <c r="K8724" s="46"/>
      <c r="L8724" s="46"/>
    </row>
    <row r="8725" spans="11:12" ht="30" customHeight="1" x14ac:dyDescent="0.25">
      <c r="K8725" s="46"/>
      <c r="L8725" s="46"/>
    </row>
    <row r="8726" spans="11:12" ht="30" customHeight="1" x14ac:dyDescent="0.25">
      <c r="K8726" s="46"/>
      <c r="L8726" s="46"/>
    </row>
    <row r="8727" spans="11:12" ht="30" customHeight="1" x14ac:dyDescent="0.25">
      <c r="K8727" s="46"/>
      <c r="L8727" s="46"/>
    </row>
    <row r="8728" spans="11:12" ht="30" customHeight="1" x14ac:dyDescent="0.25">
      <c r="K8728" s="46"/>
      <c r="L8728" s="46"/>
    </row>
    <row r="8729" spans="11:12" ht="30" customHeight="1" x14ac:dyDescent="0.25">
      <c r="K8729" s="46"/>
      <c r="L8729" s="46"/>
    </row>
    <row r="8730" spans="11:12" ht="30" customHeight="1" x14ac:dyDescent="0.25">
      <c r="K8730" s="46"/>
      <c r="L8730" s="46"/>
    </row>
    <row r="8731" spans="11:12" ht="30" customHeight="1" x14ac:dyDescent="0.25">
      <c r="K8731" s="46"/>
      <c r="L8731" s="46"/>
    </row>
    <row r="8732" spans="11:12" ht="30" customHeight="1" x14ac:dyDescent="0.25">
      <c r="K8732" s="46"/>
      <c r="L8732" s="46"/>
    </row>
    <row r="8733" spans="11:12" ht="30" customHeight="1" x14ac:dyDescent="0.25">
      <c r="K8733" s="46"/>
      <c r="L8733" s="46"/>
    </row>
    <row r="8734" spans="11:12" ht="30" customHeight="1" x14ac:dyDescent="0.25">
      <c r="K8734" s="46"/>
      <c r="L8734" s="46"/>
    </row>
    <row r="8735" spans="11:12" ht="30" customHeight="1" x14ac:dyDescent="0.25">
      <c r="K8735" s="46"/>
      <c r="L8735" s="46"/>
    </row>
    <row r="8736" spans="11:12" ht="30" customHeight="1" x14ac:dyDescent="0.25">
      <c r="K8736" s="46"/>
      <c r="L8736" s="46"/>
    </row>
    <row r="8737" spans="11:12" ht="30" customHeight="1" x14ac:dyDescent="0.25">
      <c r="K8737" s="46"/>
      <c r="L8737" s="46"/>
    </row>
    <row r="8738" spans="11:12" ht="30" customHeight="1" x14ac:dyDescent="0.25">
      <c r="K8738" s="46"/>
      <c r="L8738" s="46"/>
    </row>
    <row r="8739" spans="11:12" ht="30" customHeight="1" x14ac:dyDescent="0.25">
      <c r="K8739" s="46"/>
      <c r="L8739" s="46"/>
    </row>
    <row r="8740" spans="11:12" ht="30" customHeight="1" x14ac:dyDescent="0.25">
      <c r="K8740" s="46"/>
      <c r="L8740" s="46"/>
    </row>
    <row r="8741" spans="11:12" ht="30" customHeight="1" x14ac:dyDescent="0.25">
      <c r="K8741" s="46"/>
      <c r="L8741" s="46"/>
    </row>
    <row r="8742" spans="11:12" ht="30" customHeight="1" x14ac:dyDescent="0.25">
      <c r="K8742" s="46"/>
      <c r="L8742" s="46"/>
    </row>
    <row r="8743" spans="11:12" ht="30" customHeight="1" x14ac:dyDescent="0.25">
      <c r="K8743" s="46"/>
      <c r="L8743" s="46"/>
    </row>
    <row r="8744" spans="11:12" ht="30" customHeight="1" x14ac:dyDescent="0.25">
      <c r="K8744" s="46"/>
      <c r="L8744" s="46"/>
    </row>
    <row r="8745" spans="11:12" ht="30" customHeight="1" x14ac:dyDescent="0.25">
      <c r="K8745" s="46"/>
      <c r="L8745" s="46"/>
    </row>
    <row r="8746" spans="11:12" ht="30" customHeight="1" x14ac:dyDescent="0.25">
      <c r="K8746" s="46"/>
      <c r="L8746" s="46"/>
    </row>
    <row r="8747" spans="11:12" ht="30" customHeight="1" x14ac:dyDescent="0.25">
      <c r="K8747" s="46"/>
      <c r="L8747" s="46"/>
    </row>
    <row r="8748" spans="11:12" ht="30" customHeight="1" x14ac:dyDescent="0.25">
      <c r="K8748" s="46"/>
      <c r="L8748" s="46"/>
    </row>
    <row r="8749" spans="11:12" ht="30" customHeight="1" x14ac:dyDescent="0.25">
      <c r="K8749" s="46"/>
      <c r="L8749" s="46"/>
    </row>
    <row r="8750" spans="11:12" ht="30" customHeight="1" x14ac:dyDescent="0.25">
      <c r="K8750" s="46"/>
      <c r="L8750" s="46"/>
    </row>
    <row r="8751" spans="11:12" ht="30" customHeight="1" x14ac:dyDescent="0.25">
      <c r="K8751" s="46"/>
      <c r="L8751" s="46"/>
    </row>
    <row r="8752" spans="11:12" ht="30" customHeight="1" x14ac:dyDescent="0.25">
      <c r="K8752" s="46"/>
      <c r="L8752" s="46"/>
    </row>
    <row r="8753" spans="11:12" ht="30" customHeight="1" x14ac:dyDescent="0.25">
      <c r="K8753" s="46"/>
      <c r="L8753" s="46"/>
    </row>
    <row r="8754" spans="11:12" ht="30" customHeight="1" x14ac:dyDescent="0.25">
      <c r="K8754" s="46"/>
      <c r="L8754" s="46"/>
    </row>
    <row r="8755" spans="11:12" ht="30" customHeight="1" x14ac:dyDescent="0.25">
      <c r="K8755" s="46"/>
      <c r="L8755" s="46"/>
    </row>
    <row r="8756" spans="11:12" ht="30" customHeight="1" x14ac:dyDescent="0.25">
      <c r="K8756" s="46"/>
      <c r="L8756" s="46"/>
    </row>
    <row r="8757" spans="11:12" ht="30" customHeight="1" x14ac:dyDescent="0.25">
      <c r="K8757" s="46"/>
      <c r="L8757" s="46"/>
    </row>
    <row r="8758" spans="11:12" ht="30" customHeight="1" x14ac:dyDescent="0.25">
      <c r="K8758" s="46"/>
      <c r="L8758" s="46"/>
    </row>
    <row r="8759" spans="11:12" ht="30" customHeight="1" x14ac:dyDescent="0.25">
      <c r="K8759" s="46"/>
      <c r="L8759" s="46"/>
    </row>
    <row r="8760" spans="11:12" ht="30" customHeight="1" x14ac:dyDescent="0.25">
      <c r="K8760" s="46"/>
      <c r="L8760" s="46"/>
    </row>
    <row r="8761" spans="11:12" ht="30" customHeight="1" x14ac:dyDescent="0.25">
      <c r="K8761" s="46"/>
      <c r="L8761" s="46"/>
    </row>
    <row r="8762" spans="11:12" ht="30" customHeight="1" x14ac:dyDescent="0.25">
      <c r="K8762" s="46"/>
      <c r="L8762" s="46"/>
    </row>
    <row r="8763" spans="11:12" ht="30" customHeight="1" x14ac:dyDescent="0.25">
      <c r="K8763" s="46"/>
      <c r="L8763" s="46"/>
    </row>
    <row r="8764" spans="11:12" ht="30" customHeight="1" x14ac:dyDescent="0.25">
      <c r="K8764" s="46"/>
      <c r="L8764" s="46"/>
    </row>
    <row r="8765" spans="11:12" ht="30" customHeight="1" x14ac:dyDescent="0.25">
      <c r="K8765" s="46"/>
      <c r="L8765" s="46"/>
    </row>
    <row r="8766" spans="11:12" ht="30" customHeight="1" x14ac:dyDescent="0.25">
      <c r="K8766" s="46"/>
      <c r="L8766" s="46"/>
    </row>
    <row r="8767" spans="11:12" ht="30" customHeight="1" x14ac:dyDescent="0.25">
      <c r="K8767" s="46"/>
      <c r="L8767" s="46"/>
    </row>
    <row r="8768" spans="11:12" ht="30" customHeight="1" x14ac:dyDescent="0.25">
      <c r="K8768" s="46"/>
      <c r="L8768" s="46"/>
    </row>
    <row r="8769" spans="11:12" ht="30" customHeight="1" x14ac:dyDescent="0.25">
      <c r="K8769" s="46"/>
      <c r="L8769" s="46"/>
    </row>
    <row r="8770" spans="11:12" ht="30" customHeight="1" x14ac:dyDescent="0.25">
      <c r="K8770" s="46"/>
      <c r="L8770" s="46"/>
    </row>
    <row r="8771" spans="11:12" ht="30" customHeight="1" x14ac:dyDescent="0.25">
      <c r="K8771" s="46"/>
      <c r="L8771" s="46"/>
    </row>
    <row r="8772" spans="11:12" ht="30" customHeight="1" x14ac:dyDescent="0.25">
      <c r="K8772" s="46"/>
      <c r="L8772" s="46"/>
    </row>
    <row r="8773" spans="11:12" ht="30" customHeight="1" x14ac:dyDescent="0.25">
      <c r="K8773" s="46"/>
      <c r="L8773" s="46"/>
    </row>
    <row r="8774" spans="11:12" ht="30" customHeight="1" x14ac:dyDescent="0.25">
      <c r="K8774" s="46"/>
      <c r="L8774" s="46"/>
    </row>
    <row r="8775" spans="11:12" ht="30" customHeight="1" x14ac:dyDescent="0.25">
      <c r="K8775" s="46"/>
      <c r="L8775" s="46"/>
    </row>
    <row r="8776" spans="11:12" ht="30" customHeight="1" x14ac:dyDescent="0.25">
      <c r="K8776" s="46"/>
      <c r="L8776" s="46"/>
    </row>
    <row r="8777" spans="11:12" ht="30" customHeight="1" x14ac:dyDescent="0.25">
      <c r="K8777" s="46"/>
      <c r="L8777" s="46"/>
    </row>
    <row r="8778" spans="11:12" ht="30" customHeight="1" x14ac:dyDescent="0.25">
      <c r="K8778" s="46"/>
      <c r="L8778" s="46"/>
    </row>
    <row r="8779" spans="11:12" ht="30" customHeight="1" x14ac:dyDescent="0.25">
      <c r="K8779" s="46"/>
      <c r="L8779" s="46"/>
    </row>
    <row r="8780" spans="11:12" ht="30" customHeight="1" x14ac:dyDescent="0.25">
      <c r="K8780" s="46"/>
      <c r="L8780" s="46"/>
    </row>
    <row r="8781" spans="11:12" ht="30" customHeight="1" x14ac:dyDescent="0.25">
      <c r="K8781" s="46"/>
      <c r="L8781" s="46"/>
    </row>
    <row r="8782" spans="11:12" ht="30" customHeight="1" x14ac:dyDescent="0.25">
      <c r="K8782" s="46"/>
      <c r="L8782" s="46"/>
    </row>
    <row r="8783" spans="11:12" ht="30" customHeight="1" x14ac:dyDescent="0.25">
      <c r="K8783" s="46"/>
      <c r="L8783" s="46"/>
    </row>
    <row r="8784" spans="11:12" ht="30" customHeight="1" x14ac:dyDescent="0.25">
      <c r="K8784" s="46"/>
      <c r="L8784" s="46"/>
    </row>
    <row r="8785" spans="11:12" ht="30" customHeight="1" x14ac:dyDescent="0.25">
      <c r="K8785" s="46"/>
      <c r="L8785" s="46"/>
    </row>
    <row r="8786" spans="11:12" ht="30" customHeight="1" x14ac:dyDescent="0.25">
      <c r="K8786" s="46"/>
      <c r="L8786" s="46"/>
    </row>
    <row r="8787" spans="11:12" ht="30" customHeight="1" x14ac:dyDescent="0.25">
      <c r="K8787" s="46"/>
      <c r="L8787" s="46"/>
    </row>
    <row r="8788" spans="11:12" ht="30" customHeight="1" x14ac:dyDescent="0.25">
      <c r="K8788" s="46"/>
      <c r="L8788" s="46"/>
    </row>
    <row r="8789" spans="11:12" ht="30" customHeight="1" x14ac:dyDescent="0.25">
      <c r="K8789" s="46"/>
      <c r="L8789" s="46"/>
    </row>
    <row r="8790" spans="11:12" ht="30" customHeight="1" x14ac:dyDescent="0.25">
      <c r="K8790" s="46"/>
      <c r="L8790" s="46"/>
    </row>
    <row r="8791" spans="11:12" ht="30" customHeight="1" x14ac:dyDescent="0.25">
      <c r="K8791" s="46"/>
      <c r="L8791" s="46"/>
    </row>
    <row r="8792" spans="11:12" ht="30" customHeight="1" x14ac:dyDescent="0.25">
      <c r="K8792" s="46"/>
      <c r="L8792" s="46"/>
    </row>
    <row r="8793" spans="11:12" ht="30" customHeight="1" x14ac:dyDescent="0.25">
      <c r="K8793" s="46"/>
      <c r="L8793" s="46"/>
    </row>
    <row r="8794" spans="11:12" ht="30" customHeight="1" x14ac:dyDescent="0.25">
      <c r="K8794" s="46"/>
      <c r="L8794" s="46"/>
    </row>
    <row r="8795" spans="11:12" ht="30" customHeight="1" x14ac:dyDescent="0.25">
      <c r="K8795" s="46"/>
      <c r="L8795" s="46"/>
    </row>
    <row r="8796" spans="11:12" ht="30" customHeight="1" x14ac:dyDescent="0.25">
      <c r="K8796" s="46"/>
      <c r="L8796" s="46"/>
    </row>
    <row r="8797" spans="11:12" ht="30" customHeight="1" x14ac:dyDescent="0.25">
      <c r="K8797" s="46"/>
      <c r="L8797" s="46"/>
    </row>
    <row r="8798" spans="11:12" ht="30" customHeight="1" x14ac:dyDescent="0.25">
      <c r="K8798" s="46"/>
      <c r="L8798" s="46"/>
    </row>
    <row r="8799" spans="11:12" ht="30" customHeight="1" x14ac:dyDescent="0.25">
      <c r="K8799" s="46"/>
      <c r="L8799" s="46"/>
    </row>
    <row r="8800" spans="11:12" ht="30" customHeight="1" x14ac:dyDescent="0.25">
      <c r="K8800" s="46"/>
      <c r="L8800" s="46"/>
    </row>
    <row r="8801" spans="11:12" ht="30" customHeight="1" x14ac:dyDescent="0.25">
      <c r="K8801" s="46"/>
      <c r="L8801" s="46"/>
    </row>
    <row r="8802" spans="11:12" ht="30" customHeight="1" x14ac:dyDescent="0.25">
      <c r="K8802" s="46"/>
      <c r="L8802" s="46"/>
    </row>
    <row r="8803" spans="11:12" ht="30" customHeight="1" x14ac:dyDescent="0.25">
      <c r="K8803" s="46"/>
      <c r="L8803" s="46"/>
    </row>
    <row r="8804" spans="11:12" ht="30" customHeight="1" x14ac:dyDescent="0.25">
      <c r="K8804" s="46"/>
      <c r="L8804" s="46"/>
    </row>
    <row r="8805" spans="11:12" ht="30" customHeight="1" x14ac:dyDescent="0.25">
      <c r="K8805" s="46"/>
      <c r="L8805" s="46"/>
    </row>
    <row r="8806" spans="11:12" ht="30" customHeight="1" x14ac:dyDescent="0.25">
      <c r="K8806" s="46"/>
      <c r="L8806" s="46"/>
    </row>
    <row r="8807" spans="11:12" ht="30" customHeight="1" x14ac:dyDescent="0.25">
      <c r="K8807" s="46"/>
      <c r="L8807" s="46"/>
    </row>
    <row r="8808" spans="11:12" ht="30" customHeight="1" x14ac:dyDescent="0.25">
      <c r="K8808" s="46"/>
      <c r="L8808" s="46"/>
    </row>
    <row r="8809" spans="11:12" ht="30" customHeight="1" x14ac:dyDescent="0.25">
      <c r="K8809" s="46"/>
      <c r="L8809" s="46"/>
    </row>
    <row r="8810" spans="11:12" ht="30" customHeight="1" x14ac:dyDescent="0.25">
      <c r="K8810" s="46"/>
      <c r="L8810" s="46"/>
    </row>
    <row r="8811" spans="11:12" ht="30" customHeight="1" x14ac:dyDescent="0.25">
      <c r="K8811" s="46"/>
      <c r="L8811" s="46"/>
    </row>
    <row r="8812" spans="11:12" ht="30" customHeight="1" x14ac:dyDescent="0.25">
      <c r="K8812" s="46"/>
      <c r="L8812" s="46"/>
    </row>
    <row r="8813" spans="11:12" ht="30" customHeight="1" x14ac:dyDescent="0.25">
      <c r="K8813" s="46"/>
      <c r="L8813" s="46"/>
    </row>
    <row r="8814" spans="11:12" ht="30" customHeight="1" x14ac:dyDescent="0.25">
      <c r="K8814" s="46"/>
      <c r="L8814" s="46"/>
    </row>
    <row r="8815" spans="11:12" ht="30" customHeight="1" x14ac:dyDescent="0.25">
      <c r="K8815" s="46"/>
      <c r="L8815" s="46"/>
    </row>
    <row r="8816" spans="11:12" ht="30" customHeight="1" x14ac:dyDescent="0.25">
      <c r="K8816" s="46"/>
      <c r="L8816" s="46"/>
    </row>
    <row r="8817" spans="11:12" ht="30" customHeight="1" x14ac:dyDescent="0.25">
      <c r="K8817" s="46"/>
      <c r="L8817" s="46"/>
    </row>
    <row r="8818" spans="11:12" ht="30" customHeight="1" x14ac:dyDescent="0.25">
      <c r="K8818" s="46"/>
      <c r="L8818" s="46"/>
    </row>
    <row r="8819" spans="11:12" ht="30" customHeight="1" x14ac:dyDescent="0.25">
      <c r="K8819" s="46"/>
      <c r="L8819" s="46"/>
    </row>
    <row r="8820" spans="11:12" ht="30" customHeight="1" x14ac:dyDescent="0.25">
      <c r="K8820" s="46"/>
      <c r="L8820" s="46"/>
    </row>
    <row r="8821" spans="11:12" ht="30" customHeight="1" x14ac:dyDescent="0.25">
      <c r="K8821" s="46"/>
      <c r="L8821" s="46"/>
    </row>
    <row r="8822" spans="11:12" ht="30" customHeight="1" x14ac:dyDescent="0.25">
      <c r="K8822" s="46"/>
      <c r="L8822" s="46"/>
    </row>
    <row r="8823" spans="11:12" ht="30" customHeight="1" x14ac:dyDescent="0.25">
      <c r="K8823" s="46"/>
      <c r="L8823" s="46"/>
    </row>
    <row r="8824" spans="11:12" ht="30" customHeight="1" x14ac:dyDescent="0.25">
      <c r="K8824" s="46"/>
      <c r="L8824" s="46"/>
    </row>
    <row r="8825" spans="11:12" ht="30" customHeight="1" x14ac:dyDescent="0.25">
      <c r="K8825" s="46"/>
      <c r="L8825" s="46"/>
    </row>
    <row r="8826" spans="11:12" ht="30" customHeight="1" x14ac:dyDescent="0.25">
      <c r="K8826" s="46"/>
      <c r="L8826" s="46"/>
    </row>
    <row r="8827" spans="11:12" ht="30" customHeight="1" x14ac:dyDescent="0.25">
      <c r="K8827" s="46"/>
      <c r="L8827" s="46"/>
    </row>
    <row r="8828" spans="11:12" ht="30" customHeight="1" x14ac:dyDescent="0.25">
      <c r="K8828" s="46"/>
      <c r="L8828" s="46"/>
    </row>
    <row r="8829" spans="11:12" ht="30" customHeight="1" x14ac:dyDescent="0.25">
      <c r="K8829" s="46"/>
      <c r="L8829" s="46"/>
    </row>
    <row r="8830" spans="11:12" ht="30" customHeight="1" x14ac:dyDescent="0.25">
      <c r="K8830" s="46"/>
      <c r="L8830" s="46"/>
    </row>
    <row r="8831" spans="11:12" ht="30" customHeight="1" x14ac:dyDescent="0.25">
      <c r="K8831" s="46"/>
      <c r="L8831" s="46"/>
    </row>
    <row r="8832" spans="11:12" ht="30" customHeight="1" x14ac:dyDescent="0.25">
      <c r="K8832" s="46"/>
      <c r="L8832" s="46"/>
    </row>
    <row r="8833" spans="11:12" ht="30" customHeight="1" x14ac:dyDescent="0.25">
      <c r="K8833" s="46"/>
      <c r="L8833" s="46"/>
    </row>
    <row r="8834" spans="11:12" ht="30" customHeight="1" x14ac:dyDescent="0.25">
      <c r="K8834" s="46"/>
      <c r="L8834" s="46"/>
    </row>
    <row r="8835" spans="11:12" ht="30" customHeight="1" x14ac:dyDescent="0.25">
      <c r="K8835" s="46"/>
      <c r="L8835" s="46"/>
    </row>
    <row r="8836" spans="11:12" ht="30" customHeight="1" x14ac:dyDescent="0.25">
      <c r="K8836" s="46"/>
      <c r="L8836" s="46"/>
    </row>
    <row r="8837" spans="11:12" ht="30" customHeight="1" x14ac:dyDescent="0.25">
      <c r="K8837" s="46"/>
      <c r="L8837" s="46"/>
    </row>
    <row r="8838" spans="11:12" ht="30" customHeight="1" x14ac:dyDescent="0.25">
      <c r="K8838" s="46"/>
      <c r="L8838" s="46"/>
    </row>
    <row r="8839" spans="11:12" ht="30" customHeight="1" x14ac:dyDescent="0.25">
      <c r="K8839" s="46"/>
      <c r="L8839" s="46"/>
    </row>
    <row r="8840" spans="11:12" ht="30" customHeight="1" x14ac:dyDescent="0.25">
      <c r="K8840" s="46"/>
      <c r="L8840" s="46"/>
    </row>
    <row r="8841" spans="11:12" ht="30" customHeight="1" x14ac:dyDescent="0.25">
      <c r="K8841" s="46"/>
      <c r="L8841" s="46"/>
    </row>
    <row r="8842" spans="11:12" ht="30" customHeight="1" x14ac:dyDescent="0.25">
      <c r="K8842" s="46"/>
      <c r="L8842" s="46"/>
    </row>
    <row r="8843" spans="11:12" ht="30" customHeight="1" x14ac:dyDescent="0.25">
      <c r="K8843" s="46"/>
      <c r="L8843" s="46"/>
    </row>
    <row r="8844" spans="11:12" ht="30" customHeight="1" x14ac:dyDescent="0.25">
      <c r="K8844" s="46"/>
      <c r="L8844" s="46"/>
    </row>
    <row r="8845" spans="11:12" ht="30" customHeight="1" x14ac:dyDescent="0.25">
      <c r="K8845" s="46"/>
      <c r="L8845" s="46"/>
    </row>
    <row r="8846" spans="11:12" ht="30" customHeight="1" x14ac:dyDescent="0.25">
      <c r="K8846" s="46"/>
      <c r="L8846" s="46"/>
    </row>
    <row r="8847" spans="11:12" ht="30" customHeight="1" x14ac:dyDescent="0.25">
      <c r="K8847" s="46"/>
      <c r="L8847" s="46"/>
    </row>
    <row r="8848" spans="11:12" ht="30" customHeight="1" x14ac:dyDescent="0.25">
      <c r="K8848" s="46"/>
      <c r="L8848" s="46"/>
    </row>
    <row r="8849" spans="11:12" ht="30" customHeight="1" x14ac:dyDescent="0.25">
      <c r="K8849" s="46"/>
      <c r="L8849" s="46"/>
    </row>
    <row r="8850" spans="11:12" ht="30" customHeight="1" x14ac:dyDescent="0.25">
      <c r="K8850" s="46"/>
      <c r="L8850" s="46"/>
    </row>
    <row r="8851" spans="11:12" ht="30" customHeight="1" x14ac:dyDescent="0.25">
      <c r="K8851" s="46"/>
      <c r="L8851" s="46"/>
    </row>
    <row r="8852" spans="11:12" ht="30" customHeight="1" x14ac:dyDescent="0.25">
      <c r="K8852" s="46"/>
      <c r="L8852" s="46"/>
    </row>
    <row r="8853" spans="11:12" ht="30" customHeight="1" x14ac:dyDescent="0.25">
      <c r="K8853" s="46"/>
      <c r="L8853" s="46"/>
    </row>
    <row r="8854" spans="11:12" ht="30" customHeight="1" x14ac:dyDescent="0.25">
      <c r="K8854" s="46"/>
      <c r="L8854" s="46"/>
    </row>
    <row r="8855" spans="11:12" ht="30" customHeight="1" x14ac:dyDescent="0.25">
      <c r="K8855" s="46"/>
      <c r="L8855" s="46"/>
    </row>
    <row r="8856" spans="11:12" ht="30" customHeight="1" x14ac:dyDescent="0.25">
      <c r="K8856" s="46"/>
      <c r="L8856" s="46"/>
    </row>
    <row r="8857" spans="11:12" ht="30" customHeight="1" x14ac:dyDescent="0.25">
      <c r="K8857" s="46"/>
      <c r="L8857" s="46"/>
    </row>
    <row r="8858" spans="11:12" ht="30" customHeight="1" x14ac:dyDescent="0.25">
      <c r="K8858" s="46"/>
      <c r="L8858" s="46"/>
    </row>
    <row r="8859" spans="11:12" ht="30" customHeight="1" x14ac:dyDescent="0.25">
      <c r="K8859" s="46"/>
      <c r="L8859" s="46"/>
    </row>
    <row r="8860" spans="11:12" ht="30" customHeight="1" x14ac:dyDescent="0.25">
      <c r="K8860" s="46"/>
      <c r="L8860" s="46"/>
    </row>
    <row r="8861" spans="11:12" ht="30" customHeight="1" x14ac:dyDescent="0.25">
      <c r="K8861" s="46"/>
      <c r="L8861" s="46"/>
    </row>
    <row r="8862" spans="11:12" ht="30" customHeight="1" x14ac:dyDescent="0.25">
      <c r="K8862" s="46"/>
      <c r="L8862" s="46"/>
    </row>
    <row r="8863" spans="11:12" ht="30" customHeight="1" x14ac:dyDescent="0.25">
      <c r="K8863" s="46"/>
      <c r="L8863" s="46"/>
    </row>
    <row r="8864" spans="11:12" ht="30" customHeight="1" x14ac:dyDescent="0.25">
      <c r="K8864" s="46"/>
      <c r="L8864" s="46"/>
    </row>
    <row r="8865" spans="11:12" ht="30" customHeight="1" x14ac:dyDescent="0.25">
      <c r="K8865" s="46"/>
      <c r="L8865" s="46"/>
    </row>
    <row r="8866" spans="11:12" ht="30" customHeight="1" x14ac:dyDescent="0.25">
      <c r="K8866" s="46"/>
      <c r="L8866" s="46"/>
    </row>
    <row r="8867" spans="11:12" ht="30" customHeight="1" x14ac:dyDescent="0.25">
      <c r="K8867" s="46"/>
      <c r="L8867" s="46"/>
    </row>
    <row r="8868" spans="11:12" ht="30" customHeight="1" x14ac:dyDescent="0.25">
      <c r="K8868" s="46"/>
      <c r="L8868" s="46"/>
    </row>
    <row r="8869" spans="11:12" ht="30" customHeight="1" x14ac:dyDescent="0.25">
      <c r="K8869" s="46"/>
      <c r="L8869" s="46"/>
    </row>
    <row r="8870" spans="11:12" ht="30" customHeight="1" x14ac:dyDescent="0.25">
      <c r="K8870" s="46"/>
      <c r="L8870" s="46"/>
    </row>
    <row r="8871" spans="11:12" ht="30" customHeight="1" x14ac:dyDescent="0.25">
      <c r="K8871" s="46"/>
      <c r="L8871" s="46"/>
    </row>
    <row r="8872" spans="11:12" ht="30" customHeight="1" x14ac:dyDescent="0.25">
      <c r="K8872" s="46"/>
      <c r="L8872" s="46"/>
    </row>
    <row r="8873" spans="11:12" ht="30" customHeight="1" x14ac:dyDescent="0.25">
      <c r="K8873" s="46"/>
      <c r="L8873" s="46"/>
    </row>
    <row r="8874" spans="11:12" ht="30" customHeight="1" x14ac:dyDescent="0.25">
      <c r="K8874" s="46"/>
      <c r="L8874" s="46"/>
    </row>
    <row r="8875" spans="11:12" ht="30" customHeight="1" x14ac:dyDescent="0.25">
      <c r="K8875" s="46"/>
      <c r="L8875" s="46"/>
    </row>
    <row r="8876" spans="11:12" ht="30" customHeight="1" x14ac:dyDescent="0.25">
      <c r="K8876" s="46"/>
      <c r="L8876" s="46"/>
    </row>
    <row r="8877" spans="11:12" ht="30" customHeight="1" x14ac:dyDescent="0.25">
      <c r="K8877" s="46"/>
      <c r="L8877" s="46"/>
    </row>
    <row r="8878" spans="11:12" ht="30" customHeight="1" x14ac:dyDescent="0.25">
      <c r="K8878" s="46"/>
      <c r="L8878" s="46"/>
    </row>
    <row r="8879" spans="11:12" ht="30" customHeight="1" x14ac:dyDescent="0.25">
      <c r="K8879" s="46"/>
      <c r="L8879" s="46"/>
    </row>
    <row r="8880" spans="11:12" ht="30" customHeight="1" x14ac:dyDescent="0.25">
      <c r="K8880" s="46"/>
      <c r="L8880" s="46"/>
    </row>
    <row r="8881" spans="11:12" ht="30" customHeight="1" x14ac:dyDescent="0.25">
      <c r="K8881" s="46"/>
      <c r="L8881" s="46"/>
    </row>
    <row r="8882" spans="11:12" ht="30" customHeight="1" x14ac:dyDescent="0.25">
      <c r="K8882" s="46"/>
      <c r="L8882" s="46"/>
    </row>
    <row r="8883" spans="11:12" ht="30" customHeight="1" x14ac:dyDescent="0.25">
      <c r="K8883" s="46"/>
      <c r="L8883" s="46"/>
    </row>
    <row r="8884" spans="11:12" ht="30" customHeight="1" x14ac:dyDescent="0.25">
      <c r="K8884" s="46"/>
      <c r="L8884" s="46"/>
    </row>
    <row r="8885" spans="11:12" ht="30" customHeight="1" x14ac:dyDescent="0.25">
      <c r="K8885" s="46"/>
      <c r="L8885" s="46"/>
    </row>
    <row r="8886" spans="11:12" ht="30" customHeight="1" x14ac:dyDescent="0.25">
      <c r="K8886" s="46"/>
      <c r="L8886" s="46"/>
    </row>
    <row r="8887" spans="11:12" ht="30" customHeight="1" x14ac:dyDescent="0.25">
      <c r="K8887" s="46"/>
      <c r="L8887" s="46"/>
    </row>
    <row r="8888" spans="11:12" ht="30" customHeight="1" x14ac:dyDescent="0.25">
      <c r="K8888" s="46"/>
      <c r="L8888" s="46"/>
    </row>
    <row r="8889" spans="11:12" ht="30" customHeight="1" x14ac:dyDescent="0.25">
      <c r="K8889" s="46"/>
      <c r="L8889" s="46"/>
    </row>
    <row r="8890" spans="11:12" ht="30" customHeight="1" x14ac:dyDescent="0.25">
      <c r="K8890" s="46"/>
      <c r="L8890" s="46"/>
    </row>
    <row r="8891" spans="11:12" ht="30" customHeight="1" x14ac:dyDescent="0.25">
      <c r="K8891" s="46"/>
      <c r="L8891" s="46"/>
    </row>
    <row r="8892" spans="11:12" ht="30" customHeight="1" x14ac:dyDescent="0.25">
      <c r="K8892" s="46"/>
      <c r="L8892" s="46"/>
    </row>
    <row r="8893" spans="11:12" ht="30" customHeight="1" x14ac:dyDescent="0.25">
      <c r="K8893" s="46"/>
      <c r="L8893" s="46"/>
    </row>
    <row r="8894" spans="11:12" ht="30" customHeight="1" x14ac:dyDescent="0.25">
      <c r="K8894" s="46"/>
      <c r="L8894" s="46"/>
    </row>
    <row r="8895" spans="11:12" ht="30" customHeight="1" x14ac:dyDescent="0.25">
      <c r="K8895" s="46"/>
      <c r="L8895" s="46"/>
    </row>
    <row r="8896" spans="11:12" ht="30" customHeight="1" x14ac:dyDescent="0.25">
      <c r="K8896" s="46"/>
      <c r="L8896" s="46"/>
    </row>
    <row r="8897" spans="11:12" ht="30" customHeight="1" x14ac:dyDescent="0.25">
      <c r="K8897" s="46"/>
      <c r="L8897" s="46"/>
    </row>
    <row r="8898" spans="11:12" ht="30" customHeight="1" x14ac:dyDescent="0.25">
      <c r="K8898" s="46"/>
      <c r="L8898" s="46"/>
    </row>
    <row r="8899" spans="11:12" ht="30" customHeight="1" x14ac:dyDescent="0.25">
      <c r="K8899" s="46"/>
      <c r="L8899" s="46"/>
    </row>
    <row r="8900" spans="11:12" ht="30" customHeight="1" x14ac:dyDescent="0.25">
      <c r="K8900" s="46"/>
      <c r="L8900" s="46"/>
    </row>
    <row r="8901" spans="11:12" ht="30" customHeight="1" x14ac:dyDescent="0.25">
      <c r="K8901" s="46"/>
      <c r="L8901" s="46"/>
    </row>
    <row r="8902" spans="11:12" ht="30" customHeight="1" x14ac:dyDescent="0.25">
      <c r="K8902" s="46"/>
      <c r="L8902" s="46"/>
    </row>
    <row r="8903" spans="11:12" ht="30" customHeight="1" x14ac:dyDescent="0.25">
      <c r="K8903" s="46"/>
      <c r="L8903" s="46"/>
    </row>
    <row r="8904" spans="11:12" ht="30" customHeight="1" x14ac:dyDescent="0.25">
      <c r="K8904" s="46"/>
      <c r="L8904" s="46"/>
    </row>
    <row r="8905" spans="11:12" ht="30" customHeight="1" x14ac:dyDescent="0.25">
      <c r="K8905" s="46"/>
      <c r="L8905" s="46"/>
    </row>
    <row r="8906" spans="11:12" ht="30" customHeight="1" x14ac:dyDescent="0.25">
      <c r="K8906" s="46"/>
      <c r="L8906" s="46"/>
    </row>
    <row r="8907" spans="11:12" ht="30" customHeight="1" x14ac:dyDescent="0.25">
      <c r="K8907" s="46"/>
      <c r="L8907" s="46"/>
    </row>
    <row r="8908" spans="11:12" ht="30" customHeight="1" x14ac:dyDescent="0.25">
      <c r="K8908" s="46"/>
      <c r="L8908" s="46"/>
    </row>
    <row r="8909" spans="11:12" ht="30" customHeight="1" x14ac:dyDescent="0.25">
      <c r="K8909" s="46"/>
      <c r="L8909" s="46"/>
    </row>
    <row r="8910" spans="11:12" ht="30" customHeight="1" x14ac:dyDescent="0.25">
      <c r="K8910" s="46"/>
      <c r="L8910" s="46"/>
    </row>
    <row r="8911" spans="11:12" ht="30" customHeight="1" x14ac:dyDescent="0.25">
      <c r="K8911" s="46"/>
      <c r="L8911" s="46"/>
    </row>
    <row r="8912" spans="11:12" ht="30" customHeight="1" x14ac:dyDescent="0.25">
      <c r="K8912" s="46"/>
      <c r="L8912" s="46"/>
    </row>
    <row r="8913" spans="11:12" ht="30" customHeight="1" x14ac:dyDescent="0.25">
      <c r="K8913" s="46"/>
      <c r="L8913" s="46"/>
    </row>
    <row r="8914" spans="11:12" ht="30" customHeight="1" x14ac:dyDescent="0.25">
      <c r="K8914" s="46"/>
      <c r="L8914" s="46"/>
    </row>
    <row r="8915" spans="11:12" ht="30" customHeight="1" x14ac:dyDescent="0.25">
      <c r="K8915" s="46"/>
      <c r="L8915" s="46"/>
    </row>
    <row r="8916" spans="11:12" ht="30" customHeight="1" x14ac:dyDescent="0.25">
      <c r="K8916" s="46"/>
      <c r="L8916" s="46"/>
    </row>
    <row r="8917" spans="11:12" ht="30" customHeight="1" x14ac:dyDescent="0.25">
      <c r="K8917" s="46"/>
      <c r="L8917" s="46"/>
    </row>
    <row r="8918" spans="11:12" ht="30" customHeight="1" x14ac:dyDescent="0.25">
      <c r="K8918" s="46"/>
      <c r="L8918" s="46"/>
    </row>
    <row r="8919" spans="11:12" ht="30" customHeight="1" x14ac:dyDescent="0.25">
      <c r="K8919" s="46"/>
      <c r="L8919" s="46"/>
    </row>
    <row r="8920" spans="11:12" ht="30" customHeight="1" x14ac:dyDescent="0.25">
      <c r="K8920" s="46"/>
      <c r="L8920" s="46"/>
    </row>
    <row r="8921" spans="11:12" ht="30" customHeight="1" x14ac:dyDescent="0.25">
      <c r="K8921" s="46"/>
      <c r="L8921" s="46"/>
    </row>
    <row r="8922" spans="11:12" ht="30" customHeight="1" x14ac:dyDescent="0.25">
      <c r="K8922" s="46"/>
      <c r="L8922" s="46"/>
    </row>
    <row r="8923" spans="11:12" ht="30" customHeight="1" x14ac:dyDescent="0.25">
      <c r="K8923" s="46"/>
      <c r="L8923" s="46"/>
    </row>
    <row r="8924" spans="11:12" ht="30" customHeight="1" x14ac:dyDescent="0.25">
      <c r="K8924" s="46"/>
      <c r="L8924" s="46"/>
    </row>
    <row r="8925" spans="11:12" ht="30" customHeight="1" x14ac:dyDescent="0.25">
      <c r="K8925" s="46"/>
      <c r="L8925" s="46"/>
    </row>
    <row r="8926" spans="11:12" ht="30" customHeight="1" x14ac:dyDescent="0.25">
      <c r="K8926" s="46"/>
      <c r="L8926" s="46"/>
    </row>
    <row r="8927" spans="11:12" ht="30" customHeight="1" x14ac:dyDescent="0.25">
      <c r="K8927" s="46"/>
      <c r="L8927" s="46"/>
    </row>
    <row r="8928" spans="11:12" ht="30" customHeight="1" x14ac:dyDescent="0.25">
      <c r="K8928" s="46"/>
      <c r="L8928" s="46"/>
    </row>
    <row r="8929" spans="11:12" ht="30" customHeight="1" x14ac:dyDescent="0.25">
      <c r="K8929" s="46"/>
      <c r="L8929" s="46"/>
    </row>
    <row r="8930" spans="11:12" ht="30" customHeight="1" x14ac:dyDescent="0.25">
      <c r="K8930" s="46"/>
      <c r="L8930" s="46"/>
    </row>
    <row r="8931" spans="11:12" ht="30" customHeight="1" x14ac:dyDescent="0.25">
      <c r="K8931" s="46"/>
      <c r="L8931" s="46"/>
    </row>
    <row r="8932" spans="11:12" ht="30" customHeight="1" x14ac:dyDescent="0.25">
      <c r="K8932" s="46"/>
      <c r="L8932" s="46"/>
    </row>
    <row r="8933" spans="11:12" ht="30" customHeight="1" x14ac:dyDescent="0.25">
      <c r="K8933" s="46"/>
      <c r="L8933" s="46"/>
    </row>
    <row r="8934" spans="11:12" ht="30" customHeight="1" x14ac:dyDescent="0.25">
      <c r="K8934" s="46"/>
      <c r="L8934" s="46"/>
    </row>
    <row r="8935" spans="11:12" ht="30" customHeight="1" x14ac:dyDescent="0.25">
      <c r="K8935" s="46"/>
      <c r="L8935" s="46"/>
    </row>
    <row r="8936" spans="11:12" ht="30" customHeight="1" x14ac:dyDescent="0.25">
      <c r="K8936" s="46"/>
      <c r="L8936" s="46"/>
    </row>
    <row r="8937" spans="11:12" ht="30" customHeight="1" x14ac:dyDescent="0.25">
      <c r="K8937" s="46"/>
      <c r="L8937" s="46"/>
    </row>
    <row r="8938" spans="11:12" ht="30" customHeight="1" x14ac:dyDescent="0.25">
      <c r="K8938" s="46"/>
      <c r="L8938" s="46"/>
    </row>
    <row r="8939" spans="11:12" ht="30" customHeight="1" x14ac:dyDescent="0.25">
      <c r="K8939" s="46"/>
      <c r="L8939" s="46"/>
    </row>
    <row r="8940" spans="11:12" ht="30" customHeight="1" x14ac:dyDescent="0.25">
      <c r="K8940" s="46"/>
      <c r="L8940" s="46"/>
    </row>
    <row r="8941" spans="11:12" ht="30" customHeight="1" x14ac:dyDescent="0.25">
      <c r="K8941" s="46"/>
      <c r="L8941" s="46"/>
    </row>
    <row r="8942" spans="11:12" ht="30" customHeight="1" x14ac:dyDescent="0.25">
      <c r="K8942" s="46"/>
      <c r="L8942" s="46"/>
    </row>
    <row r="8943" spans="11:12" ht="30" customHeight="1" x14ac:dyDescent="0.25">
      <c r="K8943" s="46"/>
      <c r="L8943" s="46"/>
    </row>
    <row r="8944" spans="11:12" ht="30" customHeight="1" x14ac:dyDescent="0.25">
      <c r="K8944" s="46"/>
      <c r="L8944" s="46"/>
    </row>
    <row r="8945" spans="11:12" ht="30" customHeight="1" x14ac:dyDescent="0.25">
      <c r="K8945" s="46"/>
      <c r="L8945" s="46"/>
    </row>
    <row r="8946" spans="11:12" ht="30" customHeight="1" x14ac:dyDescent="0.25">
      <c r="K8946" s="46"/>
      <c r="L8946" s="46"/>
    </row>
    <row r="8947" spans="11:12" ht="30" customHeight="1" x14ac:dyDescent="0.25">
      <c r="K8947" s="46"/>
      <c r="L8947" s="46"/>
    </row>
    <row r="8948" spans="11:12" ht="30" customHeight="1" x14ac:dyDescent="0.25">
      <c r="K8948" s="46"/>
      <c r="L8948" s="46"/>
    </row>
    <row r="8949" spans="11:12" ht="30" customHeight="1" x14ac:dyDescent="0.25">
      <c r="K8949" s="46"/>
      <c r="L8949" s="46"/>
    </row>
    <row r="8950" spans="11:12" ht="30" customHeight="1" x14ac:dyDescent="0.25">
      <c r="K8950" s="46"/>
      <c r="L8950" s="46"/>
    </row>
    <row r="8951" spans="11:12" ht="30" customHeight="1" x14ac:dyDescent="0.25">
      <c r="K8951" s="46"/>
      <c r="L8951" s="46"/>
    </row>
    <row r="8952" spans="11:12" ht="30" customHeight="1" x14ac:dyDescent="0.25">
      <c r="K8952" s="46"/>
      <c r="L8952" s="46"/>
    </row>
    <row r="8953" spans="11:12" ht="30" customHeight="1" x14ac:dyDescent="0.25">
      <c r="K8953" s="46"/>
      <c r="L8953" s="46"/>
    </row>
    <row r="8954" spans="11:12" ht="30" customHeight="1" x14ac:dyDescent="0.25">
      <c r="K8954" s="46"/>
      <c r="L8954" s="46"/>
    </row>
    <row r="8955" spans="11:12" ht="30" customHeight="1" x14ac:dyDescent="0.25">
      <c r="K8955" s="46"/>
      <c r="L8955" s="46"/>
    </row>
    <row r="8956" spans="11:12" ht="30" customHeight="1" x14ac:dyDescent="0.25">
      <c r="K8956" s="46"/>
      <c r="L8956" s="46"/>
    </row>
    <row r="8957" spans="11:12" ht="30" customHeight="1" x14ac:dyDescent="0.25">
      <c r="K8957" s="46"/>
      <c r="L8957" s="46"/>
    </row>
    <row r="8958" spans="11:12" ht="30" customHeight="1" x14ac:dyDescent="0.25">
      <c r="K8958" s="46"/>
      <c r="L8958" s="46"/>
    </row>
    <row r="8959" spans="11:12" ht="30" customHeight="1" x14ac:dyDescent="0.25">
      <c r="K8959" s="46"/>
      <c r="L8959" s="46"/>
    </row>
    <row r="8960" spans="11:12" ht="30" customHeight="1" x14ac:dyDescent="0.25">
      <c r="K8960" s="46"/>
      <c r="L8960" s="46"/>
    </row>
    <row r="8961" spans="11:12" ht="30" customHeight="1" x14ac:dyDescent="0.25">
      <c r="K8961" s="46"/>
      <c r="L8961" s="46"/>
    </row>
    <row r="8962" spans="11:12" ht="30" customHeight="1" x14ac:dyDescent="0.25">
      <c r="K8962" s="46"/>
      <c r="L8962" s="46"/>
    </row>
    <row r="8963" spans="11:12" ht="30" customHeight="1" x14ac:dyDescent="0.25">
      <c r="K8963" s="46"/>
      <c r="L8963" s="46"/>
    </row>
    <row r="8964" spans="11:12" ht="30" customHeight="1" x14ac:dyDescent="0.25">
      <c r="K8964" s="46"/>
      <c r="L8964" s="46"/>
    </row>
    <row r="8965" spans="11:12" ht="30" customHeight="1" x14ac:dyDescent="0.25">
      <c r="K8965" s="46"/>
      <c r="L8965" s="46"/>
    </row>
    <row r="8966" spans="11:12" ht="30" customHeight="1" x14ac:dyDescent="0.25">
      <c r="K8966" s="46"/>
      <c r="L8966" s="46"/>
    </row>
    <row r="8967" spans="11:12" ht="30" customHeight="1" x14ac:dyDescent="0.25">
      <c r="K8967" s="46"/>
      <c r="L8967" s="46"/>
    </row>
    <row r="8968" spans="11:12" ht="30" customHeight="1" x14ac:dyDescent="0.25">
      <c r="K8968" s="46"/>
      <c r="L8968" s="46"/>
    </row>
    <row r="8969" spans="11:12" ht="30" customHeight="1" x14ac:dyDescent="0.25">
      <c r="K8969" s="46"/>
      <c r="L8969" s="46"/>
    </row>
    <row r="8970" spans="11:12" ht="30" customHeight="1" x14ac:dyDescent="0.25">
      <c r="K8970" s="46"/>
      <c r="L8970" s="46"/>
    </row>
    <row r="8971" spans="11:12" ht="30" customHeight="1" x14ac:dyDescent="0.25">
      <c r="K8971" s="46"/>
      <c r="L8971" s="46"/>
    </row>
    <row r="8972" spans="11:12" ht="30" customHeight="1" x14ac:dyDescent="0.25">
      <c r="K8972" s="46"/>
      <c r="L8972" s="46"/>
    </row>
    <row r="8973" spans="11:12" ht="30" customHeight="1" x14ac:dyDescent="0.25">
      <c r="K8973" s="46"/>
      <c r="L8973" s="46"/>
    </row>
    <row r="8974" spans="11:12" ht="30" customHeight="1" x14ac:dyDescent="0.25">
      <c r="K8974" s="46"/>
      <c r="L8974" s="46"/>
    </row>
    <row r="8975" spans="11:12" ht="30" customHeight="1" x14ac:dyDescent="0.25">
      <c r="K8975" s="46"/>
      <c r="L8975" s="46"/>
    </row>
    <row r="8976" spans="11:12" ht="30" customHeight="1" x14ac:dyDescent="0.25">
      <c r="K8976" s="46"/>
      <c r="L8976" s="46"/>
    </row>
    <row r="8977" spans="11:12" ht="30" customHeight="1" x14ac:dyDescent="0.25">
      <c r="K8977" s="46"/>
      <c r="L8977" s="46"/>
    </row>
    <row r="8978" spans="11:12" ht="30" customHeight="1" x14ac:dyDescent="0.25">
      <c r="K8978" s="46"/>
      <c r="L8978" s="46"/>
    </row>
    <row r="8979" spans="11:12" ht="30" customHeight="1" x14ac:dyDescent="0.25">
      <c r="K8979" s="46"/>
      <c r="L8979" s="46"/>
    </row>
    <row r="8980" spans="11:12" ht="30" customHeight="1" x14ac:dyDescent="0.25">
      <c r="K8980" s="46"/>
      <c r="L8980" s="46"/>
    </row>
    <row r="8981" spans="11:12" ht="30" customHeight="1" x14ac:dyDescent="0.25">
      <c r="K8981" s="46"/>
      <c r="L8981" s="46"/>
    </row>
    <row r="8982" spans="11:12" ht="30" customHeight="1" x14ac:dyDescent="0.25">
      <c r="K8982" s="46"/>
      <c r="L8982" s="46"/>
    </row>
    <row r="8983" spans="11:12" ht="30" customHeight="1" x14ac:dyDescent="0.25">
      <c r="K8983" s="46"/>
      <c r="L8983" s="46"/>
    </row>
    <row r="8984" spans="11:12" ht="30" customHeight="1" x14ac:dyDescent="0.25">
      <c r="K8984" s="46"/>
      <c r="L8984" s="46"/>
    </row>
    <row r="8985" spans="11:12" ht="30" customHeight="1" x14ac:dyDescent="0.25">
      <c r="K8985" s="46"/>
      <c r="L8985" s="46"/>
    </row>
    <row r="8986" spans="11:12" ht="30" customHeight="1" x14ac:dyDescent="0.25">
      <c r="K8986" s="46"/>
      <c r="L8986" s="46"/>
    </row>
    <row r="8987" spans="11:12" ht="30" customHeight="1" x14ac:dyDescent="0.25">
      <c r="K8987" s="46"/>
      <c r="L8987" s="46"/>
    </row>
    <row r="8988" spans="11:12" ht="30" customHeight="1" x14ac:dyDescent="0.25">
      <c r="K8988" s="46"/>
      <c r="L8988" s="46"/>
    </row>
    <row r="8989" spans="11:12" ht="30" customHeight="1" x14ac:dyDescent="0.25">
      <c r="K8989" s="46"/>
      <c r="L8989" s="46"/>
    </row>
    <row r="8990" spans="11:12" ht="30" customHeight="1" x14ac:dyDescent="0.25">
      <c r="K8990" s="46"/>
      <c r="L8990" s="46"/>
    </row>
    <row r="8991" spans="11:12" ht="30" customHeight="1" x14ac:dyDescent="0.25">
      <c r="K8991" s="46"/>
      <c r="L8991" s="46"/>
    </row>
    <row r="8992" spans="11:12" ht="30" customHeight="1" x14ac:dyDescent="0.25">
      <c r="K8992" s="46"/>
      <c r="L8992" s="46"/>
    </row>
    <row r="8993" spans="11:12" ht="30" customHeight="1" x14ac:dyDescent="0.25">
      <c r="K8993" s="46"/>
      <c r="L8993" s="46"/>
    </row>
    <row r="8994" spans="11:12" ht="30" customHeight="1" x14ac:dyDescent="0.25">
      <c r="K8994" s="46"/>
      <c r="L8994" s="46"/>
    </row>
    <row r="8995" spans="11:12" ht="30" customHeight="1" x14ac:dyDescent="0.25">
      <c r="K8995" s="46"/>
      <c r="L8995" s="46"/>
    </row>
    <row r="8996" spans="11:12" ht="30" customHeight="1" x14ac:dyDescent="0.25">
      <c r="K8996" s="46"/>
      <c r="L8996" s="46"/>
    </row>
    <row r="8997" spans="11:12" ht="30" customHeight="1" x14ac:dyDescent="0.25">
      <c r="K8997" s="46"/>
      <c r="L8997" s="46"/>
    </row>
    <row r="8998" spans="11:12" ht="30" customHeight="1" x14ac:dyDescent="0.25">
      <c r="K8998" s="46"/>
      <c r="L8998" s="46"/>
    </row>
    <row r="8999" spans="11:12" ht="30" customHeight="1" x14ac:dyDescent="0.25">
      <c r="K8999" s="46"/>
      <c r="L8999" s="46"/>
    </row>
    <row r="9000" spans="11:12" ht="30" customHeight="1" x14ac:dyDescent="0.25">
      <c r="K9000" s="46"/>
      <c r="L9000" s="46"/>
    </row>
    <row r="9001" spans="11:12" ht="30" customHeight="1" x14ac:dyDescent="0.25">
      <c r="K9001" s="46"/>
      <c r="L9001" s="46"/>
    </row>
    <row r="9002" spans="11:12" ht="30" customHeight="1" x14ac:dyDescent="0.25">
      <c r="K9002" s="46"/>
      <c r="L9002" s="46"/>
    </row>
    <row r="9003" spans="11:12" ht="30" customHeight="1" x14ac:dyDescent="0.25">
      <c r="K9003" s="46"/>
      <c r="L9003" s="46"/>
    </row>
    <row r="9004" spans="11:12" ht="30" customHeight="1" x14ac:dyDescent="0.25">
      <c r="K9004" s="46"/>
      <c r="L9004" s="46"/>
    </row>
    <row r="9005" spans="11:12" ht="30" customHeight="1" x14ac:dyDescent="0.25">
      <c r="K9005" s="46"/>
      <c r="L9005" s="46"/>
    </row>
    <row r="9006" spans="11:12" ht="30" customHeight="1" x14ac:dyDescent="0.25">
      <c r="K9006" s="46"/>
      <c r="L9006" s="46"/>
    </row>
    <row r="9007" spans="11:12" ht="30" customHeight="1" x14ac:dyDescent="0.25">
      <c r="K9007" s="46"/>
      <c r="L9007" s="46"/>
    </row>
    <row r="9008" spans="11:12" ht="30" customHeight="1" x14ac:dyDescent="0.25">
      <c r="K9008" s="46"/>
      <c r="L9008" s="46"/>
    </row>
    <row r="9009" spans="11:12" ht="30" customHeight="1" x14ac:dyDescent="0.25">
      <c r="K9009" s="46"/>
      <c r="L9009" s="46"/>
    </row>
    <row r="9010" spans="11:12" ht="30" customHeight="1" x14ac:dyDescent="0.25">
      <c r="K9010" s="46"/>
      <c r="L9010" s="46"/>
    </row>
    <row r="9011" spans="11:12" ht="30" customHeight="1" x14ac:dyDescent="0.25">
      <c r="K9011" s="46"/>
      <c r="L9011" s="46"/>
    </row>
    <row r="9012" spans="11:12" ht="30" customHeight="1" x14ac:dyDescent="0.25">
      <c r="K9012" s="46"/>
      <c r="L9012" s="46"/>
    </row>
    <row r="9013" spans="11:12" ht="30" customHeight="1" x14ac:dyDescent="0.25">
      <c r="K9013" s="46"/>
      <c r="L9013" s="46"/>
    </row>
    <row r="9014" spans="11:12" ht="30" customHeight="1" x14ac:dyDescent="0.25">
      <c r="K9014" s="46"/>
      <c r="L9014" s="46"/>
    </row>
    <row r="9015" spans="11:12" ht="30" customHeight="1" x14ac:dyDescent="0.25">
      <c r="K9015" s="46"/>
      <c r="L9015" s="46"/>
    </row>
    <row r="9016" spans="11:12" ht="30" customHeight="1" x14ac:dyDescent="0.25">
      <c r="K9016" s="46"/>
      <c r="L9016" s="46"/>
    </row>
    <row r="9017" spans="11:12" ht="30" customHeight="1" x14ac:dyDescent="0.25">
      <c r="K9017" s="46"/>
      <c r="L9017" s="46"/>
    </row>
    <row r="9018" spans="11:12" ht="30" customHeight="1" x14ac:dyDescent="0.25">
      <c r="K9018" s="46"/>
      <c r="L9018" s="46"/>
    </row>
    <row r="9019" spans="11:12" ht="30" customHeight="1" x14ac:dyDescent="0.25">
      <c r="K9019" s="46"/>
      <c r="L9019" s="46"/>
    </row>
    <row r="9020" spans="11:12" ht="30" customHeight="1" x14ac:dyDescent="0.25">
      <c r="K9020" s="46"/>
      <c r="L9020" s="46"/>
    </row>
    <row r="9021" spans="11:12" ht="30" customHeight="1" x14ac:dyDescent="0.25">
      <c r="K9021" s="46"/>
      <c r="L9021" s="46"/>
    </row>
    <row r="9022" spans="11:12" ht="30" customHeight="1" x14ac:dyDescent="0.25">
      <c r="K9022" s="46"/>
      <c r="L9022" s="46"/>
    </row>
    <row r="9023" spans="11:12" ht="30" customHeight="1" x14ac:dyDescent="0.25">
      <c r="K9023" s="46"/>
      <c r="L9023" s="46"/>
    </row>
    <row r="9024" spans="11:12" ht="30" customHeight="1" x14ac:dyDescent="0.25">
      <c r="K9024" s="46"/>
      <c r="L9024" s="46"/>
    </row>
    <row r="9025" spans="11:12" ht="30" customHeight="1" x14ac:dyDescent="0.25">
      <c r="K9025" s="46"/>
      <c r="L9025" s="46"/>
    </row>
    <row r="9026" spans="11:12" ht="30" customHeight="1" x14ac:dyDescent="0.25">
      <c r="K9026" s="46"/>
      <c r="L9026" s="46"/>
    </row>
    <row r="9027" spans="11:12" ht="30" customHeight="1" x14ac:dyDescent="0.25">
      <c r="K9027" s="46"/>
      <c r="L9027" s="46"/>
    </row>
    <row r="9028" spans="11:12" ht="30" customHeight="1" x14ac:dyDescent="0.25">
      <c r="K9028" s="46"/>
      <c r="L9028" s="46"/>
    </row>
    <row r="9029" spans="11:12" ht="30" customHeight="1" x14ac:dyDescent="0.25">
      <c r="K9029" s="46"/>
      <c r="L9029" s="46"/>
    </row>
    <row r="9030" spans="11:12" ht="30" customHeight="1" x14ac:dyDescent="0.25">
      <c r="K9030" s="46"/>
      <c r="L9030" s="46"/>
    </row>
    <row r="9031" spans="11:12" ht="30" customHeight="1" x14ac:dyDescent="0.25">
      <c r="K9031" s="46"/>
      <c r="L9031" s="46"/>
    </row>
    <row r="9032" spans="11:12" ht="30" customHeight="1" x14ac:dyDescent="0.25">
      <c r="K9032" s="46"/>
      <c r="L9032" s="46"/>
    </row>
    <row r="9033" spans="11:12" ht="30" customHeight="1" x14ac:dyDescent="0.25">
      <c r="K9033" s="46"/>
      <c r="L9033" s="46"/>
    </row>
    <row r="9034" spans="11:12" ht="30" customHeight="1" x14ac:dyDescent="0.25">
      <c r="K9034" s="46"/>
      <c r="L9034" s="46"/>
    </row>
    <row r="9035" spans="11:12" ht="30" customHeight="1" x14ac:dyDescent="0.25">
      <c r="K9035" s="46"/>
      <c r="L9035" s="46"/>
    </row>
    <row r="9036" spans="11:12" ht="30" customHeight="1" x14ac:dyDescent="0.25">
      <c r="K9036" s="46"/>
      <c r="L9036" s="46"/>
    </row>
    <row r="9037" spans="11:12" ht="30" customHeight="1" x14ac:dyDescent="0.25">
      <c r="K9037" s="46"/>
      <c r="L9037" s="46"/>
    </row>
    <row r="9038" spans="11:12" ht="30" customHeight="1" x14ac:dyDescent="0.25">
      <c r="K9038" s="46"/>
      <c r="L9038" s="46"/>
    </row>
    <row r="9039" spans="11:12" ht="30" customHeight="1" x14ac:dyDescent="0.25">
      <c r="K9039" s="46"/>
      <c r="L9039" s="46"/>
    </row>
    <row r="9040" spans="11:12" ht="30" customHeight="1" x14ac:dyDescent="0.25">
      <c r="K9040" s="46"/>
      <c r="L9040" s="46"/>
    </row>
    <row r="9041" spans="11:12" ht="30" customHeight="1" x14ac:dyDescent="0.25">
      <c r="K9041" s="46"/>
      <c r="L9041" s="46"/>
    </row>
    <row r="9042" spans="11:12" ht="30" customHeight="1" x14ac:dyDescent="0.25">
      <c r="K9042" s="46"/>
      <c r="L9042" s="46"/>
    </row>
    <row r="9043" spans="11:12" ht="30" customHeight="1" x14ac:dyDescent="0.25">
      <c r="K9043" s="46"/>
      <c r="L9043" s="46"/>
    </row>
    <row r="9044" spans="11:12" ht="30" customHeight="1" x14ac:dyDescent="0.25">
      <c r="K9044" s="46"/>
      <c r="L9044" s="46"/>
    </row>
    <row r="9045" spans="11:12" ht="30" customHeight="1" x14ac:dyDescent="0.25">
      <c r="K9045" s="46"/>
      <c r="L9045" s="46"/>
    </row>
    <row r="9046" spans="11:12" ht="30" customHeight="1" x14ac:dyDescent="0.25">
      <c r="K9046" s="46"/>
      <c r="L9046" s="46"/>
    </row>
    <row r="9047" spans="11:12" ht="30" customHeight="1" x14ac:dyDescent="0.25">
      <c r="K9047" s="46"/>
      <c r="L9047" s="46"/>
    </row>
    <row r="9048" spans="11:12" ht="30" customHeight="1" x14ac:dyDescent="0.25">
      <c r="K9048" s="46"/>
      <c r="L9048" s="46"/>
    </row>
    <row r="9049" spans="11:12" ht="30" customHeight="1" x14ac:dyDescent="0.25">
      <c r="K9049" s="46"/>
      <c r="L9049" s="46"/>
    </row>
    <row r="9050" spans="11:12" ht="30" customHeight="1" x14ac:dyDescent="0.25">
      <c r="K9050" s="46"/>
      <c r="L9050" s="46"/>
    </row>
    <row r="9051" spans="11:12" ht="30" customHeight="1" x14ac:dyDescent="0.25">
      <c r="K9051" s="46"/>
      <c r="L9051" s="46"/>
    </row>
    <row r="9052" spans="11:12" ht="30" customHeight="1" x14ac:dyDescent="0.25">
      <c r="K9052" s="46"/>
      <c r="L9052" s="46"/>
    </row>
    <row r="9053" spans="11:12" ht="30" customHeight="1" x14ac:dyDescent="0.25">
      <c r="K9053" s="46"/>
      <c r="L9053" s="46"/>
    </row>
    <row r="9054" spans="11:12" ht="30" customHeight="1" x14ac:dyDescent="0.25">
      <c r="K9054" s="46"/>
      <c r="L9054" s="46"/>
    </row>
    <row r="9055" spans="11:12" ht="30" customHeight="1" x14ac:dyDescent="0.25">
      <c r="K9055" s="46"/>
      <c r="L9055" s="46"/>
    </row>
    <row r="9056" spans="11:12" ht="30" customHeight="1" x14ac:dyDescent="0.25">
      <c r="K9056" s="46"/>
      <c r="L9056" s="46"/>
    </row>
    <row r="9057" spans="11:12" ht="30" customHeight="1" x14ac:dyDescent="0.25">
      <c r="K9057" s="46"/>
      <c r="L9057" s="46"/>
    </row>
    <row r="9058" spans="11:12" ht="30" customHeight="1" x14ac:dyDescent="0.25">
      <c r="K9058" s="46"/>
      <c r="L9058" s="46"/>
    </row>
    <row r="9059" spans="11:12" ht="30" customHeight="1" x14ac:dyDescent="0.25">
      <c r="K9059" s="46"/>
      <c r="L9059" s="46"/>
    </row>
    <row r="9060" spans="11:12" ht="30" customHeight="1" x14ac:dyDescent="0.25">
      <c r="K9060" s="46"/>
      <c r="L9060" s="46"/>
    </row>
    <row r="9061" spans="11:12" ht="30" customHeight="1" x14ac:dyDescent="0.25">
      <c r="K9061" s="46"/>
      <c r="L9061" s="46"/>
    </row>
    <row r="9062" spans="11:12" ht="30" customHeight="1" x14ac:dyDescent="0.25">
      <c r="K9062" s="46"/>
      <c r="L9062" s="46"/>
    </row>
    <row r="9063" spans="11:12" ht="30" customHeight="1" x14ac:dyDescent="0.25">
      <c r="K9063" s="46"/>
      <c r="L9063" s="46"/>
    </row>
    <row r="9064" spans="11:12" ht="30" customHeight="1" x14ac:dyDescent="0.25">
      <c r="K9064" s="46"/>
      <c r="L9064" s="46"/>
    </row>
    <row r="9065" spans="11:12" ht="30" customHeight="1" x14ac:dyDescent="0.25">
      <c r="K9065" s="46"/>
      <c r="L9065" s="46"/>
    </row>
    <row r="9066" spans="11:12" ht="30" customHeight="1" x14ac:dyDescent="0.25">
      <c r="K9066" s="46"/>
      <c r="L9066" s="46"/>
    </row>
    <row r="9067" spans="11:12" ht="30" customHeight="1" x14ac:dyDescent="0.25">
      <c r="K9067" s="46"/>
      <c r="L9067" s="46"/>
    </row>
    <row r="9068" spans="11:12" ht="30" customHeight="1" x14ac:dyDescent="0.25">
      <c r="K9068" s="46"/>
      <c r="L9068" s="46"/>
    </row>
    <row r="9069" spans="11:12" ht="30" customHeight="1" x14ac:dyDescent="0.25">
      <c r="K9069" s="46"/>
      <c r="L9069" s="46"/>
    </row>
    <row r="9070" spans="11:12" ht="30" customHeight="1" x14ac:dyDescent="0.25">
      <c r="K9070" s="46"/>
      <c r="L9070" s="46"/>
    </row>
    <row r="9071" spans="11:12" ht="30" customHeight="1" x14ac:dyDescent="0.25">
      <c r="K9071" s="46"/>
      <c r="L9071" s="46"/>
    </row>
    <row r="9072" spans="11:12" ht="30" customHeight="1" x14ac:dyDescent="0.25">
      <c r="K9072" s="46"/>
      <c r="L9072" s="46"/>
    </row>
    <row r="9073" spans="11:12" ht="30" customHeight="1" x14ac:dyDescent="0.25">
      <c r="K9073" s="46"/>
      <c r="L9073" s="46"/>
    </row>
    <row r="9074" spans="11:12" ht="30" customHeight="1" x14ac:dyDescent="0.25">
      <c r="K9074" s="46"/>
      <c r="L9074" s="46"/>
    </row>
    <row r="9075" spans="11:12" ht="30" customHeight="1" x14ac:dyDescent="0.25">
      <c r="K9075" s="46"/>
      <c r="L9075" s="46"/>
    </row>
    <row r="9076" spans="11:12" ht="30" customHeight="1" x14ac:dyDescent="0.25">
      <c r="K9076" s="46"/>
      <c r="L9076" s="46"/>
    </row>
    <row r="9077" spans="11:12" ht="30" customHeight="1" x14ac:dyDescent="0.25">
      <c r="K9077" s="46"/>
      <c r="L9077" s="46"/>
    </row>
    <row r="9078" spans="11:12" ht="30" customHeight="1" x14ac:dyDescent="0.25">
      <c r="K9078" s="46"/>
      <c r="L9078" s="46"/>
    </row>
    <row r="9079" spans="11:12" ht="30" customHeight="1" x14ac:dyDescent="0.25">
      <c r="K9079" s="46"/>
      <c r="L9079" s="46"/>
    </row>
    <row r="9080" spans="11:12" ht="30" customHeight="1" x14ac:dyDescent="0.25">
      <c r="K9080" s="46"/>
      <c r="L9080" s="46"/>
    </row>
    <row r="9081" spans="11:12" ht="30" customHeight="1" x14ac:dyDescent="0.25">
      <c r="K9081" s="46"/>
      <c r="L9081" s="46"/>
    </row>
    <row r="9082" spans="11:12" ht="30" customHeight="1" x14ac:dyDescent="0.25">
      <c r="K9082" s="46"/>
      <c r="L9082" s="46"/>
    </row>
    <row r="9083" spans="11:12" ht="30" customHeight="1" x14ac:dyDescent="0.25">
      <c r="K9083" s="46"/>
      <c r="L9083" s="46"/>
    </row>
    <row r="9084" spans="11:12" ht="30" customHeight="1" x14ac:dyDescent="0.25">
      <c r="K9084" s="46"/>
      <c r="L9084" s="46"/>
    </row>
    <row r="9085" spans="11:12" ht="30" customHeight="1" x14ac:dyDescent="0.25">
      <c r="K9085" s="46"/>
      <c r="L9085" s="46"/>
    </row>
    <row r="9086" spans="11:12" ht="30" customHeight="1" x14ac:dyDescent="0.25">
      <c r="K9086" s="46"/>
      <c r="L9086" s="46"/>
    </row>
    <row r="9087" spans="11:12" ht="30" customHeight="1" x14ac:dyDescent="0.25">
      <c r="K9087" s="46"/>
      <c r="L9087" s="46"/>
    </row>
    <row r="9088" spans="11:12" ht="30" customHeight="1" x14ac:dyDescent="0.25">
      <c r="K9088" s="46"/>
      <c r="L9088" s="46"/>
    </row>
    <row r="9089" spans="11:12" ht="30" customHeight="1" x14ac:dyDescent="0.25">
      <c r="K9089" s="46"/>
      <c r="L9089" s="46"/>
    </row>
    <row r="9090" spans="11:12" ht="30" customHeight="1" x14ac:dyDescent="0.25">
      <c r="K9090" s="46"/>
      <c r="L9090" s="46"/>
    </row>
    <row r="9091" spans="11:12" ht="30" customHeight="1" x14ac:dyDescent="0.25">
      <c r="K9091" s="46"/>
      <c r="L9091" s="46"/>
    </row>
    <row r="9092" spans="11:12" ht="30" customHeight="1" x14ac:dyDescent="0.25">
      <c r="K9092" s="46"/>
      <c r="L9092" s="46"/>
    </row>
    <row r="9093" spans="11:12" ht="30" customHeight="1" x14ac:dyDescent="0.25">
      <c r="K9093" s="46"/>
      <c r="L9093" s="46"/>
    </row>
    <row r="9094" spans="11:12" ht="30" customHeight="1" x14ac:dyDescent="0.25">
      <c r="K9094" s="46"/>
      <c r="L9094" s="46"/>
    </row>
    <row r="9095" spans="11:12" ht="30" customHeight="1" x14ac:dyDescent="0.25">
      <c r="K9095" s="46"/>
      <c r="L9095" s="46"/>
    </row>
    <row r="9096" spans="11:12" ht="30" customHeight="1" x14ac:dyDescent="0.25">
      <c r="K9096" s="46"/>
      <c r="L9096" s="46"/>
    </row>
    <row r="9097" spans="11:12" ht="30" customHeight="1" x14ac:dyDescent="0.25">
      <c r="K9097" s="46"/>
      <c r="L9097" s="46"/>
    </row>
    <row r="9098" spans="11:12" ht="30" customHeight="1" x14ac:dyDescent="0.25">
      <c r="K9098" s="46"/>
      <c r="L9098" s="46"/>
    </row>
    <row r="9099" spans="11:12" ht="30" customHeight="1" x14ac:dyDescent="0.25">
      <c r="K9099" s="46"/>
      <c r="L9099" s="46"/>
    </row>
    <row r="9100" spans="11:12" ht="30" customHeight="1" x14ac:dyDescent="0.25">
      <c r="K9100" s="46"/>
      <c r="L9100" s="46"/>
    </row>
    <row r="9101" spans="11:12" ht="30" customHeight="1" x14ac:dyDescent="0.25">
      <c r="K9101" s="46"/>
      <c r="L9101" s="46"/>
    </row>
    <row r="9102" spans="11:12" ht="30" customHeight="1" x14ac:dyDescent="0.25">
      <c r="K9102" s="46"/>
      <c r="L9102" s="46"/>
    </row>
    <row r="9103" spans="11:12" ht="30" customHeight="1" x14ac:dyDescent="0.25">
      <c r="K9103" s="46"/>
      <c r="L9103" s="46"/>
    </row>
    <row r="9104" spans="11:12" ht="30" customHeight="1" x14ac:dyDescent="0.25">
      <c r="K9104" s="46"/>
      <c r="L9104" s="46"/>
    </row>
    <row r="9105" spans="11:12" ht="30" customHeight="1" x14ac:dyDescent="0.25">
      <c r="K9105" s="46"/>
      <c r="L9105" s="46"/>
    </row>
    <row r="9106" spans="11:12" ht="30" customHeight="1" x14ac:dyDescent="0.25">
      <c r="K9106" s="46"/>
      <c r="L9106" s="46"/>
    </row>
    <row r="9107" spans="11:12" ht="30" customHeight="1" x14ac:dyDescent="0.25">
      <c r="K9107" s="46"/>
      <c r="L9107" s="46"/>
    </row>
    <row r="9108" spans="11:12" ht="30" customHeight="1" x14ac:dyDescent="0.25">
      <c r="K9108" s="46"/>
      <c r="L9108" s="46"/>
    </row>
    <row r="9109" spans="11:12" ht="30" customHeight="1" x14ac:dyDescent="0.25">
      <c r="K9109" s="46"/>
      <c r="L9109" s="46"/>
    </row>
    <row r="9110" spans="11:12" ht="30" customHeight="1" x14ac:dyDescent="0.25">
      <c r="K9110" s="46"/>
      <c r="L9110" s="46"/>
    </row>
    <row r="9111" spans="11:12" ht="30" customHeight="1" x14ac:dyDescent="0.25">
      <c r="K9111" s="46"/>
      <c r="L9111" s="46"/>
    </row>
    <row r="9112" spans="11:12" ht="30" customHeight="1" x14ac:dyDescent="0.25">
      <c r="K9112" s="46"/>
      <c r="L9112" s="46"/>
    </row>
    <row r="9113" spans="11:12" ht="30" customHeight="1" x14ac:dyDescent="0.25">
      <c r="K9113" s="46"/>
      <c r="L9113" s="46"/>
    </row>
    <row r="9114" spans="11:12" ht="30" customHeight="1" x14ac:dyDescent="0.25">
      <c r="K9114" s="46"/>
      <c r="L9114" s="46"/>
    </row>
    <row r="9115" spans="11:12" ht="30" customHeight="1" x14ac:dyDescent="0.25">
      <c r="K9115" s="46"/>
      <c r="L9115" s="46"/>
    </row>
    <row r="9116" spans="11:12" ht="30" customHeight="1" x14ac:dyDescent="0.25">
      <c r="K9116" s="46"/>
      <c r="L9116" s="46"/>
    </row>
    <row r="9117" spans="11:12" ht="30" customHeight="1" x14ac:dyDescent="0.25">
      <c r="K9117" s="46"/>
      <c r="L9117" s="46"/>
    </row>
    <row r="9118" spans="11:12" ht="30" customHeight="1" x14ac:dyDescent="0.25">
      <c r="K9118" s="46"/>
      <c r="L9118" s="46"/>
    </row>
    <row r="9119" spans="11:12" ht="30" customHeight="1" x14ac:dyDescent="0.25">
      <c r="K9119" s="46"/>
      <c r="L9119" s="46"/>
    </row>
    <row r="9120" spans="11:12" ht="30" customHeight="1" x14ac:dyDescent="0.25">
      <c r="K9120" s="46"/>
      <c r="L9120" s="46"/>
    </row>
    <row r="9121" spans="11:12" ht="30" customHeight="1" x14ac:dyDescent="0.25">
      <c r="K9121" s="46"/>
      <c r="L9121" s="46"/>
    </row>
    <row r="9122" spans="11:12" ht="30" customHeight="1" x14ac:dyDescent="0.25">
      <c r="K9122" s="46"/>
      <c r="L9122" s="46"/>
    </row>
    <row r="9123" spans="11:12" ht="30" customHeight="1" x14ac:dyDescent="0.25">
      <c r="K9123" s="46"/>
      <c r="L9123" s="46"/>
    </row>
    <row r="9124" spans="11:12" ht="30" customHeight="1" x14ac:dyDescent="0.25">
      <c r="K9124" s="46"/>
      <c r="L9124" s="46"/>
    </row>
    <row r="9125" spans="11:12" ht="30" customHeight="1" x14ac:dyDescent="0.25">
      <c r="K9125" s="46"/>
      <c r="L9125" s="46"/>
    </row>
    <row r="9126" spans="11:12" ht="30" customHeight="1" x14ac:dyDescent="0.25">
      <c r="K9126" s="46"/>
      <c r="L9126" s="46"/>
    </row>
    <row r="9127" spans="11:12" ht="30" customHeight="1" x14ac:dyDescent="0.25">
      <c r="K9127" s="46"/>
      <c r="L9127" s="46"/>
    </row>
    <row r="9128" spans="11:12" ht="30" customHeight="1" x14ac:dyDescent="0.25">
      <c r="K9128" s="46"/>
      <c r="L9128" s="46"/>
    </row>
    <row r="9129" spans="11:12" ht="30" customHeight="1" x14ac:dyDescent="0.25">
      <c r="K9129" s="46"/>
      <c r="L9129" s="46"/>
    </row>
    <row r="9130" spans="11:12" ht="30" customHeight="1" x14ac:dyDescent="0.25">
      <c r="K9130" s="46"/>
      <c r="L9130" s="46"/>
    </row>
    <row r="9131" spans="11:12" ht="30" customHeight="1" x14ac:dyDescent="0.25">
      <c r="K9131" s="46"/>
      <c r="L9131" s="46"/>
    </row>
    <row r="9132" spans="11:12" ht="30" customHeight="1" x14ac:dyDescent="0.25">
      <c r="K9132" s="46"/>
      <c r="L9132" s="46"/>
    </row>
    <row r="9133" spans="11:12" ht="30" customHeight="1" x14ac:dyDescent="0.25">
      <c r="K9133" s="46"/>
      <c r="L9133" s="46"/>
    </row>
    <row r="9134" spans="11:12" ht="30" customHeight="1" x14ac:dyDescent="0.25">
      <c r="K9134" s="46"/>
      <c r="L9134" s="46"/>
    </row>
    <row r="9135" spans="11:12" ht="30" customHeight="1" x14ac:dyDescent="0.25">
      <c r="K9135" s="46"/>
      <c r="L9135" s="46"/>
    </row>
    <row r="9136" spans="11:12" ht="30" customHeight="1" x14ac:dyDescent="0.25">
      <c r="K9136" s="46"/>
      <c r="L9136" s="46"/>
    </row>
    <row r="9137" spans="11:12" ht="30" customHeight="1" x14ac:dyDescent="0.25">
      <c r="K9137" s="46"/>
      <c r="L9137" s="46"/>
    </row>
    <row r="9138" spans="11:12" ht="30" customHeight="1" x14ac:dyDescent="0.25">
      <c r="K9138" s="46"/>
      <c r="L9138" s="46"/>
    </row>
    <row r="9139" spans="11:12" ht="30" customHeight="1" x14ac:dyDescent="0.25">
      <c r="K9139" s="46"/>
      <c r="L9139" s="46"/>
    </row>
    <row r="9140" spans="11:12" ht="30" customHeight="1" x14ac:dyDescent="0.25">
      <c r="K9140" s="46"/>
      <c r="L9140" s="46"/>
    </row>
    <row r="9141" spans="11:12" ht="30" customHeight="1" x14ac:dyDescent="0.25">
      <c r="K9141" s="46"/>
      <c r="L9141" s="46"/>
    </row>
    <row r="9142" spans="11:12" ht="30" customHeight="1" x14ac:dyDescent="0.25">
      <c r="K9142" s="46"/>
      <c r="L9142" s="46"/>
    </row>
    <row r="9143" spans="11:12" ht="30" customHeight="1" x14ac:dyDescent="0.25">
      <c r="K9143" s="46"/>
      <c r="L9143" s="46"/>
    </row>
    <row r="9144" spans="11:12" ht="30" customHeight="1" x14ac:dyDescent="0.25">
      <c r="K9144" s="46"/>
      <c r="L9144" s="46"/>
    </row>
    <row r="9145" spans="11:12" ht="30" customHeight="1" x14ac:dyDescent="0.25">
      <c r="K9145" s="46"/>
      <c r="L9145" s="46"/>
    </row>
    <row r="9146" spans="11:12" ht="30" customHeight="1" x14ac:dyDescent="0.25">
      <c r="K9146" s="46"/>
      <c r="L9146" s="46"/>
    </row>
    <row r="9147" spans="11:12" ht="30" customHeight="1" x14ac:dyDescent="0.25">
      <c r="K9147" s="46"/>
      <c r="L9147" s="46"/>
    </row>
    <row r="9148" spans="11:12" ht="30" customHeight="1" x14ac:dyDescent="0.25">
      <c r="K9148" s="46"/>
      <c r="L9148" s="46"/>
    </row>
    <row r="9149" spans="11:12" ht="30" customHeight="1" x14ac:dyDescent="0.25">
      <c r="K9149" s="46"/>
      <c r="L9149" s="46"/>
    </row>
    <row r="9150" spans="11:12" ht="30" customHeight="1" x14ac:dyDescent="0.25">
      <c r="K9150" s="46"/>
      <c r="L9150" s="46"/>
    </row>
    <row r="9151" spans="11:12" ht="30" customHeight="1" x14ac:dyDescent="0.25">
      <c r="K9151" s="46"/>
      <c r="L9151" s="46"/>
    </row>
    <row r="9152" spans="11:12" ht="30" customHeight="1" x14ac:dyDescent="0.25">
      <c r="K9152" s="46"/>
      <c r="L9152" s="46"/>
    </row>
    <row r="9153" spans="11:12" ht="30" customHeight="1" x14ac:dyDescent="0.25">
      <c r="K9153" s="46"/>
      <c r="L9153" s="46"/>
    </row>
    <row r="9154" spans="11:12" ht="30" customHeight="1" x14ac:dyDescent="0.25">
      <c r="K9154" s="46"/>
      <c r="L9154" s="46"/>
    </row>
    <row r="9155" spans="11:12" ht="30" customHeight="1" x14ac:dyDescent="0.25">
      <c r="K9155" s="46"/>
      <c r="L9155" s="46"/>
    </row>
    <row r="9156" spans="11:12" ht="30" customHeight="1" x14ac:dyDescent="0.25">
      <c r="K9156" s="46"/>
      <c r="L9156" s="46"/>
    </row>
    <row r="9157" spans="11:12" ht="30" customHeight="1" x14ac:dyDescent="0.25">
      <c r="K9157" s="46"/>
      <c r="L9157" s="46"/>
    </row>
    <row r="9158" spans="11:12" ht="30" customHeight="1" x14ac:dyDescent="0.25">
      <c r="K9158" s="46"/>
      <c r="L9158" s="46"/>
    </row>
    <row r="9159" spans="11:12" ht="30" customHeight="1" x14ac:dyDescent="0.25">
      <c r="K9159" s="46"/>
      <c r="L9159" s="46"/>
    </row>
    <row r="9160" spans="11:12" ht="30" customHeight="1" x14ac:dyDescent="0.25">
      <c r="K9160" s="46"/>
      <c r="L9160" s="46"/>
    </row>
    <row r="9161" spans="11:12" ht="30" customHeight="1" x14ac:dyDescent="0.25">
      <c r="K9161" s="46"/>
      <c r="L9161" s="46"/>
    </row>
    <row r="9162" spans="11:12" ht="30" customHeight="1" x14ac:dyDescent="0.25">
      <c r="K9162" s="46"/>
      <c r="L9162" s="46"/>
    </row>
    <row r="9163" spans="11:12" ht="30" customHeight="1" x14ac:dyDescent="0.25">
      <c r="K9163" s="46"/>
      <c r="L9163" s="46"/>
    </row>
    <row r="9164" spans="11:12" ht="30" customHeight="1" x14ac:dyDescent="0.25">
      <c r="K9164" s="46"/>
      <c r="L9164" s="46"/>
    </row>
    <row r="9165" spans="11:12" ht="30" customHeight="1" x14ac:dyDescent="0.25">
      <c r="K9165" s="46"/>
      <c r="L9165" s="46"/>
    </row>
    <row r="9166" spans="11:12" ht="30" customHeight="1" x14ac:dyDescent="0.25">
      <c r="K9166" s="46"/>
      <c r="L9166" s="46"/>
    </row>
    <row r="9167" spans="11:12" ht="30" customHeight="1" x14ac:dyDescent="0.25">
      <c r="K9167" s="46"/>
      <c r="L9167" s="46"/>
    </row>
    <row r="9168" spans="11:12" ht="30" customHeight="1" x14ac:dyDescent="0.25">
      <c r="K9168" s="46"/>
      <c r="L9168" s="46"/>
    </row>
    <row r="9169" spans="11:12" ht="30" customHeight="1" x14ac:dyDescent="0.25">
      <c r="K9169" s="46"/>
      <c r="L9169" s="46"/>
    </row>
    <row r="9170" spans="11:12" ht="30" customHeight="1" x14ac:dyDescent="0.25">
      <c r="K9170" s="46"/>
      <c r="L9170" s="46"/>
    </row>
    <row r="9171" spans="11:12" ht="30" customHeight="1" x14ac:dyDescent="0.25">
      <c r="K9171" s="46"/>
      <c r="L9171" s="46"/>
    </row>
    <row r="9172" spans="11:12" ht="30" customHeight="1" x14ac:dyDescent="0.25">
      <c r="K9172" s="46"/>
      <c r="L9172" s="46"/>
    </row>
    <row r="9173" spans="11:12" ht="30" customHeight="1" x14ac:dyDescent="0.25">
      <c r="K9173" s="46"/>
      <c r="L9173" s="46"/>
    </row>
    <row r="9174" spans="11:12" ht="30" customHeight="1" x14ac:dyDescent="0.25">
      <c r="K9174" s="46"/>
      <c r="L9174" s="46"/>
    </row>
    <row r="9175" spans="11:12" ht="30" customHeight="1" x14ac:dyDescent="0.25">
      <c r="K9175" s="46"/>
      <c r="L9175" s="46"/>
    </row>
    <row r="9176" spans="11:12" ht="30" customHeight="1" x14ac:dyDescent="0.25">
      <c r="K9176" s="46"/>
      <c r="L9176" s="46"/>
    </row>
    <row r="9177" spans="11:12" ht="30" customHeight="1" x14ac:dyDescent="0.25">
      <c r="K9177" s="46"/>
      <c r="L9177" s="46"/>
    </row>
    <row r="9178" spans="11:12" ht="30" customHeight="1" x14ac:dyDescent="0.25">
      <c r="K9178" s="46"/>
      <c r="L9178" s="46"/>
    </row>
    <row r="9179" spans="11:12" ht="30" customHeight="1" x14ac:dyDescent="0.25">
      <c r="K9179" s="46"/>
      <c r="L9179" s="46"/>
    </row>
    <row r="9180" spans="11:12" ht="30" customHeight="1" x14ac:dyDescent="0.25">
      <c r="K9180" s="46"/>
      <c r="L9180" s="46"/>
    </row>
    <row r="9181" spans="11:12" ht="30" customHeight="1" x14ac:dyDescent="0.25">
      <c r="K9181" s="46"/>
      <c r="L9181" s="46"/>
    </row>
    <row r="9182" spans="11:12" ht="30" customHeight="1" x14ac:dyDescent="0.25">
      <c r="K9182" s="46"/>
      <c r="L9182" s="46"/>
    </row>
    <row r="9183" spans="11:12" ht="30" customHeight="1" x14ac:dyDescent="0.25">
      <c r="K9183" s="46"/>
      <c r="L9183" s="46"/>
    </row>
    <row r="9184" spans="11:12" ht="30" customHeight="1" x14ac:dyDescent="0.25">
      <c r="K9184" s="46"/>
      <c r="L9184" s="46"/>
    </row>
    <row r="9185" spans="11:12" ht="30" customHeight="1" x14ac:dyDescent="0.25">
      <c r="K9185" s="46"/>
      <c r="L9185" s="46"/>
    </row>
    <row r="9186" spans="11:12" ht="30" customHeight="1" x14ac:dyDescent="0.25">
      <c r="K9186" s="46"/>
      <c r="L9186" s="46"/>
    </row>
    <row r="9187" spans="11:12" ht="30" customHeight="1" x14ac:dyDescent="0.25">
      <c r="K9187" s="46"/>
      <c r="L9187" s="46"/>
    </row>
    <row r="9188" spans="11:12" ht="30" customHeight="1" x14ac:dyDescent="0.25">
      <c r="K9188" s="46"/>
      <c r="L9188" s="46"/>
    </row>
    <row r="9189" spans="11:12" ht="30" customHeight="1" x14ac:dyDescent="0.25">
      <c r="K9189" s="46"/>
      <c r="L9189" s="46"/>
    </row>
    <row r="9190" spans="11:12" ht="30" customHeight="1" x14ac:dyDescent="0.25">
      <c r="K9190" s="46"/>
      <c r="L9190" s="46"/>
    </row>
    <row r="9191" spans="11:12" ht="30" customHeight="1" x14ac:dyDescent="0.25">
      <c r="K9191" s="46"/>
      <c r="L9191" s="46"/>
    </row>
    <row r="9192" spans="11:12" ht="30" customHeight="1" x14ac:dyDescent="0.25">
      <c r="K9192" s="46"/>
      <c r="L9192" s="46"/>
    </row>
    <row r="9193" spans="11:12" ht="30" customHeight="1" x14ac:dyDescent="0.25">
      <c r="K9193" s="46"/>
      <c r="L9193" s="46"/>
    </row>
    <row r="9194" spans="11:12" ht="30" customHeight="1" x14ac:dyDescent="0.25">
      <c r="K9194" s="46"/>
      <c r="L9194" s="46"/>
    </row>
    <row r="9195" spans="11:12" ht="30" customHeight="1" x14ac:dyDescent="0.25">
      <c r="K9195" s="46"/>
      <c r="L9195" s="46"/>
    </row>
    <row r="9196" spans="11:12" ht="30" customHeight="1" x14ac:dyDescent="0.25">
      <c r="K9196" s="46"/>
      <c r="L9196" s="46"/>
    </row>
    <row r="9197" spans="11:12" ht="30" customHeight="1" x14ac:dyDescent="0.25">
      <c r="K9197" s="46"/>
      <c r="L9197" s="46"/>
    </row>
    <row r="9198" spans="11:12" ht="30" customHeight="1" x14ac:dyDescent="0.25">
      <c r="K9198" s="46"/>
      <c r="L9198" s="46"/>
    </row>
    <row r="9199" spans="11:12" ht="30" customHeight="1" x14ac:dyDescent="0.25">
      <c r="K9199" s="46"/>
      <c r="L9199" s="46"/>
    </row>
    <row r="9200" spans="11:12" ht="30" customHeight="1" x14ac:dyDescent="0.25">
      <c r="K9200" s="46"/>
      <c r="L9200" s="46"/>
    </row>
    <row r="9201" spans="11:12" ht="30" customHeight="1" x14ac:dyDescent="0.25">
      <c r="K9201" s="46"/>
      <c r="L9201" s="46"/>
    </row>
    <row r="9202" spans="11:12" ht="30" customHeight="1" x14ac:dyDescent="0.25">
      <c r="K9202" s="46"/>
      <c r="L9202" s="46"/>
    </row>
    <row r="9203" spans="11:12" ht="30" customHeight="1" x14ac:dyDescent="0.25">
      <c r="K9203" s="46"/>
      <c r="L9203" s="46"/>
    </row>
    <row r="9204" spans="11:12" ht="30" customHeight="1" x14ac:dyDescent="0.25">
      <c r="K9204" s="46"/>
      <c r="L9204" s="46"/>
    </row>
    <row r="9205" spans="11:12" ht="30" customHeight="1" x14ac:dyDescent="0.25">
      <c r="K9205" s="46"/>
      <c r="L9205" s="46"/>
    </row>
    <row r="9206" spans="11:12" ht="30" customHeight="1" x14ac:dyDescent="0.25">
      <c r="K9206" s="46"/>
      <c r="L9206" s="46"/>
    </row>
    <row r="9207" spans="11:12" ht="30" customHeight="1" x14ac:dyDescent="0.25">
      <c r="K9207" s="46"/>
      <c r="L9207" s="46"/>
    </row>
    <row r="9208" spans="11:12" ht="30" customHeight="1" x14ac:dyDescent="0.25">
      <c r="K9208" s="46"/>
      <c r="L9208" s="46"/>
    </row>
    <row r="9209" spans="11:12" ht="30" customHeight="1" x14ac:dyDescent="0.25">
      <c r="K9209" s="46"/>
      <c r="L9209" s="46"/>
    </row>
    <row r="9210" spans="11:12" ht="30" customHeight="1" x14ac:dyDescent="0.25">
      <c r="K9210" s="46"/>
      <c r="L9210" s="46"/>
    </row>
    <row r="9211" spans="11:12" ht="30" customHeight="1" x14ac:dyDescent="0.25">
      <c r="K9211" s="46"/>
      <c r="L9211" s="46"/>
    </row>
    <row r="9212" spans="11:12" ht="30" customHeight="1" x14ac:dyDescent="0.25">
      <c r="K9212" s="46"/>
      <c r="L9212" s="46"/>
    </row>
    <row r="9213" spans="11:12" ht="30" customHeight="1" x14ac:dyDescent="0.25">
      <c r="K9213" s="46"/>
      <c r="L9213" s="46"/>
    </row>
    <row r="9214" spans="11:12" ht="30" customHeight="1" x14ac:dyDescent="0.25">
      <c r="K9214" s="46"/>
      <c r="L9214" s="46"/>
    </row>
    <row r="9215" spans="11:12" ht="30" customHeight="1" x14ac:dyDescent="0.25">
      <c r="K9215" s="46"/>
      <c r="L9215" s="46"/>
    </row>
    <row r="9216" spans="11:12" ht="30" customHeight="1" x14ac:dyDescent="0.25">
      <c r="K9216" s="46"/>
      <c r="L9216" s="46"/>
    </row>
    <row r="9217" spans="11:12" ht="30" customHeight="1" x14ac:dyDescent="0.25">
      <c r="K9217" s="46"/>
      <c r="L9217" s="46"/>
    </row>
    <row r="9218" spans="11:12" ht="30" customHeight="1" x14ac:dyDescent="0.25">
      <c r="K9218" s="46"/>
      <c r="L9218" s="46"/>
    </row>
    <row r="9219" spans="11:12" ht="30" customHeight="1" x14ac:dyDescent="0.25">
      <c r="K9219" s="46"/>
      <c r="L9219" s="46"/>
    </row>
    <row r="9220" spans="11:12" ht="30" customHeight="1" x14ac:dyDescent="0.25">
      <c r="K9220" s="46"/>
      <c r="L9220" s="46"/>
    </row>
    <row r="9221" spans="11:12" ht="30" customHeight="1" x14ac:dyDescent="0.25">
      <c r="K9221" s="46"/>
      <c r="L9221" s="46"/>
    </row>
    <row r="9222" spans="11:12" ht="30" customHeight="1" x14ac:dyDescent="0.25">
      <c r="K9222" s="46"/>
      <c r="L9222" s="46"/>
    </row>
    <row r="9223" spans="11:12" ht="30" customHeight="1" x14ac:dyDescent="0.25">
      <c r="K9223" s="46"/>
      <c r="L9223" s="46"/>
    </row>
    <row r="9224" spans="11:12" ht="30" customHeight="1" x14ac:dyDescent="0.25">
      <c r="K9224" s="46"/>
      <c r="L9224" s="46"/>
    </row>
    <row r="9225" spans="11:12" ht="30" customHeight="1" x14ac:dyDescent="0.25">
      <c r="K9225" s="46"/>
      <c r="L9225" s="46"/>
    </row>
    <row r="9226" spans="11:12" ht="30" customHeight="1" x14ac:dyDescent="0.25">
      <c r="K9226" s="46"/>
      <c r="L9226" s="46"/>
    </row>
    <row r="9227" spans="11:12" ht="30" customHeight="1" x14ac:dyDescent="0.25">
      <c r="K9227" s="46"/>
      <c r="L9227" s="46"/>
    </row>
    <row r="9228" spans="11:12" ht="30" customHeight="1" x14ac:dyDescent="0.25">
      <c r="K9228" s="46"/>
      <c r="L9228" s="46"/>
    </row>
    <row r="9229" spans="11:12" ht="30" customHeight="1" x14ac:dyDescent="0.25">
      <c r="K9229" s="46"/>
      <c r="L9229" s="46"/>
    </row>
    <row r="9230" spans="11:12" ht="30" customHeight="1" x14ac:dyDescent="0.25">
      <c r="K9230" s="46"/>
      <c r="L9230" s="46"/>
    </row>
    <row r="9231" spans="11:12" ht="30" customHeight="1" x14ac:dyDescent="0.25">
      <c r="K9231" s="46"/>
      <c r="L9231" s="46"/>
    </row>
    <row r="9232" spans="11:12" ht="30" customHeight="1" x14ac:dyDescent="0.25">
      <c r="K9232" s="46"/>
      <c r="L9232" s="46"/>
    </row>
    <row r="9233" spans="11:12" ht="30" customHeight="1" x14ac:dyDescent="0.25">
      <c r="K9233" s="46"/>
      <c r="L9233" s="46"/>
    </row>
    <row r="9234" spans="11:12" ht="30" customHeight="1" x14ac:dyDescent="0.25">
      <c r="K9234" s="46"/>
      <c r="L9234" s="46"/>
    </row>
    <row r="9235" spans="11:12" ht="30" customHeight="1" x14ac:dyDescent="0.25">
      <c r="K9235" s="46"/>
      <c r="L9235" s="46"/>
    </row>
    <row r="9236" spans="11:12" ht="30" customHeight="1" x14ac:dyDescent="0.25">
      <c r="K9236" s="46"/>
      <c r="L9236" s="46"/>
    </row>
    <row r="9237" spans="11:12" ht="30" customHeight="1" x14ac:dyDescent="0.25">
      <c r="K9237" s="46"/>
      <c r="L9237" s="46"/>
    </row>
    <row r="9238" spans="11:12" ht="30" customHeight="1" x14ac:dyDescent="0.25">
      <c r="K9238" s="46"/>
      <c r="L9238" s="46"/>
    </row>
    <row r="9239" spans="11:12" ht="30" customHeight="1" x14ac:dyDescent="0.25">
      <c r="K9239" s="46"/>
      <c r="L9239" s="46"/>
    </row>
    <row r="9240" spans="11:12" ht="30" customHeight="1" x14ac:dyDescent="0.25">
      <c r="K9240" s="46"/>
      <c r="L9240" s="46"/>
    </row>
    <row r="9241" spans="11:12" ht="30" customHeight="1" x14ac:dyDescent="0.25">
      <c r="K9241" s="46"/>
      <c r="L9241" s="46"/>
    </row>
    <row r="9242" spans="11:12" ht="30" customHeight="1" x14ac:dyDescent="0.25">
      <c r="K9242" s="46"/>
      <c r="L9242" s="46"/>
    </row>
    <row r="9243" spans="11:12" ht="30" customHeight="1" x14ac:dyDescent="0.25">
      <c r="K9243" s="46"/>
      <c r="L9243" s="46"/>
    </row>
    <row r="9244" spans="11:12" ht="30" customHeight="1" x14ac:dyDescent="0.25">
      <c r="K9244" s="46"/>
      <c r="L9244" s="46"/>
    </row>
    <row r="9245" spans="11:12" ht="30" customHeight="1" x14ac:dyDescent="0.25">
      <c r="K9245" s="46"/>
      <c r="L9245" s="46"/>
    </row>
    <row r="9246" spans="11:12" ht="30" customHeight="1" x14ac:dyDescent="0.25">
      <c r="K9246" s="46"/>
      <c r="L9246" s="46"/>
    </row>
    <row r="9247" spans="11:12" ht="30" customHeight="1" x14ac:dyDescent="0.25">
      <c r="K9247" s="46"/>
      <c r="L9247" s="46"/>
    </row>
    <row r="9248" spans="11:12" ht="30" customHeight="1" x14ac:dyDescent="0.25">
      <c r="K9248" s="46"/>
      <c r="L9248" s="46"/>
    </row>
    <row r="9249" spans="11:12" ht="30" customHeight="1" x14ac:dyDescent="0.25">
      <c r="K9249" s="46"/>
      <c r="L9249" s="46"/>
    </row>
    <row r="9250" spans="11:12" ht="30" customHeight="1" x14ac:dyDescent="0.25">
      <c r="K9250" s="46"/>
      <c r="L9250" s="46"/>
    </row>
    <row r="9251" spans="11:12" ht="30" customHeight="1" x14ac:dyDescent="0.25">
      <c r="K9251" s="46"/>
      <c r="L9251" s="46"/>
    </row>
    <row r="9252" spans="11:12" ht="30" customHeight="1" x14ac:dyDescent="0.25">
      <c r="K9252" s="46"/>
      <c r="L9252" s="46"/>
    </row>
    <row r="9253" spans="11:12" ht="30" customHeight="1" x14ac:dyDescent="0.25">
      <c r="K9253" s="46"/>
      <c r="L9253" s="46"/>
    </row>
    <row r="9254" spans="11:12" ht="30" customHeight="1" x14ac:dyDescent="0.25">
      <c r="K9254" s="46"/>
      <c r="L9254" s="46"/>
    </row>
    <row r="9255" spans="11:12" ht="30" customHeight="1" x14ac:dyDescent="0.25">
      <c r="K9255" s="46"/>
      <c r="L9255" s="46"/>
    </row>
    <row r="9256" spans="11:12" ht="30" customHeight="1" x14ac:dyDescent="0.25">
      <c r="K9256" s="46"/>
      <c r="L9256" s="46"/>
    </row>
    <row r="9257" spans="11:12" ht="30" customHeight="1" x14ac:dyDescent="0.25">
      <c r="K9257" s="46"/>
      <c r="L9257" s="46"/>
    </row>
    <row r="9258" spans="11:12" ht="30" customHeight="1" x14ac:dyDescent="0.25">
      <c r="K9258" s="46"/>
      <c r="L9258" s="46"/>
    </row>
    <row r="9259" spans="11:12" ht="30" customHeight="1" x14ac:dyDescent="0.25">
      <c r="K9259" s="46"/>
      <c r="L9259" s="46"/>
    </row>
    <row r="9260" spans="11:12" ht="30" customHeight="1" x14ac:dyDescent="0.25">
      <c r="K9260" s="46"/>
      <c r="L9260" s="46"/>
    </row>
    <row r="9261" spans="11:12" ht="30" customHeight="1" x14ac:dyDescent="0.25">
      <c r="K9261" s="46"/>
      <c r="L9261" s="46"/>
    </row>
    <row r="9262" spans="11:12" ht="30" customHeight="1" x14ac:dyDescent="0.25">
      <c r="K9262" s="46"/>
      <c r="L9262" s="46"/>
    </row>
    <row r="9263" spans="11:12" ht="30" customHeight="1" x14ac:dyDescent="0.25">
      <c r="K9263" s="46"/>
      <c r="L9263" s="46"/>
    </row>
    <row r="9264" spans="11:12" ht="30" customHeight="1" x14ac:dyDescent="0.25">
      <c r="K9264" s="46"/>
      <c r="L9264" s="46"/>
    </row>
    <row r="9265" spans="11:12" ht="30" customHeight="1" x14ac:dyDescent="0.25">
      <c r="K9265" s="46"/>
      <c r="L9265" s="46"/>
    </row>
    <row r="9266" spans="11:12" ht="30" customHeight="1" x14ac:dyDescent="0.25">
      <c r="K9266" s="46"/>
      <c r="L9266" s="46"/>
    </row>
    <row r="9267" spans="11:12" ht="30" customHeight="1" x14ac:dyDescent="0.25">
      <c r="K9267" s="46"/>
      <c r="L9267" s="46"/>
    </row>
    <row r="9268" spans="11:12" ht="30" customHeight="1" x14ac:dyDescent="0.25">
      <c r="K9268" s="46"/>
      <c r="L9268" s="46"/>
    </row>
    <row r="9269" spans="11:12" ht="30" customHeight="1" x14ac:dyDescent="0.25">
      <c r="K9269" s="46"/>
      <c r="L9269" s="46"/>
    </row>
    <row r="9270" spans="11:12" ht="30" customHeight="1" x14ac:dyDescent="0.25">
      <c r="K9270" s="46"/>
      <c r="L9270" s="46"/>
    </row>
    <row r="9271" spans="11:12" ht="30" customHeight="1" x14ac:dyDescent="0.25">
      <c r="K9271" s="46"/>
      <c r="L9271" s="46"/>
    </row>
    <row r="9272" spans="11:12" ht="30" customHeight="1" x14ac:dyDescent="0.25">
      <c r="K9272" s="46"/>
      <c r="L9272" s="46"/>
    </row>
    <row r="9273" spans="11:12" ht="30" customHeight="1" x14ac:dyDescent="0.25">
      <c r="K9273" s="46"/>
      <c r="L9273" s="46"/>
    </row>
    <row r="9274" spans="11:12" ht="30" customHeight="1" x14ac:dyDescent="0.25">
      <c r="K9274" s="46"/>
      <c r="L9274" s="46"/>
    </row>
    <row r="9275" spans="11:12" ht="30" customHeight="1" x14ac:dyDescent="0.25">
      <c r="K9275" s="46"/>
      <c r="L9275" s="46"/>
    </row>
    <row r="9276" spans="11:12" ht="30" customHeight="1" x14ac:dyDescent="0.25">
      <c r="K9276" s="46"/>
      <c r="L9276" s="46"/>
    </row>
    <row r="9277" spans="11:12" ht="30" customHeight="1" x14ac:dyDescent="0.25">
      <c r="K9277" s="46"/>
      <c r="L9277" s="46"/>
    </row>
    <row r="9278" spans="11:12" ht="30" customHeight="1" x14ac:dyDescent="0.25">
      <c r="K9278" s="46"/>
      <c r="L9278" s="46"/>
    </row>
    <row r="9279" spans="11:12" ht="30" customHeight="1" x14ac:dyDescent="0.25">
      <c r="K9279" s="46"/>
      <c r="L9279" s="46"/>
    </row>
    <row r="9280" spans="11:12" ht="30" customHeight="1" x14ac:dyDescent="0.25">
      <c r="K9280" s="46"/>
      <c r="L9280" s="46"/>
    </row>
    <row r="9281" spans="11:12" ht="30" customHeight="1" x14ac:dyDescent="0.25">
      <c r="K9281" s="46"/>
      <c r="L9281" s="46"/>
    </row>
    <row r="9282" spans="11:12" ht="30" customHeight="1" x14ac:dyDescent="0.25">
      <c r="K9282" s="46"/>
      <c r="L9282" s="46"/>
    </row>
    <row r="9283" spans="11:12" ht="30" customHeight="1" x14ac:dyDescent="0.25">
      <c r="K9283" s="46"/>
      <c r="L9283" s="46"/>
    </row>
    <row r="9284" spans="11:12" ht="30" customHeight="1" x14ac:dyDescent="0.25">
      <c r="K9284" s="46"/>
      <c r="L9284" s="46"/>
    </row>
    <row r="9285" spans="11:12" ht="30" customHeight="1" x14ac:dyDescent="0.25">
      <c r="K9285" s="46"/>
      <c r="L9285" s="46"/>
    </row>
    <row r="9286" spans="11:12" ht="30" customHeight="1" x14ac:dyDescent="0.25">
      <c r="K9286" s="46"/>
      <c r="L9286" s="46"/>
    </row>
    <row r="9287" spans="11:12" ht="30" customHeight="1" x14ac:dyDescent="0.25">
      <c r="K9287" s="46"/>
      <c r="L9287" s="46"/>
    </row>
    <row r="9288" spans="11:12" ht="30" customHeight="1" x14ac:dyDescent="0.25">
      <c r="K9288" s="46"/>
      <c r="L9288" s="46"/>
    </row>
    <row r="9289" spans="11:12" ht="30" customHeight="1" x14ac:dyDescent="0.25">
      <c r="K9289" s="46"/>
      <c r="L9289" s="46"/>
    </row>
    <row r="9290" spans="11:12" ht="30" customHeight="1" x14ac:dyDescent="0.25">
      <c r="K9290" s="46"/>
      <c r="L9290" s="46"/>
    </row>
    <row r="9291" spans="11:12" ht="30" customHeight="1" x14ac:dyDescent="0.25">
      <c r="K9291" s="46"/>
      <c r="L9291" s="46"/>
    </row>
    <row r="9292" spans="11:12" ht="30" customHeight="1" x14ac:dyDescent="0.25">
      <c r="K9292" s="46"/>
      <c r="L9292" s="46"/>
    </row>
    <row r="9293" spans="11:12" ht="30" customHeight="1" x14ac:dyDescent="0.25">
      <c r="K9293" s="46"/>
      <c r="L9293" s="46"/>
    </row>
    <row r="9294" spans="11:12" ht="30" customHeight="1" x14ac:dyDescent="0.25">
      <c r="K9294" s="46"/>
      <c r="L9294" s="46"/>
    </row>
    <row r="9295" spans="11:12" ht="30" customHeight="1" x14ac:dyDescent="0.25">
      <c r="K9295" s="46"/>
      <c r="L9295" s="46"/>
    </row>
    <row r="9296" spans="11:12" ht="30" customHeight="1" x14ac:dyDescent="0.25">
      <c r="K9296" s="46"/>
      <c r="L9296" s="46"/>
    </row>
    <row r="9297" spans="11:12" ht="30" customHeight="1" x14ac:dyDescent="0.25">
      <c r="K9297" s="46"/>
      <c r="L9297" s="46"/>
    </row>
    <row r="9298" spans="11:12" ht="30" customHeight="1" x14ac:dyDescent="0.25">
      <c r="K9298" s="46"/>
      <c r="L9298" s="46"/>
    </row>
    <row r="9299" spans="11:12" ht="30" customHeight="1" x14ac:dyDescent="0.25">
      <c r="K9299" s="46"/>
      <c r="L9299" s="46"/>
    </row>
    <row r="9300" spans="11:12" ht="30" customHeight="1" x14ac:dyDescent="0.25">
      <c r="K9300" s="46"/>
      <c r="L9300" s="46"/>
    </row>
    <row r="9301" spans="11:12" ht="30" customHeight="1" x14ac:dyDescent="0.25">
      <c r="K9301" s="46"/>
      <c r="L9301" s="46"/>
    </row>
    <row r="9302" spans="11:12" ht="30" customHeight="1" x14ac:dyDescent="0.25">
      <c r="K9302" s="46"/>
      <c r="L9302" s="46"/>
    </row>
    <row r="9303" spans="11:12" ht="30" customHeight="1" x14ac:dyDescent="0.25">
      <c r="K9303" s="46"/>
      <c r="L9303" s="46"/>
    </row>
    <row r="9304" spans="11:12" ht="30" customHeight="1" x14ac:dyDescent="0.25">
      <c r="K9304" s="46"/>
      <c r="L9304" s="46"/>
    </row>
    <row r="9305" spans="11:12" ht="30" customHeight="1" x14ac:dyDescent="0.25">
      <c r="K9305" s="46"/>
      <c r="L9305" s="46"/>
    </row>
    <row r="9306" spans="11:12" ht="30" customHeight="1" x14ac:dyDescent="0.25">
      <c r="K9306" s="46"/>
      <c r="L9306" s="46"/>
    </row>
    <row r="9307" spans="11:12" ht="30" customHeight="1" x14ac:dyDescent="0.25">
      <c r="K9307" s="46"/>
      <c r="L9307" s="46"/>
    </row>
    <row r="9308" spans="11:12" ht="30" customHeight="1" x14ac:dyDescent="0.25">
      <c r="K9308" s="46"/>
      <c r="L9308" s="46"/>
    </row>
    <row r="9309" spans="11:12" ht="30" customHeight="1" x14ac:dyDescent="0.25">
      <c r="K9309" s="46"/>
      <c r="L9309" s="46"/>
    </row>
    <row r="9310" spans="11:12" ht="30" customHeight="1" x14ac:dyDescent="0.25">
      <c r="K9310" s="46"/>
      <c r="L9310" s="46"/>
    </row>
    <row r="9311" spans="11:12" ht="30" customHeight="1" x14ac:dyDescent="0.25">
      <c r="K9311" s="46"/>
      <c r="L9311" s="46"/>
    </row>
    <row r="9312" spans="11:12" ht="30" customHeight="1" x14ac:dyDescent="0.25">
      <c r="K9312" s="46"/>
      <c r="L9312" s="46"/>
    </row>
    <row r="9313" spans="11:12" ht="30" customHeight="1" x14ac:dyDescent="0.25">
      <c r="K9313" s="46"/>
      <c r="L9313" s="46"/>
    </row>
    <row r="9314" spans="11:12" ht="30" customHeight="1" x14ac:dyDescent="0.25">
      <c r="K9314" s="46"/>
      <c r="L9314" s="46"/>
    </row>
    <row r="9315" spans="11:12" ht="30" customHeight="1" x14ac:dyDescent="0.25">
      <c r="K9315" s="46"/>
      <c r="L9315" s="46"/>
    </row>
    <row r="9316" spans="11:12" ht="30" customHeight="1" x14ac:dyDescent="0.25">
      <c r="K9316" s="46"/>
      <c r="L9316" s="46"/>
    </row>
    <row r="9317" spans="11:12" ht="30" customHeight="1" x14ac:dyDescent="0.25">
      <c r="K9317" s="46"/>
      <c r="L9317" s="46"/>
    </row>
    <row r="9318" spans="11:12" ht="30" customHeight="1" x14ac:dyDescent="0.25">
      <c r="K9318" s="46"/>
      <c r="L9318" s="46"/>
    </row>
    <row r="9319" spans="11:12" ht="30" customHeight="1" x14ac:dyDescent="0.25">
      <c r="K9319" s="46"/>
      <c r="L9319" s="46"/>
    </row>
    <row r="9320" spans="11:12" ht="30" customHeight="1" x14ac:dyDescent="0.25">
      <c r="K9320" s="46"/>
      <c r="L9320" s="46"/>
    </row>
    <row r="9321" spans="11:12" ht="30" customHeight="1" x14ac:dyDescent="0.25">
      <c r="K9321" s="46"/>
      <c r="L9321" s="46"/>
    </row>
    <row r="9322" spans="11:12" ht="30" customHeight="1" x14ac:dyDescent="0.25">
      <c r="K9322" s="46"/>
      <c r="L9322" s="46"/>
    </row>
    <row r="9323" spans="11:12" ht="30" customHeight="1" x14ac:dyDescent="0.25">
      <c r="K9323" s="46"/>
      <c r="L9323" s="46"/>
    </row>
    <row r="9324" spans="11:12" ht="30" customHeight="1" x14ac:dyDescent="0.25">
      <c r="K9324" s="46"/>
      <c r="L9324" s="46"/>
    </row>
    <row r="9325" spans="11:12" ht="30" customHeight="1" x14ac:dyDescent="0.25">
      <c r="K9325" s="46"/>
      <c r="L9325" s="46"/>
    </row>
    <row r="9326" spans="11:12" ht="30" customHeight="1" x14ac:dyDescent="0.25">
      <c r="K9326" s="46"/>
      <c r="L9326" s="46"/>
    </row>
    <row r="9327" spans="11:12" ht="30" customHeight="1" x14ac:dyDescent="0.25">
      <c r="K9327" s="46"/>
      <c r="L9327" s="46"/>
    </row>
    <row r="9328" spans="11:12" ht="30" customHeight="1" x14ac:dyDescent="0.25">
      <c r="K9328" s="46"/>
      <c r="L9328" s="46"/>
    </row>
    <row r="9329" spans="11:12" ht="30" customHeight="1" x14ac:dyDescent="0.25">
      <c r="K9329" s="46"/>
      <c r="L9329" s="46"/>
    </row>
    <row r="9330" spans="11:12" ht="30" customHeight="1" x14ac:dyDescent="0.25">
      <c r="K9330" s="46"/>
      <c r="L9330" s="46"/>
    </row>
    <row r="9331" spans="11:12" ht="30" customHeight="1" x14ac:dyDescent="0.25">
      <c r="K9331" s="46"/>
      <c r="L9331" s="46"/>
    </row>
    <row r="9332" spans="11:12" ht="30" customHeight="1" x14ac:dyDescent="0.25">
      <c r="K9332" s="46"/>
      <c r="L9332" s="46"/>
    </row>
    <row r="9333" spans="11:12" ht="30" customHeight="1" x14ac:dyDescent="0.25">
      <c r="K9333" s="46"/>
      <c r="L9333" s="46"/>
    </row>
    <row r="9334" spans="11:12" ht="30" customHeight="1" x14ac:dyDescent="0.25">
      <c r="K9334" s="46"/>
      <c r="L9334" s="46"/>
    </row>
    <row r="9335" spans="11:12" ht="30" customHeight="1" x14ac:dyDescent="0.25">
      <c r="K9335" s="46"/>
      <c r="L9335" s="46"/>
    </row>
    <row r="9336" spans="11:12" ht="30" customHeight="1" x14ac:dyDescent="0.25">
      <c r="K9336" s="46"/>
      <c r="L9336" s="46"/>
    </row>
    <row r="9337" spans="11:12" ht="30" customHeight="1" x14ac:dyDescent="0.25">
      <c r="K9337" s="46"/>
      <c r="L9337" s="46"/>
    </row>
    <row r="9338" spans="11:12" ht="30" customHeight="1" x14ac:dyDescent="0.25">
      <c r="K9338" s="46"/>
      <c r="L9338" s="46"/>
    </row>
    <row r="9339" spans="11:12" ht="30" customHeight="1" x14ac:dyDescent="0.25">
      <c r="K9339" s="46"/>
      <c r="L9339" s="46"/>
    </row>
    <row r="9340" spans="11:12" ht="30" customHeight="1" x14ac:dyDescent="0.25">
      <c r="K9340" s="46"/>
      <c r="L9340" s="46"/>
    </row>
    <row r="9341" spans="11:12" ht="30" customHeight="1" x14ac:dyDescent="0.25">
      <c r="K9341" s="46"/>
      <c r="L9341" s="46"/>
    </row>
    <row r="9342" spans="11:12" ht="30" customHeight="1" x14ac:dyDescent="0.25">
      <c r="K9342" s="46"/>
      <c r="L9342" s="46"/>
    </row>
    <row r="9343" spans="11:12" ht="30" customHeight="1" x14ac:dyDescent="0.25">
      <c r="K9343" s="46"/>
      <c r="L9343" s="46"/>
    </row>
    <row r="9344" spans="11:12" ht="30" customHeight="1" x14ac:dyDescent="0.25">
      <c r="K9344" s="46"/>
      <c r="L9344" s="46"/>
    </row>
    <row r="9345" spans="11:12" ht="30" customHeight="1" x14ac:dyDescent="0.25">
      <c r="K9345" s="46"/>
      <c r="L9345" s="46"/>
    </row>
    <row r="9346" spans="11:12" ht="30" customHeight="1" x14ac:dyDescent="0.25">
      <c r="K9346" s="46"/>
      <c r="L9346" s="46"/>
    </row>
    <row r="9347" spans="11:12" ht="30" customHeight="1" x14ac:dyDescent="0.25">
      <c r="K9347" s="46"/>
      <c r="L9347" s="46"/>
    </row>
    <row r="9348" spans="11:12" ht="30" customHeight="1" x14ac:dyDescent="0.25">
      <c r="K9348" s="46"/>
      <c r="L9348" s="46"/>
    </row>
    <row r="9349" spans="11:12" ht="30" customHeight="1" x14ac:dyDescent="0.25">
      <c r="K9349" s="46"/>
      <c r="L9349" s="46"/>
    </row>
    <row r="9350" spans="11:12" ht="30" customHeight="1" x14ac:dyDescent="0.25">
      <c r="K9350" s="46"/>
      <c r="L9350" s="46"/>
    </row>
    <row r="9351" spans="11:12" ht="30" customHeight="1" x14ac:dyDescent="0.25">
      <c r="K9351" s="46"/>
      <c r="L9351" s="46"/>
    </row>
    <row r="9352" spans="11:12" ht="30" customHeight="1" x14ac:dyDescent="0.25">
      <c r="K9352" s="46"/>
      <c r="L9352" s="46"/>
    </row>
    <row r="9353" spans="11:12" ht="30" customHeight="1" x14ac:dyDescent="0.25">
      <c r="K9353" s="46"/>
      <c r="L9353" s="46"/>
    </row>
    <row r="9354" spans="11:12" ht="30" customHeight="1" x14ac:dyDescent="0.25">
      <c r="K9354" s="46"/>
      <c r="L9354" s="46"/>
    </row>
    <row r="9355" spans="11:12" ht="30" customHeight="1" x14ac:dyDescent="0.25">
      <c r="K9355" s="46"/>
      <c r="L9355" s="46"/>
    </row>
    <row r="9356" spans="11:12" ht="30" customHeight="1" x14ac:dyDescent="0.25">
      <c r="K9356" s="46"/>
      <c r="L9356" s="46"/>
    </row>
    <row r="9357" spans="11:12" ht="30" customHeight="1" x14ac:dyDescent="0.25">
      <c r="K9357" s="46"/>
      <c r="L9357" s="46"/>
    </row>
    <row r="9358" spans="11:12" ht="30" customHeight="1" x14ac:dyDescent="0.25">
      <c r="K9358" s="46"/>
      <c r="L9358" s="46"/>
    </row>
    <row r="9359" spans="11:12" ht="30" customHeight="1" x14ac:dyDescent="0.25">
      <c r="K9359" s="46"/>
      <c r="L9359" s="46"/>
    </row>
    <row r="9360" spans="11:12" ht="30" customHeight="1" x14ac:dyDescent="0.25">
      <c r="K9360" s="46"/>
      <c r="L9360" s="46"/>
    </row>
    <row r="9361" spans="11:12" ht="30" customHeight="1" x14ac:dyDescent="0.25">
      <c r="K9361" s="46"/>
      <c r="L9361" s="46"/>
    </row>
    <row r="9362" spans="11:12" ht="30" customHeight="1" x14ac:dyDescent="0.25">
      <c r="K9362" s="46"/>
      <c r="L9362" s="46"/>
    </row>
    <row r="9363" spans="11:12" ht="30" customHeight="1" x14ac:dyDescent="0.25">
      <c r="K9363" s="46"/>
      <c r="L9363" s="46"/>
    </row>
    <row r="9364" spans="11:12" ht="30" customHeight="1" x14ac:dyDescent="0.25">
      <c r="K9364" s="46"/>
      <c r="L9364" s="46"/>
    </row>
    <row r="9365" spans="11:12" ht="30" customHeight="1" x14ac:dyDescent="0.25">
      <c r="K9365" s="46"/>
      <c r="L9365" s="46"/>
    </row>
    <row r="9366" spans="11:12" ht="30" customHeight="1" x14ac:dyDescent="0.25">
      <c r="K9366" s="46"/>
      <c r="L9366" s="46"/>
    </row>
    <row r="9367" spans="11:12" ht="30" customHeight="1" x14ac:dyDescent="0.25">
      <c r="K9367" s="46"/>
      <c r="L9367" s="46"/>
    </row>
    <row r="9368" spans="11:12" ht="30" customHeight="1" x14ac:dyDescent="0.25">
      <c r="K9368" s="46"/>
      <c r="L9368" s="46"/>
    </row>
    <row r="9369" spans="11:12" ht="30" customHeight="1" x14ac:dyDescent="0.25">
      <c r="K9369" s="46"/>
      <c r="L9369" s="46"/>
    </row>
    <row r="9370" spans="11:12" ht="30" customHeight="1" x14ac:dyDescent="0.25">
      <c r="K9370" s="46"/>
      <c r="L9370" s="46"/>
    </row>
    <row r="9371" spans="11:12" ht="30" customHeight="1" x14ac:dyDescent="0.25">
      <c r="K9371" s="46"/>
      <c r="L9371" s="46"/>
    </row>
    <row r="9372" spans="11:12" ht="30" customHeight="1" x14ac:dyDescent="0.25">
      <c r="K9372" s="46"/>
      <c r="L9372" s="46"/>
    </row>
    <row r="9373" spans="11:12" ht="30" customHeight="1" x14ac:dyDescent="0.25">
      <c r="K9373" s="46"/>
      <c r="L9373" s="46"/>
    </row>
    <row r="9374" spans="11:12" ht="30" customHeight="1" x14ac:dyDescent="0.25">
      <c r="K9374" s="46"/>
      <c r="L9374" s="46"/>
    </row>
    <row r="9375" spans="11:12" ht="30" customHeight="1" x14ac:dyDescent="0.25">
      <c r="K9375" s="46"/>
      <c r="L9375" s="46"/>
    </row>
    <row r="9376" spans="11:12" ht="30" customHeight="1" x14ac:dyDescent="0.25">
      <c r="K9376" s="46"/>
      <c r="L9376" s="46"/>
    </row>
    <row r="9377" spans="11:12" ht="30" customHeight="1" x14ac:dyDescent="0.25">
      <c r="K9377" s="46"/>
      <c r="L9377" s="46"/>
    </row>
    <row r="9378" spans="11:12" ht="30" customHeight="1" x14ac:dyDescent="0.25">
      <c r="K9378" s="46"/>
      <c r="L9378" s="46"/>
    </row>
    <row r="9379" spans="11:12" ht="30" customHeight="1" x14ac:dyDescent="0.25">
      <c r="K9379" s="46"/>
      <c r="L9379" s="46"/>
    </row>
    <row r="9380" spans="11:12" ht="30" customHeight="1" x14ac:dyDescent="0.25">
      <c r="K9380" s="46"/>
      <c r="L9380" s="46"/>
    </row>
    <row r="9381" spans="11:12" ht="30" customHeight="1" x14ac:dyDescent="0.25">
      <c r="K9381" s="46"/>
      <c r="L9381" s="46"/>
    </row>
    <row r="9382" spans="11:12" ht="30" customHeight="1" x14ac:dyDescent="0.25">
      <c r="K9382" s="46"/>
      <c r="L9382" s="46"/>
    </row>
    <row r="9383" spans="11:12" ht="30" customHeight="1" x14ac:dyDescent="0.25">
      <c r="K9383" s="46"/>
      <c r="L9383" s="46"/>
    </row>
    <row r="9384" spans="11:12" ht="30" customHeight="1" x14ac:dyDescent="0.25">
      <c r="K9384" s="46"/>
      <c r="L9384" s="46"/>
    </row>
    <row r="9385" spans="11:12" ht="30" customHeight="1" x14ac:dyDescent="0.25">
      <c r="K9385" s="46"/>
      <c r="L9385" s="46"/>
    </row>
    <row r="9386" spans="11:12" ht="30" customHeight="1" x14ac:dyDescent="0.25">
      <c r="K9386" s="46"/>
      <c r="L9386" s="46"/>
    </row>
    <row r="9387" spans="11:12" ht="30" customHeight="1" x14ac:dyDescent="0.25">
      <c r="K9387" s="46"/>
      <c r="L9387" s="46"/>
    </row>
    <row r="9388" spans="11:12" ht="30" customHeight="1" x14ac:dyDescent="0.25">
      <c r="K9388" s="46"/>
      <c r="L9388" s="46"/>
    </row>
    <row r="9389" spans="11:12" ht="30" customHeight="1" x14ac:dyDescent="0.25">
      <c r="K9389" s="46"/>
      <c r="L9389" s="46"/>
    </row>
    <row r="9390" spans="11:12" ht="30" customHeight="1" x14ac:dyDescent="0.25">
      <c r="K9390" s="46"/>
      <c r="L9390" s="46"/>
    </row>
    <row r="9391" spans="11:12" ht="30" customHeight="1" x14ac:dyDescent="0.25">
      <c r="K9391" s="46"/>
      <c r="L9391" s="46"/>
    </row>
    <row r="9392" spans="11:12" ht="30" customHeight="1" x14ac:dyDescent="0.25">
      <c r="K9392" s="46"/>
      <c r="L9392" s="46"/>
    </row>
    <row r="9393" spans="11:12" ht="30" customHeight="1" x14ac:dyDescent="0.25">
      <c r="K9393" s="46"/>
      <c r="L9393" s="46"/>
    </row>
    <row r="9394" spans="11:12" ht="30" customHeight="1" x14ac:dyDescent="0.25">
      <c r="K9394" s="46"/>
      <c r="L9394" s="46"/>
    </row>
    <row r="9395" spans="11:12" ht="30" customHeight="1" x14ac:dyDescent="0.25">
      <c r="K9395" s="46"/>
      <c r="L9395" s="46"/>
    </row>
    <row r="9396" spans="11:12" ht="30" customHeight="1" x14ac:dyDescent="0.25">
      <c r="K9396" s="46"/>
      <c r="L9396" s="46"/>
    </row>
    <row r="9397" spans="11:12" ht="30" customHeight="1" x14ac:dyDescent="0.25">
      <c r="K9397" s="46"/>
      <c r="L9397" s="46"/>
    </row>
    <row r="9398" spans="11:12" ht="30" customHeight="1" x14ac:dyDescent="0.25">
      <c r="K9398" s="46"/>
      <c r="L9398" s="46"/>
    </row>
    <row r="9399" spans="11:12" ht="30" customHeight="1" x14ac:dyDescent="0.25">
      <c r="K9399" s="46"/>
      <c r="L9399" s="46"/>
    </row>
    <row r="9400" spans="11:12" ht="30" customHeight="1" x14ac:dyDescent="0.25">
      <c r="K9400" s="46"/>
      <c r="L9400" s="46"/>
    </row>
    <row r="9401" spans="11:12" ht="30" customHeight="1" x14ac:dyDescent="0.25">
      <c r="K9401" s="46"/>
      <c r="L9401" s="46"/>
    </row>
    <row r="9402" spans="11:12" ht="30" customHeight="1" x14ac:dyDescent="0.25">
      <c r="K9402" s="46"/>
      <c r="L9402" s="46"/>
    </row>
    <row r="9403" spans="11:12" ht="30" customHeight="1" x14ac:dyDescent="0.25">
      <c r="K9403" s="46"/>
      <c r="L9403" s="46"/>
    </row>
    <row r="9404" spans="11:12" ht="30" customHeight="1" x14ac:dyDescent="0.25">
      <c r="K9404" s="46"/>
      <c r="L9404" s="46"/>
    </row>
    <row r="9405" spans="11:12" ht="30" customHeight="1" x14ac:dyDescent="0.25">
      <c r="K9405" s="46"/>
      <c r="L9405" s="46"/>
    </row>
    <row r="9406" spans="11:12" ht="30" customHeight="1" x14ac:dyDescent="0.25">
      <c r="K9406" s="46"/>
      <c r="L9406" s="46"/>
    </row>
    <row r="9407" spans="11:12" ht="30" customHeight="1" x14ac:dyDescent="0.25">
      <c r="K9407" s="46"/>
      <c r="L9407" s="46"/>
    </row>
    <row r="9408" spans="11:12" ht="30" customHeight="1" x14ac:dyDescent="0.25">
      <c r="K9408" s="46"/>
      <c r="L9408" s="46"/>
    </row>
    <row r="9409" spans="11:12" ht="30" customHeight="1" x14ac:dyDescent="0.25">
      <c r="K9409" s="46"/>
      <c r="L9409" s="46"/>
    </row>
    <row r="9410" spans="11:12" ht="30" customHeight="1" x14ac:dyDescent="0.25">
      <c r="K9410" s="46"/>
      <c r="L9410" s="46"/>
    </row>
    <row r="9411" spans="11:12" ht="30" customHeight="1" x14ac:dyDescent="0.25">
      <c r="K9411" s="46"/>
      <c r="L9411" s="46"/>
    </row>
    <row r="9412" spans="11:12" ht="30" customHeight="1" x14ac:dyDescent="0.25">
      <c r="K9412" s="46"/>
      <c r="L9412" s="46"/>
    </row>
    <row r="9413" spans="11:12" ht="30" customHeight="1" x14ac:dyDescent="0.25">
      <c r="K9413" s="46"/>
      <c r="L9413" s="46"/>
    </row>
    <row r="9414" spans="11:12" ht="30" customHeight="1" x14ac:dyDescent="0.25">
      <c r="K9414" s="46"/>
      <c r="L9414" s="46"/>
    </row>
    <row r="9415" spans="11:12" ht="30" customHeight="1" x14ac:dyDescent="0.25">
      <c r="K9415" s="46"/>
      <c r="L9415" s="46"/>
    </row>
    <row r="9416" spans="11:12" ht="30" customHeight="1" x14ac:dyDescent="0.25">
      <c r="K9416" s="46"/>
      <c r="L9416" s="46"/>
    </row>
    <row r="9417" spans="11:12" ht="30" customHeight="1" x14ac:dyDescent="0.25">
      <c r="K9417" s="46"/>
      <c r="L9417" s="46"/>
    </row>
    <row r="9418" spans="11:12" ht="30" customHeight="1" x14ac:dyDescent="0.25">
      <c r="K9418" s="46"/>
      <c r="L9418" s="46"/>
    </row>
    <row r="9419" spans="11:12" ht="30" customHeight="1" x14ac:dyDescent="0.25">
      <c r="K9419" s="46"/>
      <c r="L9419" s="46"/>
    </row>
    <row r="9420" spans="11:12" ht="30" customHeight="1" x14ac:dyDescent="0.25">
      <c r="K9420" s="46"/>
      <c r="L9420" s="46"/>
    </row>
    <row r="9421" spans="11:12" ht="30" customHeight="1" x14ac:dyDescent="0.25">
      <c r="K9421" s="46"/>
      <c r="L9421" s="46"/>
    </row>
    <row r="9422" spans="11:12" ht="30" customHeight="1" x14ac:dyDescent="0.25">
      <c r="K9422" s="46"/>
      <c r="L9422" s="46"/>
    </row>
    <row r="9423" spans="11:12" ht="30" customHeight="1" x14ac:dyDescent="0.25">
      <c r="K9423" s="46"/>
      <c r="L9423" s="46"/>
    </row>
    <row r="9424" spans="11:12" ht="30" customHeight="1" x14ac:dyDescent="0.25">
      <c r="K9424" s="46"/>
      <c r="L9424" s="46"/>
    </row>
    <row r="9425" spans="11:12" ht="30" customHeight="1" x14ac:dyDescent="0.25">
      <c r="K9425" s="46"/>
      <c r="L9425" s="46"/>
    </row>
    <row r="9426" spans="11:12" ht="30" customHeight="1" x14ac:dyDescent="0.25">
      <c r="K9426" s="46"/>
      <c r="L9426" s="46"/>
    </row>
    <row r="9427" spans="11:12" ht="30" customHeight="1" x14ac:dyDescent="0.25">
      <c r="K9427" s="46"/>
      <c r="L9427" s="46"/>
    </row>
    <row r="9428" spans="11:12" ht="30" customHeight="1" x14ac:dyDescent="0.25">
      <c r="K9428" s="46"/>
      <c r="L9428" s="46"/>
    </row>
    <row r="9429" spans="11:12" ht="30" customHeight="1" x14ac:dyDescent="0.25">
      <c r="K9429" s="46"/>
      <c r="L9429" s="46"/>
    </row>
    <row r="9430" spans="11:12" ht="30" customHeight="1" x14ac:dyDescent="0.25">
      <c r="K9430" s="46"/>
      <c r="L9430" s="46"/>
    </row>
    <row r="9431" spans="11:12" ht="30" customHeight="1" x14ac:dyDescent="0.25">
      <c r="K9431" s="46"/>
      <c r="L9431" s="46"/>
    </row>
    <row r="9432" spans="11:12" ht="30" customHeight="1" x14ac:dyDescent="0.25">
      <c r="K9432" s="46"/>
      <c r="L9432" s="46"/>
    </row>
    <row r="9433" spans="11:12" ht="30" customHeight="1" x14ac:dyDescent="0.25">
      <c r="K9433" s="46"/>
      <c r="L9433" s="46"/>
    </row>
    <row r="9434" spans="11:12" ht="30" customHeight="1" x14ac:dyDescent="0.25">
      <c r="K9434" s="46"/>
      <c r="L9434" s="46"/>
    </row>
    <row r="9435" spans="11:12" ht="30" customHeight="1" x14ac:dyDescent="0.25">
      <c r="K9435" s="46"/>
      <c r="L9435" s="46"/>
    </row>
    <row r="9436" spans="11:12" ht="30" customHeight="1" x14ac:dyDescent="0.25">
      <c r="K9436" s="46"/>
      <c r="L9436" s="46"/>
    </row>
    <row r="9437" spans="11:12" ht="30" customHeight="1" x14ac:dyDescent="0.25">
      <c r="K9437" s="46"/>
      <c r="L9437" s="46"/>
    </row>
    <row r="9438" spans="11:12" ht="30" customHeight="1" x14ac:dyDescent="0.25">
      <c r="K9438" s="46"/>
      <c r="L9438" s="46"/>
    </row>
    <row r="9439" spans="11:12" ht="30" customHeight="1" x14ac:dyDescent="0.25">
      <c r="K9439" s="46"/>
      <c r="L9439" s="46"/>
    </row>
    <row r="9440" spans="11:12" ht="30" customHeight="1" x14ac:dyDescent="0.25">
      <c r="K9440" s="46"/>
      <c r="L9440" s="46"/>
    </row>
    <row r="9441" spans="11:12" ht="30" customHeight="1" x14ac:dyDescent="0.25">
      <c r="K9441" s="46"/>
      <c r="L9441" s="46"/>
    </row>
    <row r="9442" spans="11:12" ht="30" customHeight="1" x14ac:dyDescent="0.25">
      <c r="K9442" s="46"/>
      <c r="L9442" s="46"/>
    </row>
    <row r="9443" spans="11:12" ht="30" customHeight="1" x14ac:dyDescent="0.25">
      <c r="K9443" s="46"/>
      <c r="L9443" s="46"/>
    </row>
    <row r="9444" spans="11:12" ht="30" customHeight="1" x14ac:dyDescent="0.25">
      <c r="K9444" s="46"/>
      <c r="L9444" s="46"/>
    </row>
    <row r="9445" spans="11:12" ht="30" customHeight="1" x14ac:dyDescent="0.25">
      <c r="K9445" s="46"/>
      <c r="L9445" s="46"/>
    </row>
    <row r="9446" spans="11:12" ht="30" customHeight="1" x14ac:dyDescent="0.25">
      <c r="K9446" s="46"/>
      <c r="L9446" s="46"/>
    </row>
    <row r="9447" spans="11:12" ht="30" customHeight="1" x14ac:dyDescent="0.25">
      <c r="K9447" s="46"/>
      <c r="L9447" s="46"/>
    </row>
    <row r="9448" spans="11:12" ht="30" customHeight="1" x14ac:dyDescent="0.25">
      <c r="K9448" s="46"/>
      <c r="L9448" s="46"/>
    </row>
    <row r="9449" spans="11:12" ht="30" customHeight="1" x14ac:dyDescent="0.25">
      <c r="K9449" s="46"/>
      <c r="L9449" s="46"/>
    </row>
    <row r="9450" spans="11:12" ht="30" customHeight="1" x14ac:dyDescent="0.25">
      <c r="K9450" s="46"/>
      <c r="L9450" s="46"/>
    </row>
    <row r="9451" spans="11:12" ht="30" customHeight="1" x14ac:dyDescent="0.25">
      <c r="K9451" s="46"/>
      <c r="L9451" s="46"/>
    </row>
    <row r="9452" spans="11:12" ht="30" customHeight="1" x14ac:dyDescent="0.25">
      <c r="K9452" s="46"/>
      <c r="L9452" s="46"/>
    </row>
    <row r="9453" spans="11:12" ht="30" customHeight="1" x14ac:dyDescent="0.25">
      <c r="K9453" s="46"/>
      <c r="L9453" s="46"/>
    </row>
    <row r="9454" spans="11:12" ht="30" customHeight="1" x14ac:dyDescent="0.25">
      <c r="K9454" s="46"/>
      <c r="L9454" s="46"/>
    </row>
    <row r="9455" spans="11:12" ht="30" customHeight="1" x14ac:dyDescent="0.25">
      <c r="K9455" s="46"/>
      <c r="L9455" s="46"/>
    </row>
    <row r="9456" spans="11:12" ht="30" customHeight="1" x14ac:dyDescent="0.25">
      <c r="K9456" s="46"/>
      <c r="L9456" s="46"/>
    </row>
    <row r="9457" spans="11:12" ht="30" customHeight="1" x14ac:dyDescent="0.25">
      <c r="K9457" s="46"/>
      <c r="L9457" s="46"/>
    </row>
    <row r="9458" spans="11:12" ht="30" customHeight="1" x14ac:dyDescent="0.25">
      <c r="K9458" s="46"/>
      <c r="L9458" s="46"/>
    </row>
    <row r="9459" spans="11:12" ht="30" customHeight="1" x14ac:dyDescent="0.25">
      <c r="K9459" s="46"/>
      <c r="L9459" s="46"/>
    </row>
    <row r="9460" spans="11:12" ht="30" customHeight="1" x14ac:dyDescent="0.25">
      <c r="K9460" s="46"/>
      <c r="L9460" s="46"/>
    </row>
    <row r="9461" spans="11:12" ht="30" customHeight="1" x14ac:dyDescent="0.25">
      <c r="K9461" s="46"/>
      <c r="L9461" s="46"/>
    </row>
    <row r="9462" spans="11:12" ht="30" customHeight="1" x14ac:dyDescent="0.25">
      <c r="K9462" s="46"/>
      <c r="L9462" s="46"/>
    </row>
    <row r="9463" spans="11:12" ht="30" customHeight="1" x14ac:dyDescent="0.25">
      <c r="K9463" s="46"/>
      <c r="L9463" s="46"/>
    </row>
    <row r="9464" spans="11:12" ht="30" customHeight="1" x14ac:dyDescent="0.25">
      <c r="K9464" s="46"/>
      <c r="L9464" s="46"/>
    </row>
    <row r="9465" spans="11:12" ht="30" customHeight="1" x14ac:dyDescent="0.25">
      <c r="K9465" s="46"/>
      <c r="L9465" s="46"/>
    </row>
    <row r="9466" spans="11:12" ht="30" customHeight="1" x14ac:dyDescent="0.25">
      <c r="K9466" s="46"/>
      <c r="L9466" s="46"/>
    </row>
    <row r="9467" spans="11:12" ht="30" customHeight="1" x14ac:dyDescent="0.25">
      <c r="K9467" s="46"/>
      <c r="L9467" s="46"/>
    </row>
    <row r="9468" spans="11:12" ht="30" customHeight="1" x14ac:dyDescent="0.25">
      <c r="K9468" s="46"/>
      <c r="L9468" s="46"/>
    </row>
    <row r="9469" spans="11:12" ht="30" customHeight="1" x14ac:dyDescent="0.25">
      <c r="K9469" s="46"/>
      <c r="L9469" s="46"/>
    </row>
    <row r="9470" spans="11:12" ht="30" customHeight="1" x14ac:dyDescent="0.25">
      <c r="K9470" s="46"/>
      <c r="L9470" s="46"/>
    </row>
    <row r="9471" spans="11:12" ht="30" customHeight="1" x14ac:dyDescent="0.25">
      <c r="K9471" s="46"/>
      <c r="L9471" s="46"/>
    </row>
    <row r="9472" spans="11:12" ht="30" customHeight="1" x14ac:dyDescent="0.25">
      <c r="K9472" s="46"/>
      <c r="L9472" s="46"/>
    </row>
    <row r="9473" spans="11:12" ht="30" customHeight="1" x14ac:dyDescent="0.25">
      <c r="K9473" s="46"/>
      <c r="L9473" s="46"/>
    </row>
    <row r="9474" spans="11:12" ht="30" customHeight="1" x14ac:dyDescent="0.25">
      <c r="K9474" s="46"/>
      <c r="L9474" s="46"/>
    </row>
    <row r="9475" spans="11:12" ht="30" customHeight="1" x14ac:dyDescent="0.25">
      <c r="K9475" s="46"/>
      <c r="L9475" s="46"/>
    </row>
    <row r="9476" spans="11:12" ht="30" customHeight="1" x14ac:dyDescent="0.25">
      <c r="K9476" s="46"/>
      <c r="L9476" s="46"/>
    </row>
    <row r="9477" spans="11:12" ht="30" customHeight="1" x14ac:dyDescent="0.25">
      <c r="K9477" s="46"/>
      <c r="L9477" s="46"/>
    </row>
    <row r="9478" spans="11:12" ht="30" customHeight="1" x14ac:dyDescent="0.25">
      <c r="K9478" s="46"/>
      <c r="L9478" s="46"/>
    </row>
    <row r="9479" spans="11:12" ht="30" customHeight="1" x14ac:dyDescent="0.25">
      <c r="K9479" s="46"/>
      <c r="L9479" s="46"/>
    </row>
    <row r="9480" spans="11:12" ht="30" customHeight="1" x14ac:dyDescent="0.25">
      <c r="K9480" s="46"/>
      <c r="L9480" s="46"/>
    </row>
    <row r="9481" spans="11:12" ht="30" customHeight="1" x14ac:dyDescent="0.25">
      <c r="K9481" s="46"/>
      <c r="L9481" s="46"/>
    </row>
    <row r="9482" spans="11:12" ht="30" customHeight="1" x14ac:dyDescent="0.25">
      <c r="K9482" s="46"/>
      <c r="L9482" s="46"/>
    </row>
    <row r="9483" spans="11:12" ht="30" customHeight="1" x14ac:dyDescent="0.25">
      <c r="K9483" s="46"/>
      <c r="L9483" s="46"/>
    </row>
    <row r="9484" spans="11:12" ht="30" customHeight="1" x14ac:dyDescent="0.25">
      <c r="K9484" s="46"/>
      <c r="L9484" s="46"/>
    </row>
    <row r="9485" spans="11:12" ht="30" customHeight="1" x14ac:dyDescent="0.25">
      <c r="K9485" s="46"/>
      <c r="L9485" s="46"/>
    </row>
    <row r="9486" spans="11:12" ht="30" customHeight="1" x14ac:dyDescent="0.25">
      <c r="K9486" s="46"/>
      <c r="L9486" s="46"/>
    </row>
    <row r="9487" spans="11:12" ht="30" customHeight="1" x14ac:dyDescent="0.25">
      <c r="K9487" s="46"/>
      <c r="L9487" s="46"/>
    </row>
    <row r="9488" spans="11:12" ht="30" customHeight="1" x14ac:dyDescent="0.25">
      <c r="K9488" s="46"/>
      <c r="L9488" s="46"/>
    </row>
    <row r="9489" spans="11:12" ht="30" customHeight="1" x14ac:dyDescent="0.25">
      <c r="K9489" s="46"/>
      <c r="L9489" s="46"/>
    </row>
    <row r="9490" spans="11:12" ht="30" customHeight="1" x14ac:dyDescent="0.25">
      <c r="K9490" s="46"/>
      <c r="L9490" s="46"/>
    </row>
    <row r="9491" spans="11:12" ht="30" customHeight="1" x14ac:dyDescent="0.25">
      <c r="K9491" s="46"/>
      <c r="L9491" s="46"/>
    </row>
    <row r="9492" spans="11:12" ht="30" customHeight="1" x14ac:dyDescent="0.25">
      <c r="K9492" s="46"/>
      <c r="L9492" s="46"/>
    </row>
    <row r="9493" spans="11:12" ht="30" customHeight="1" x14ac:dyDescent="0.25">
      <c r="K9493" s="46"/>
      <c r="L9493" s="46"/>
    </row>
    <row r="9494" spans="11:12" ht="30" customHeight="1" x14ac:dyDescent="0.25">
      <c r="K9494" s="46"/>
      <c r="L9494" s="46"/>
    </row>
    <row r="9495" spans="11:12" ht="30" customHeight="1" x14ac:dyDescent="0.25">
      <c r="K9495" s="46"/>
      <c r="L9495" s="46"/>
    </row>
    <row r="9496" spans="11:12" ht="30" customHeight="1" x14ac:dyDescent="0.25">
      <c r="K9496" s="46"/>
      <c r="L9496" s="46"/>
    </row>
    <row r="9497" spans="11:12" ht="30" customHeight="1" x14ac:dyDescent="0.25">
      <c r="K9497" s="46"/>
      <c r="L9497" s="46"/>
    </row>
    <row r="9498" spans="11:12" ht="30" customHeight="1" x14ac:dyDescent="0.25">
      <c r="K9498" s="46"/>
      <c r="L9498" s="46"/>
    </row>
    <row r="9499" spans="11:12" ht="30" customHeight="1" x14ac:dyDescent="0.25">
      <c r="K9499" s="46"/>
      <c r="L9499" s="46"/>
    </row>
    <row r="9500" spans="11:12" ht="30" customHeight="1" x14ac:dyDescent="0.25">
      <c r="K9500" s="46"/>
      <c r="L9500" s="46"/>
    </row>
    <row r="9501" spans="11:12" ht="30" customHeight="1" x14ac:dyDescent="0.25">
      <c r="K9501" s="46"/>
      <c r="L9501" s="46"/>
    </row>
    <row r="9502" spans="11:12" ht="30" customHeight="1" x14ac:dyDescent="0.25">
      <c r="K9502" s="46"/>
      <c r="L9502" s="46"/>
    </row>
    <row r="9503" spans="11:12" ht="30" customHeight="1" x14ac:dyDescent="0.25">
      <c r="K9503" s="46"/>
      <c r="L9503" s="46"/>
    </row>
    <row r="9504" spans="11:12" ht="30" customHeight="1" x14ac:dyDescent="0.25">
      <c r="K9504" s="46"/>
      <c r="L9504" s="46"/>
    </row>
    <row r="9505" spans="11:12" ht="30" customHeight="1" x14ac:dyDescent="0.25">
      <c r="K9505" s="46"/>
      <c r="L9505" s="46"/>
    </row>
    <row r="9506" spans="11:12" ht="30" customHeight="1" x14ac:dyDescent="0.25">
      <c r="K9506" s="46"/>
      <c r="L9506" s="46"/>
    </row>
    <row r="9507" spans="11:12" ht="30" customHeight="1" x14ac:dyDescent="0.25">
      <c r="K9507" s="46"/>
      <c r="L9507" s="46"/>
    </row>
    <row r="9508" spans="11:12" ht="30" customHeight="1" x14ac:dyDescent="0.25">
      <c r="K9508" s="46"/>
      <c r="L9508" s="46"/>
    </row>
    <row r="9509" spans="11:12" ht="30" customHeight="1" x14ac:dyDescent="0.25">
      <c r="K9509" s="46"/>
      <c r="L9509" s="46"/>
    </row>
    <row r="9510" spans="11:12" ht="30" customHeight="1" x14ac:dyDescent="0.25">
      <c r="K9510" s="46"/>
      <c r="L9510" s="46"/>
    </row>
    <row r="9511" spans="11:12" ht="30" customHeight="1" x14ac:dyDescent="0.25">
      <c r="K9511" s="46"/>
      <c r="L9511" s="46"/>
    </row>
    <row r="9512" spans="11:12" ht="30" customHeight="1" x14ac:dyDescent="0.25">
      <c r="K9512" s="46"/>
      <c r="L9512" s="46"/>
    </row>
    <row r="9513" spans="11:12" ht="30" customHeight="1" x14ac:dyDescent="0.25">
      <c r="K9513" s="46"/>
      <c r="L9513" s="46"/>
    </row>
    <row r="9514" spans="11:12" ht="30" customHeight="1" x14ac:dyDescent="0.25">
      <c r="K9514" s="46"/>
      <c r="L9514" s="46"/>
    </row>
    <row r="9515" spans="11:12" ht="30" customHeight="1" x14ac:dyDescent="0.25">
      <c r="K9515" s="46"/>
      <c r="L9515" s="46"/>
    </row>
    <row r="9516" spans="11:12" ht="30" customHeight="1" x14ac:dyDescent="0.25">
      <c r="K9516" s="46"/>
      <c r="L9516" s="46"/>
    </row>
    <row r="9517" spans="11:12" ht="30" customHeight="1" x14ac:dyDescent="0.25">
      <c r="K9517" s="46"/>
      <c r="L9517" s="46"/>
    </row>
    <row r="9518" spans="11:12" ht="30" customHeight="1" x14ac:dyDescent="0.25">
      <c r="K9518" s="46"/>
      <c r="L9518" s="46"/>
    </row>
    <row r="9519" spans="11:12" ht="30" customHeight="1" x14ac:dyDescent="0.25">
      <c r="K9519" s="46"/>
      <c r="L9519" s="46"/>
    </row>
    <row r="9520" spans="11:12" ht="30" customHeight="1" x14ac:dyDescent="0.25">
      <c r="K9520" s="46"/>
      <c r="L9520" s="46"/>
    </row>
    <row r="9521" spans="11:12" ht="30" customHeight="1" x14ac:dyDescent="0.25">
      <c r="K9521" s="46"/>
      <c r="L9521" s="46"/>
    </row>
    <row r="9522" spans="11:12" ht="30" customHeight="1" x14ac:dyDescent="0.25">
      <c r="K9522" s="46"/>
      <c r="L9522" s="46"/>
    </row>
    <row r="9523" spans="11:12" ht="30" customHeight="1" x14ac:dyDescent="0.25">
      <c r="K9523" s="46"/>
      <c r="L9523" s="46"/>
    </row>
    <row r="9524" spans="11:12" ht="30" customHeight="1" x14ac:dyDescent="0.25">
      <c r="K9524" s="46"/>
      <c r="L9524" s="46"/>
    </row>
    <row r="9525" spans="11:12" ht="30" customHeight="1" x14ac:dyDescent="0.25">
      <c r="K9525" s="46"/>
      <c r="L9525" s="46"/>
    </row>
    <row r="9526" spans="11:12" ht="30" customHeight="1" x14ac:dyDescent="0.25">
      <c r="K9526" s="46"/>
      <c r="L9526" s="46"/>
    </row>
    <row r="9527" spans="11:12" ht="30" customHeight="1" x14ac:dyDescent="0.25">
      <c r="K9527" s="46"/>
      <c r="L9527" s="46"/>
    </row>
    <row r="9528" spans="11:12" ht="30" customHeight="1" x14ac:dyDescent="0.25">
      <c r="K9528" s="46"/>
      <c r="L9528" s="46"/>
    </row>
    <row r="9529" spans="11:12" ht="30" customHeight="1" x14ac:dyDescent="0.25">
      <c r="K9529" s="46"/>
      <c r="L9529" s="46"/>
    </row>
    <row r="9530" spans="11:12" ht="30" customHeight="1" x14ac:dyDescent="0.25">
      <c r="K9530" s="46"/>
      <c r="L9530" s="46"/>
    </row>
    <row r="9531" spans="11:12" ht="30" customHeight="1" x14ac:dyDescent="0.25">
      <c r="K9531" s="46"/>
      <c r="L9531" s="46"/>
    </row>
    <row r="9532" spans="11:12" ht="30" customHeight="1" x14ac:dyDescent="0.25">
      <c r="K9532" s="46"/>
      <c r="L9532" s="46"/>
    </row>
    <row r="9533" spans="11:12" ht="30" customHeight="1" x14ac:dyDescent="0.25">
      <c r="K9533" s="46"/>
      <c r="L9533" s="46"/>
    </row>
    <row r="9534" spans="11:12" ht="30" customHeight="1" x14ac:dyDescent="0.25">
      <c r="K9534" s="46"/>
      <c r="L9534" s="46"/>
    </row>
    <row r="9535" spans="11:12" ht="30" customHeight="1" x14ac:dyDescent="0.25">
      <c r="K9535" s="46"/>
      <c r="L9535" s="46"/>
    </row>
    <row r="9536" spans="11:12" ht="30" customHeight="1" x14ac:dyDescent="0.25">
      <c r="K9536" s="46"/>
      <c r="L9536" s="46"/>
    </row>
    <row r="9537" spans="11:12" ht="30" customHeight="1" x14ac:dyDescent="0.25">
      <c r="K9537" s="46"/>
      <c r="L9537" s="46"/>
    </row>
    <row r="9538" spans="11:12" ht="30" customHeight="1" x14ac:dyDescent="0.25">
      <c r="K9538" s="46"/>
      <c r="L9538" s="46"/>
    </row>
    <row r="9539" spans="11:12" ht="30" customHeight="1" x14ac:dyDescent="0.25">
      <c r="K9539" s="46"/>
      <c r="L9539" s="46"/>
    </row>
    <row r="9540" spans="11:12" ht="30" customHeight="1" x14ac:dyDescent="0.25">
      <c r="K9540" s="46"/>
      <c r="L9540" s="46"/>
    </row>
    <row r="9541" spans="11:12" ht="30" customHeight="1" x14ac:dyDescent="0.25">
      <c r="K9541" s="46"/>
      <c r="L9541" s="46"/>
    </row>
    <row r="9542" spans="11:12" ht="30" customHeight="1" x14ac:dyDescent="0.25">
      <c r="K9542" s="46"/>
      <c r="L9542" s="46"/>
    </row>
    <row r="9543" spans="11:12" ht="30" customHeight="1" x14ac:dyDescent="0.25">
      <c r="K9543" s="46"/>
      <c r="L9543" s="46"/>
    </row>
    <row r="9544" spans="11:12" ht="30" customHeight="1" x14ac:dyDescent="0.25">
      <c r="K9544" s="46"/>
      <c r="L9544" s="46"/>
    </row>
    <row r="9545" spans="11:12" ht="30" customHeight="1" x14ac:dyDescent="0.25">
      <c r="K9545" s="46"/>
      <c r="L9545" s="46"/>
    </row>
    <row r="9546" spans="11:12" ht="30" customHeight="1" x14ac:dyDescent="0.25">
      <c r="K9546" s="46"/>
      <c r="L9546" s="46"/>
    </row>
    <row r="9547" spans="11:12" ht="30" customHeight="1" x14ac:dyDescent="0.25">
      <c r="K9547" s="46"/>
      <c r="L9547" s="46"/>
    </row>
    <row r="9548" spans="11:12" ht="30" customHeight="1" x14ac:dyDescent="0.25">
      <c r="K9548" s="46"/>
      <c r="L9548" s="46"/>
    </row>
    <row r="9549" spans="11:12" ht="30" customHeight="1" x14ac:dyDescent="0.25">
      <c r="K9549" s="46"/>
      <c r="L9549" s="46"/>
    </row>
    <row r="9550" spans="11:12" ht="30" customHeight="1" x14ac:dyDescent="0.25">
      <c r="K9550" s="46"/>
      <c r="L9550" s="46"/>
    </row>
    <row r="9551" spans="11:12" ht="30" customHeight="1" x14ac:dyDescent="0.25">
      <c r="K9551" s="46"/>
      <c r="L9551" s="46"/>
    </row>
    <row r="9552" spans="11:12" ht="30" customHeight="1" x14ac:dyDescent="0.25">
      <c r="K9552" s="46"/>
      <c r="L9552" s="46"/>
    </row>
    <row r="9553" spans="11:12" ht="30" customHeight="1" x14ac:dyDescent="0.25">
      <c r="K9553" s="46"/>
      <c r="L9553" s="46"/>
    </row>
    <row r="9554" spans="11:12" ht="30" customHeight="1" x14ac:dyDescent="0.25">
      <c r="K9554" s="46"/>
      <c r="L9554" s="46"/>
    </row>
    <row r="9555" spans="11:12" ht="30" customHeight="1" x14ac:dyDescent="0.25">
      <c r="K9555" s="46"/>
      <c r="L9555" s="46"/>
    </row>
    <row r="9556" spans="11:12" ht="30" customHeight="1" x14ac:dyDescent="0.25">
      <c r="K9556" s="46"/>
      <c r="L9556" s="46"/>
    </row>
    <row r="9557" spans="11:12" ht="30" customHeight="1" x14ac:dyDescent="0.25">
      <c r="K9557" s="46"/>
      <c r="L9557" s="46"/>
    </row>
    <row r="9558" spans="11:12" ht="30" customHeight="1" x14ac:dyDescent="0.25">
      <c r="K9558" s="46"/>
      <c r="L9558" s="46"/>
    </row>
    <row r="9559" spans="11:12" ht="30" customHeight="1" x14ac:dyDescent="0.25">
      <c r="K9559" s="46"/>
      <c r="L9559" s="46"/>
    </row>
    <row r="9560" spans="11:12" ht="30" customHeight="1" x14ac:dyDescent="0.25">
      <c r="K9560" s="46"/>
      <c r="L9560" s="46"/>
    </row>
    <row r="9561" spans="11:12" ht="30" customHeight="1" x14ac:dyDescent="0.25">
      <c r="K9561" s="46"/>
      <c r="L9561" s="46"/>
    </row>
    <row r="9562" spans="11:12" ht="30" customHeight="1" x14ac:dyDescent="0.25">
      <c r="K9562" s="46"/>
      <c r="L9562" s="46"/>
    </row>
    <row r="9563" spans="11:12" ht="30" customHeight="1" x14ac:dyDescent="0.25">
      <c r="K9563" s="46"/>
      <c r="L9563" s="46"/>
    </row>
    <row r="9564" spans="11:12" ht="30" customHeight="1" x14ac:dyDescent="0.25">
      <c r="K9564" s="46"/>
      <c r="L9564" s="46"/>
    </row>
    <row r="9565" spans="11:12" ht="30" customHeight="1" x14ac:dyDescent="0.25">
      <c r="K9565" s="46"/>
      <c r="L9565" s="46"/>
    </row>
    <row r="9566" spans="11:12" ht="30" customHeight="1" x14ac:dyDescent="0.25">
      <c r="K9566" s="46"/>
      <c r="L9566" s="46"/>
    </row>
    <row r="9567" spans="11:12" ht="30" customHeight="1" x14ac:dyDescent="0.25">
      <c r="K9567" s="46"/>
      <c r="L9567" s="46"/>
    </row>
    <row r="9568" spans="11:12" ht="30" customHeight="1" x14ac:dyDescent="0.25">
      <c r="K9568" s="46"/>
      <c r="L9568" s="46"/>
    </row>
    <row r="9569" spans="11:12" ht="30" customHeight="1" x14ac:dyDescent="0.25">
      <c r="K9569" s="46"/>
      <c r="L9569" s="46"/>
    </row>
    <row r="9570" spans="11:12" ht="30" customHeight="1" x14ac:dyDescent="0.25">
      <c r="K9570" s="46"/>
      <c r="L9570" s="46"/>
    </row>
    <row r="9571" spans="11:12" ht="30" customHeight="1" x14ac:dyDescent="0.25">
      <c r="K9571" s="46"/>
      <c r="L9571" s="46"/>
    </row>
    <row r="9572" spans="11:12" ht="30" customHeight="1" x14ac:dyDescent="0.25">
      <c r="K9572" s="46"/>
      <c r="L9572" s="46"/>
    </row>
    <row r="9573" spans="11:12" ht="30" customHeight="1" x14ac:dyDescent="0.25">
      <c r="K9573" s="46"/>
      <c r="L9573" s="46"/>
    </row>
    <row r="9574" spans="11:12" ht="30" customHeight="1" x14ac:dyDescent="0.25">
      <c r="K9574" s="46"/>
      <c r="L9574" s="46"/>
    </row>
    <row r="9575" spans="11:12" ht="30" customHeight="1" x14ac:dyDescent="0.25">
      <c r="K9575" s="46"/>
      <c r="L9575" s="46"/>
    </row>
    <row r="9576" spans="11:12" ht="30" customHeight="1" x14ac:dyDescent="0.25">
      <c r="K9576" s="46"/>
      <c r="L9576" s="46"/>
    </row>
    <row r="9577" spans="11:12" ht="30" customHeight="1" x14ac:dyDescent="0.25">
      <c r="K9577" s="46"/>
      <c r="L9577" s="46"/>
    </row>
    <row r="9578" spans="11:12" ht="30" customHeight="1" x14ac:dyDescent="0.25">
      <c r="K9578" s="46"/>
      <c r="L9578" s="46"/>
    </row>
    <row r="9579" spans="11:12" ht="30" customHeight="1" x14ac:dyDescent="0.25">
      <c r="K9579" s="46"/>
      <c r="L9579" s="46"/>
    </row>
    <row r="9580" spans="11:12" ht="30" customHeight="1" x14ac:dyDescent="0.25">
      <c r="K9580" s="46"/>
      <c r="L9580" s="46"/>
    </row>
    <row r="9581" spans="11:12" ht="30" customHeight="1" x14ac:dyDescent="0.25">
      <c r="K9581" s="46"/>
      <c r="L9581" s="46"/>
    </row>
    <row r="9582" spans="11:12" ht="30" customHeight="1" x14ac:dyDescent="0.25">
      <c r="K9582" s="46"/>
      <c r="L9582" s="46"/>
    </row>
    <row r="9583" spans="11:12" ht="30" customHeight="1" x14ac:dyDescent="0.25">
      <c r="K9583" s="46"/>
      <c r="L9583" s="46"/>
    </row>
    <row r="9584" spans="11:12" ht="30" customHeight="1" x14ac:dyDescent="0.25">
      <c r="K9584" s="46"/>
      <c r="L9584" s="46"/>
    </row>
    <row r="9585" spans="11:12" ht="30" customHeight="1" x14ac:dyDescent="0.25">
      <c r="K9585" s="46"/>
      <c r="L9585" s="46"/>
    </row>
    <row r="9586" spans="11:12" ht="30" customHeight="1" x14ac:dyDescent="0.25">
      <c r="K9586" s="46"/>
      <c r="L9586" s="46"/>
    </row>
    <row r="9587" spans="11:12" ht="30" customHeight="1" x14ac:dyDescent="0.25">
      <c r="K9587" s="46"/>
      <c r="L9587" s="46"/>
    </row>
    <row r="9588" spans="11:12" ht="30" customHeight="1" x14ac:dyDescent="0.25">
      <c r="K9588" s="46"/>
      <c r="L9588" s="46"/>
    </row>
    <row r="9589" spans="11:12" ht="30" customHeight="1" x14ac:dyDescent="0.25">
      <c r="K9589" s="46"/>
      <c r="L9589" s="46"/>
    </row>
    <row r="9590" spans="11:12" ht="30" customHeight="1" x14ac:dyDescent="0.25">
      <c r="K9590" s="46"/>
      <c r="L9590" s="46"/>
    </row>
    <row r="9591" spans="11:12" ht="30" customHeight="1" x14ac:dyDescent="0.25">
      <c r="K9591" s="46"/>
      <c r="L9591" s="46"/>
    </row>
    <row r="9592" spans="11:12" ht="30" customHeight="1" x14ac:dyDescent="0.25">
      <c r="K9592" s="46"/>
      <c r="L9592" s="46"/>
    </row>
    <row r="9593" spans="11:12" ht="30" customHeight="1" x14ac:dyDescent="0.25">
      <c r="K9593" s="46"/>
      <c r="L9593" s="46"/>
    </row>
    <row r="9594" spans="11:12" ht="30" customHeight="1" x14ac:dyDescent="0.25">
      <c r="K9594" s="46"/>
      <c r="L9594" s="46"/>
    </row>
    <row r="9595" spans="11:12" ht="30" customHeight="1" x14ac:dyDescent="0.25">
      <c r="K9595" s="46"/>
      <c r="L9595" s="46"/>
    </row>
    <row r="9596" spans="11:12" ht="30" customHeight="1" x14ac:dyDescent="0.25">
      <c r="K9596" s="46"/>
      <c r="L9596" s="46"/>
    </row>
    <row r="9597" spans="11:12" ht="30" customHeight="1" x14ac:dyDescent="0.25">
      <c r="K9597" s="46"/>
      <c r="L9597" s="46"/>
    </row>
    <row r="9598" spans="11:12" ht="30" customHeight="1" x14ac:dyDescent="0.25">
      <c r="K9598" s="46"/>
      <c r="L9598" s="46"/>
    </row>
    <row r="9599" spans="11:12" ht="30" customHeight="1" x14ac:dyDescent="0.25">
      <c r="K9599" s="46"/>
      <c r="L9599" s="46"/>
    </row>
    <row r="9600" spans="11:12" ht="30" customHeight="1" x14ac:dyDescent="0.25">
      <c r="K9600" s="46"/>
      <c r="L9600" s="46"/>
    </row>
    <row r="9601" spans="11:12" ht="30" customHeight="1" x14ac:dyDescent="0.25">
      <c r="K9601" s="46"/>
      <c r="L9601" s="46"/>
    </row>
    <row r="9602" spans="11:12" ht="30" customHeight="1" x14ac:dyDescent="0.25">
      <c r="K9602" s="46"/>
      <c r="L9602" s="46"/>
    </row>
    <row r="9603" spans="11:12" ht="30" customHeight="1" x14ac:dyDescent="0.25">
      <c r="K9603" s="46"/>
      <c r="L9603" s="46"/>
    </row>
    <row r="9604" spans="11:12" ht="30" customHeight="1" x14ac:dyDescent="0.25">
      <c r="K9604" s="46"/>
      <c r="L9604" s="46"/>
    </row>
    <row r="9605" spans="11:12" ht="30" customHeight="1" x14ac:dyDescent="0.25">
      <c r="K9605" s="46"/>
      <c r="L9605" s="46"/>
    </row>
    <row r="9606" spans="11:12" ht="30" customHeight="1" x14ac:dyDescent="0.25">
      <c r="K9606" s="46"/>
      <c r="L9606" s="46"/>
    </row>
    <row r="9607" spans="11:12" ht="30" customHeight="1" x14ac:dyDescent="0.25">
      <c r="K9607" s="46"/>
      <c r="L9607" s="46"/>
    </row>
    <row r="9608" spans="11:12" ht="30" customHeight="1" x14ac:dyDescent="0.25">
      <c r="K9608" s="46"/>
      <c r="L9608" s="46"/>
    </row>
    <row r="9609" spans="11:12" ht="30" customHeight="1" x14ac:dyDescent="0.25">
      <c r="K9609" s="46"/>
      <c r="L9609" s="46"/>
    </row>
    <row r="9610" spans="11:12" ht="30" customHeight="1" x14ac:dyDescent="0.25">
      <c r="K9610" s="46"/>
      <c r="L9610" s="46"/>
    </row>
    <row r="9611" spans="11:12" ht="30" customHeight="1" x14ac:dyDescent="0.25">
      <c r="K9611" s="46"/>
      <c r="L9611" s="46"/>
    </row>
    <row r="9612" spans="11:12" ht="30" customHeight="1" x14ac:dyDescent="0.25">
      <c r="K9612" s="46"/>
      <c r="L9612" s="46"/>
    </row>
    <row r="9613" spans="11:12" ht="30" customHeight="1" x14ac:dyDescent="0.25">
      <c r="K9613" s="46"/>
      <c r="L9613" s="46"/>
    </row>
    <row r="9614" spans="11:12" ht="30" customHeight="1" x14ac:dyDescent="0.25">
      <c r="K9614" s="46"/>
      <c r="L9614" s="46"/>
    </row>
    <row r="9615" spans="11:12" ht="30" customHeight="1" x14ac:dyDescent="0.25">
      <c r="K9615" s="46"/>
      <c r="L9615" s="46"/>
    </row>
    <row r="9616" spans="11:12" ht="30" customHeight="1" x14ac:dyDescent="0.25">
      <c r="K9616" s="46"/>
      <c r="L9616" s="46"/>
    </row>
    <row r="9617" spans="11:12" ht="30" customHeight="1" x14ac:dyDescent="0.25">
      <c r="K9617" s="46"/>
      <c r="L9617" s="46"/>
    </row>
    <row r="9618" spans="11:12" ht="30" customHeight="1" x14ac:dyDescent="0.25">
      <c r="K9618" s="46"/>
      <c r="L9618" s="46"/>
    </row>
    <row r="9619" spans="11:12" ht="30" customHeight="1" x14ac:dyDescent="0.25">
      <c r="K9619" s="46"/>
      <c r="L9619" s="46"/>
    </row>
    <row r="9620" spans="11:12" ht="30" customHeight="1" x14ac:dyDescent="0.25">
      <c r="K9620" s="46"/>
      <c r="L9620" s="46"/>
    </row>
    <row r="9621" spans="11:12" ht="30" customHeight="1" x14ac:dyDescent="0.25">
      <c r="K9621" s="46"/>
      <c r="L9621" s="46"/>
    </row>
    <row r="9622" spans="11:12" ht="30" customHeight="1" x14ac:dyDescent="0.25">
      <c r="K9622" s="46"/>
      <c r="L9622" s="46"/>
    </row>
    <row r="9623" spans="11:12" ht="30" customHeight="1" x14ac:dyDescent="0.25">
      <c r="K9623" s="46"/>
      <c r="L9623" s="46"/>
    </row>
    <row r="9624" spans="11:12" ht="30" customHeight="1" x14ac:dyDescent="0.25">
      <c r="K9624" s="46"/>
      <c r="L9624" s="46"/>
    </row>
    <row r="9625" spans="11:12" ht="30" customHeight="1" x14ac:dyDescent="0.25">
      <c r="K9625" s="46"/>
      <c r="L9625" s="46"/>
    </row>
    <row r="9626" spans="11:12" ht="30" customHeight="1" x14ac:dyDescent="0.25">
      <c r="K9626" s="46"/>
      <c r="L9626" s="46"/>
    </row>
    <row r="9627" spans="11:12" ht="30" customHeight="1" x14ac:dyDescent="0.25">
      <c r="K9627" s="46"/>
      <c r="L9627" s="46"/>
    </row>
    <row r="9628" spans="11:12" ht="30" customHeight="1" x14ac:dyDescent="0.25">
      <c r="K9628" s="46"/>
      <c r="L9628" s="46"/>
    </row>
    <row r="9629" spans="11:12" ht="30" customHeight="1" x14ac:dyDescent="0.25">
      <c r="K9629" s="46"/>
      <c r="L9629" s="46"/>
    </row>
    <row r="9630" spans="11:12" ht="30" customHeight="1" x14ac:dyDescent="0.25">
      <c r="K9630" s="46"/>
      <c r="L9630" s="46"/>
    </row>
    <row r="9631" spans="11:12" ht="30" customHeight="1" x14ac:dyDescent="0.25">
      <c r="K9631" s="46"/>
      <c r="L9631" s="46"/>
    </row>
    <row r="9632" spans="11:12" ht="30" customHeight="1" x14ac:dyDescent="0.25">
      <c r="K9632" s="46"/>
      <c r="L9632" s="46"/>
    </row>
    <row r="9633" spans="11:12" ht="30" customHeight="1" x14ac:dyDescent="0.25">
      <c r="K9633" s="46"/>
      <c r="L9633" s="46"/>
    </row>
    <row r="9634" spans="11:12" ht="30" customHeight="1" x14ac:dyDescent="0.25">
      <c r="K9634" s="46"/>
      <c r="L9634" s="46"/>
    </row>
    <row r="9635" spans="11:12" ht="30" customHeight="1" x14ac:dyDescent="0.25">
      <c r="K9635" s="46"/>
      <c r="L9635" s="46"/>
    </row>
    <row r="9636" spans="11:12" ht="30" customHeight="1" x14ac:dyDescent="0.25">
      <c r="K9636" s="46"/>
      <c r="L9636" s="46"/>
    </row>
    <row r="9637" spans="11:12" ht="30" customHeight="1" x14ac:dyDescent="0.25">
      <c r="K9637" s="46"/>
      <c r="L9637" s="46"/>
    </row>
    <row r="9638" spans="11:12" ht="30" customHeight="1" x14ac:dyDescent="0.25">
      <c r="K9638" s="46"/>
      <c r="L9638" s="46"/>
    </row>
    <row r="9639" spans="11:12" ht="30" customHeight="1" x14ac:dyDescent="0.25">
      <c r="K9639" s="46"/>
      <c r="L9639" s="46"/>
    </row>
    <row r="9640" spans="11:12" ht="30" customHeight="1" x14ac:dyDescent="0.25">
      <c r="K9640" s="46"/>
      <c r="L9640" s="46"/>
    </row>
    <row r="9641" spans="11:12" ht="30" customHeight="1" x14ac:dyDescent="0.25">
      <c r="K9641" s="46"/>
      <c r="L9641" s="46"/>
    </row>
    <row r="9642" spans="11:12" ht="30" customHeight="1" x14ac:dyDescent="0.25">
      <c r="K9642" s="46"/>
      <c r="L9642" s="46"/>
    </row>
    <row r="9643" spans="11:12" ht="30" customHeight="1" x14ac:dyDescent="0.25">
      <c r="K9643" s="46"/>
      <c r="L9643" s="46"/>
    </row>
    <row r="9644" spans="11:12" ht="30" customHeight="1" x14ac:dyDescent="0.25">
      <c r="K9644" s="46"/>
      <c r="L9644" s="46"/>
    </row>
    <row r="9645" spans="11:12" ht="30" customHeight="1" x14ac:dyDescent="0.25">
      <c r="K9645" s="46"/>
      <c r="L9645" s="46"/>
    </row>
    <row r="9646" spans="11:12" ht="30" customHeight="1" x14ac:dyDescent="0.25">
      <c r="K9646" s="46"/>
      <c r="L9646" s="46"/>
    </row>
    <row r="9647" spans="11:12" ht="30" customHeight="1" x14ac:dyDescent="0.25">
      <c r="K9647" s="46"/>
      <c r="L9647" s="46"/>
    </row>
    <row r="9648" spans="11:12" ht="30" customHeight="1" x14ac:dyDescent="0.25">
      <c r="K9648" s="46"/>
      <c r="L9648" s="46"/>
    </row>
    <row r="9649" spans="11:12" ht="30" customHeight="1" x14ac:dyDescent="0.25">
      <c r="K9649" s="46"/>
      <c r="L9649" s="46"/>
    </row>
    <row r="9650" spans="11:12" ht="30" customHeight="1" x14ac:dyDescent="0.25">
      <c r="K9650" s="46"/>
      <c r="L9650" s="46"/>
    </row>
    <row r="9651" spans="11:12" ht="30" customHeight="1" x14ac:dyDescent="0.25">
      <c r="K9651" s="46"/>
      <c r="L9651" s="46"/>
    </row>
    <row r="9652" spans="11:12" ht="30" customHeight="1" x14ac:dyDescent="0.25">
      <c r="K9652" s="46"/>
      <c r="L9652" s="46"/>
    </row>
    <row r="9653" spans="11:12" ht="30" customHeight="1" x14ac:dyDescent="0.25">
      <c r="K9653" s="46"/>
      <c r="L9653" s="46"/>
    </row>
    <row r="9654" spans="11:12" ht="30" customHeight="1" x14ac:dyDescent="0.25">
      <c r="K9654" s="46"/>
      <c r="L9654" s="46"/>
    </row>
    <row r="9655" spans="11:12" ht="30" customHeight="1" x14ac:dyDescent="0.25">
      <c r="K9655" s="46"/>
      <c r="L9655" s="46"/>
    </row>
    <row r="9656" spans="11:12" ht="30" customHeight="1" x14ac:dyDescent="0.25">
      <c r="K9656" s="46"/>
      <c r="L9656" s="46"/>
    </row>
    <row r="9657" spans="11:12" ht="30" customHeight="1" x14ac:dyDescent="0.25">
      <c r="K9657" s="46"/>
      <c r="L9657" s="46"/>
    </row>
    <row r="9658" spans="11:12" ht="30" customHeight="1" x14ac:dyDescent="0.25">
      <c r="K9658" s="46"/>
      <c r="L9658" s="46"/>
    </row>
    <row r="9659" spans="11:12" ht="30" customHeight="1" x14ac:dyDescent="0.25">
      <c r="K9659" s="46"/>
      <c r="L9659" s="46"/>
    </row>
    <row r="9660" spans="11:12" ht="30" customHeight="1" x14ac:dyDescent="0.25">
      <c r="K9660" s="46"/>
      <c r="L9660" s="46"/>
    </row>
    <row r="9661" spans="11:12" ht="30" customHeight="1" x14ac:dyDescent="0.25">
      <c r="K9661" s="46"/>
      <c r="L9661" s="46"/>
    </row>
    <row r="9662" spans="11:12" ht="30" customHeight="1" x14ac:dyDescent="0.25">
      <c r="K9662" s="46"/>
      <c r="L9662" s="46"/>
    </row>
    <row r="9663" spans="11:12" ht="30" customHeight="1" x14ac:dyDescent="0.25">
      <c r="K9663" s="46"/>
      <c r="L9663" s="46"/>
    </row>
    <row r="9664" spans="11:12" ht="30" customHeight="1" x14ac:dyDescent="0.25">
      <c r="K9664" s="46"/>
      <c r="L9664" s="46"/>
    </row>
    <row r="9665" spans="11:12" ht="30" customHeight="1" x14ac:dyDescent="0.25">
      <c r="K9665" s="46"/>
      <c r="L9665" s="46"/>
    </row>
    <row r="9666" spans="11:12" ht="30" customHeight="1" x14ac:dyDescent="0.25">
      <c r="K9666" s="46"/>
      <c r="L9666" s="46"/>
    </row>
    <row r="9667" spans="11:12" ht="30" customHeight="1" x14ac:dyDescent="0.25">
      <c r="K9667" s="46"/>
      <c r="L9667" s="46"/>
    </row>
    <row r="9668" spans="11:12" ht="30" customHeight="1" x14ac:dyDescent="0.25">
      <c r="K9668" s="46"/>
      <c r="L9668" s="46"/>
    </row>
    <row r="9669" spans="11:12" ht="30" customHeight="1" x14ac:dyDescent="0.25">
      <c r="K9669" s="46"/>
      <c r="L9669" s="46"/>
    </row>
    <row r="9670" spans="11:12" ht="30" customHeight="1" x14ac:dyDescent="0.25">
      <c r="K9670" s="46"/>
      <c r="L9670" s="46"/>
    </row>
    <row r="9671" spans="11:12" ht="30" customHeight="1" x14ac:dyDescent="0.25">
      <c r="K9671" s="46"/>
      <c r="L9671" s="46"/>
    </row>
    <row r="9672" spans="11:12" ht="30" customHeight="1" x14ac:dyDescent="0.25">
      <c r="K9672" s="46"/>
      <c r="L9672" s="46"/>
    </row>
    <row r="9673" spans="11:12" ht="30" customHeight="1" x14ac:dyDescent="0.25">
      <c r="K9673" s="46"/>
      <c r="L9673" s="46"/>
    </row>
    <row r="9674" spans="11:12" ht="30" customHeight="1" x14ac:dyDescent="0.25">
      <c r="K9674" s="46"/>
      <c r="L9674" s="46"/>
    </row>
    <row r="9675" spans="11:12" ht="30" customHeight="1" x14ac:dyDescent="0.25">
      <c r="K9675" s="46"/>
      <c r="L9675" s="46"/>
    </row>
    <row r="9676" spans="11:12" ht="30" customHeight="1" x14ac:dyDescent="0.25">
      <c r="K9676" s="46"/>
      <c r="L9676" s="46"/>
    </row>
    <row r="9677" spans="11:12" ht="30" customHeight="1" x14ac:dyDescent="0.25">
      <c r="K9677" s="46"/>
      <c r="L9677" s="46"/>
    </row>
    <row r="9678" spans="11:12" ht="30" customHeight="1" x14ac:dyDescent="0.25">
      <c r="K9678" s="46"/>
      <c r="L9678" s="46"/>
    </row>
    <row r="9679" spans="11:12" ht="30" customHeight="1" x14ac:dyDescent="0.25">
      <c r="K9679" s="46"/>
      <c r="L9679" s="46"/>
    </row>
    <row r="9680" spans="11:12" ht="30" customHeight="1" x14ac:dyDescent="0.25">
      <c r="K9680" s="46"/>
      <c r="L9680" s="46"/>
    </row>
    <row r="9681" spans="11:12" ht="30" customHeight="1" x14ac:dyDescent="0.25">
      <c r="K9681" s="46"/>
      <c r="L9681" s="46"/>
    </row>
    <row r="9682" spans="11:12" ht="30" customHeight="1" x14ac:dyDescent="0.25">
      <c r="K9682" s="46"/>
      <c r="L9682" s="46"/>
    </row>
    <row r="9683" spans="11:12" ht="30" customHeight="1" x14ac:dyDescent="0.25">
      <c r="K9683" s="46"/>
      <c r="L9683" s="46"/>
    </row>
    <row r="9684" spans="11:12" ht="30" customHeight="1" x14ac:dyDescent="0.25">
      <c r="K9684" s="46"/>
      <c r="L9684" s="46"/>
    </row>
    <row r="9685" spans="11:12" ht="30" customHeight="1" x14ac:dyDescent="0.25">
      <c r="K9685" s="46"/>
      <c r="L9685" s="46"/>
    </row>
    <row r="9686" spans="11:12" ht="30" customHeight="1" x14ac:dyDescent="0.25">
      <c r="K9686" s="46"/>
      <c r="L9686" s="46"/>
    </row>
    <row r="9687" spans="11:12" ht="30" customHeight="1" x14ac:dyDescent="0.25">
      <c r="K9687" s="46"/>
      <c r="L9687" s="46"/>
    </row>
    <row r="9688" spans="11:12" ht="30" customHeight="1" x14ac:dyDescent="0.25">
      <c r="K9688" s="46"/>
      <c r="L9688" s="46"/>
    </row>
    <row r="9689" spans="11:12" ht="30" customHeight="1" x14ac:dyDescent="0.25">
      <c r="K9689" s="46"/>
      <c r="L9689" s="46"/>
    </row>
    <row r="9690" spans="11:12" ht="30" customHeight="1" x14ac:dyDescent="0.25">
      <c r="K9690" s="46"/>
      <c r="L9690" s="46"/>
    </row>
    <row r="9691" spans="11:12" ht="30" customHeight="1" x14ac:dyDescent="0.25">
      <c r="K9691" s="46"/>
      <c r="L9691" s="46"/>
    </row>
    <row r="9692" spans="11:12" ht="30" customHeight="1" x14ac:dyDescent="0.25">
      <c r="K9692" s="46"/>
      <c r="L9692" s="46"/>
    </row>
    <row r="9693" spans="11:12" ht="30" customHeight="1" x14ac:dyDescent="0.25">
      <c r="K9693" s="46"/>
      <c r="L9693" s="46"/>
    </row>
    <row r="9694" spans="11:12" ht="30" customHeight="1" x14ac:dyDescent="0.25">
      <c r="K9694" s="46"/>
      <c r="L9694" s="46"/>
    </row>
    <row r="9695" spans="11:12" ht="30" customHeight="1" x14ac:dyDescent="0.25">
      <c r="K9695" s="46"/>
      <c r="L9695" s="46"/>
    </row>
    <row r="9696" spans="11:12" ht="30" customHeight="1" x14ac:dyDescent="0.25">
      <c r="K9696" s="46"/>
      <c r="L9696" s="46"/>
    </row>
    <row r="9697" spans="11:12" ht="30" customHeight="1" x14ac:dyDescent="0.25">
      <c r="K9697" s="46"/>
      <c r="L9697" s="46"/>
    </row>
    <row r="9698" spans="11:12" ht="30" customHeight="1" x14ac:dyDescent="0.25">
      <c r="K9698" s="46"/>
      <c r="L9698" s="46"/>
    </row>
    <row r="9699" spans="11:12" ht="30" customHeight="1" x14ac:dyDescent="0.25">
      <c r="K9699" s="46"/>
      <c r="L9699" s="46"/>
    </row>
    <row r="9700" spans="11:12" ht="30" customHeight="1" x14ac:dyDescent="0.25">
      <c r="K9700" s="46"/>
      <c r="L9700" s="46"/>
    </row>
    <row r="9701" spans="11:12" ht="30" customHeight="1" x14ac:dyDescent="0.25">
      <c r="K9701" s="46"/>
      <c r="L9701" s="46"/>
    </row>
    <row r="9702" spans="11:12" ht="30" customHeight="1" x14ac:dyDescent="0.25">
      <c r="K9702" s="46"/>
      <c r="L9702" s="46"/>
    </row>
    <row r="9703" spans="11:12" ht="30" customHeight="1" x14ac:dyDescent="0.25">
      <c r="K9703" s="46"/>
      <c r="L9703" s="46"/>
    </row>
    <row r="9704" spans="11:12" ht="30" customHeight="1" x14ac:dyDescent="0.25">
      <c r="K9704" s="46"/>
      <c r="L9704" s="46"/>
    </row>
    <row r="9705" spans="11:12" ht="30" customHeight="1" x14ac:dyDescent="0.25">
      <c r="K9705" s="46"/>
      <c r="L9705" s="46"/>
    </row>
    <row r="9706" spans="11:12" ht="30" customHeight="1" x14ac:dyDescent="0.25">
      <c r="K9706" s="46"/>
      <c r="L9706" s="46"/>
    </row>
    <row r="9707" spans="11:12" ht="30" customHeight="1" x14ac:dyDescent="0.25">
      <c r="K9707" s="46"/>
      <c r="L9707" s="46"/>
    </row>
    <row r="9708" spans="11:12" ht="30" customHeight="1" x14ac:dyDescent="0.25">
      <c r="K9708" s="46"/>
      <c r="L9708" s="46"/>
    </row>
    <row r="9709" spans="11:12" ht="30" customHeight="1" x14ac:dyDescent="0.25">
      <c r="K9709" s="46"/>
      <c r="L9709" s="46"/>
    </row>
    <row r="9710" spans="11:12" ht="30" customHeight="1" x14ac:dyDescent="0.25">
      <c r="K9710" s="46"/>
      <c r="L9710" s="46"/>
    </row>
    <row r="9711" spans="11:12" ht="30" customHeight="1" x14ac:dyDescent="0.25">
      <c r="K9711" s="46"/>
      <c r="L9711" s="46"/>
    </row>
    <row r="9712" spans="11:12" ht="30" customHeight="1" x14ac:dyDescent="0.25">
      <c r="K9712" s="46"/>
      <c r="L9712" s="46"/>
    </row>
    <row r="9713" spans="11:12" ht="30" customHeight="1" x14ac:dyDescent="0.25">
      <c r="K9713" s="46"/>
      <c r="L9713" s="46"/>
    </row>
    <row r="9714" spans="11:12" ht="30" customHeight="1" x14ac:dyDescent="0.25">
      <c r="K9714" s="46"/>
      <c r="L9714" s="46"/>
    </row>
    <row r="9715" spans="11:12" ht="30" customHeight="1" x14ac:dyDescent="0.25">
      <c r="K9715" s="46"/>
      <c r="L9715" s="46"/>
    </row>
    <row r="9716" spans="11:12" ht="30" customHeight="1" x14ac:dyDescent="0.25">
      <c r="K9716" s="46"/>
      <c r="L9716" s="46"/>
    </row>
    <row r="9717" spans="11:12" ht="30" customHeight="1" x14ac:dyDescent="0.25">
      <c r="K9717" s="46"/>
      <c r="L9717" s="46"/>
    </row>
    <row r="9718" spans="11:12" ht="30" customHeight="1" x14ac:dyDescent="0.25">
      <c r="K9718" s="46"/>
      <c r="L9718" s="46"/>
    </row>
    <row r="9719" spans="11:12" ht="30" customHeight="1" x14ac:dyDescent="0.25">
      <c r="K9719" s="46"/>
      <c r="L9719" s="46"/>
    </row>
    <row r="9720" spans="11:12" ht="30" customHeight="1" x14ac:dyDescent="0.25">
      <c r="K9720" s="46"/>
      <c r="L9720" s="46"/>
    </row>
    <row r="9721" spans="11:12" ht="30" customHeight="1" x14ac:dyDescent="0.25">
      <c r="K9721" s="46"/>
      <c r="L9721" s="46"/>
    </row>
    <row r="9722" spans="11:12" ht="30" customHeight="1" x14ac:dyDescent="0.25">
      <c r="K9722" s="46"/>
      <c r="L9722" s="46"/>
    </row>
    <row r="9723" spans="11:12" ht="30" customHeight="1" x14ac:dyDescent="0.25">
      <c r="K9723" s="46"/>
      <c r="L9723" s="46"/>
    </row>
    <row r="9724" spans="11:12" ht="30" customHeight="1" x14ac:dyDescent="0.25">
      <c r="K9724" s="46"/>
      <c r="L9724" s="46"/>
    </row>
    <row r="9725" spans="11:12" ht="30" customHeight="1" x14ac:dyDescent="0.25">
      <c r="K9725" s="46"/>
      <c r="L9725" s="46"/>
    </row>
    <row r="9726" spans="11:12" ht="30" customHeight="1" x14ac:dyDescent="0.25">
      <c r="K9726" s="46"/>
      <c r="L9726" s="46"/>
    </row>
    <row r="9727" spans="11:12" ht="30" customHeight="1" x14ac:dyDescent="0.25">
      <c r="K9727" s="46"/>
      <c r="L9727" s="46"/>
    </row>
    <row r="9728" spans="11:12" ht="30" customHeight="1" x14ac:dyDescent="0.25">
      <c r="K9728" s="46"/>
      <c r="L9728" s="46"/>
    </row>
    <row r="9729" spans="11:12" ht="30" customHeight="1" x14ac:dyDescent="0.25">
      <c r="K9729" s="46"/>
      <c r="L9729" s="46"/>
    </row>
    <row r="9730" spans="11:12" ht="30" customHeight="1" x14ac:dyDescent="0.25">
      <c r="K9730" s="46"/>
      <c r="L9730" s="46"/>
    </row>
    <row r="9731" spans="11:12" ht="30" customHeight="1" x14ac:dyDescent="0.25">
      <c r="K9731" s="46"/>
      <c r="L9731" s="46"/>
    </row>
    <row r="9732" spans="11:12" ht="30" customHeight="1" x14ac:dyDescent="0.25">
      <c r="K9732" s="46"/>
      <c r="L9732" s="46"/>
    </row>
    <row r="9733" spans="11:12" ht="30" customHeight="1" x14ac:dyDescent="0.25">
      <c r="K9733" s="46"/>
      <c r="L9733" s="46"/>
    </row>
    <row r="9734" spans="11:12" ht="30" customHeight="1" x14ac:dyDescent="0.25">
      <c r="K9734" s="46"/>
      <c r="L9734" s="46"/>
    </row>
    <row r="9735" spans="11:12" ht="30" customHeight="1" x14ac:dyDescent="0.25">
      <c r="K9735" s="46"/>
      <c r="L9735" s="46"/>
    </row>
    <row r="9736" spans="11:12" ht="30" customHeight="1" x14ac:dyDescent="0.25">
      <c r="K9736" s="46"/>
      <c r="L9736" s="46"/>
    </row>
    <row r="9737" spans="11:12" ht="30" customHeight="1" x14ac:dyDescent="0.25">
      <c r="K9737" s="46"/>
      <c r="L9737" s="46"/>
    </row>
    <row r="9738" spans="11:12" ht="30" customHeight="1" x14ac:dyDescent="0.25">
      <c r="K9738" s="46"/>
      <c r="L9738" s="46"/>
    </row>
    <row r="9739" spans="11:12" ht="30" customHeight="1" x14ac:dyDescent="0.25">
      <c r="K9739" s="46"/>
      <c r="L9739" s="46"/>
    </row>
    <row r="9740" spans="11:12" ht="30" customHeight="1" x14ac:dyDescent="0.25">
      <c r="K9740" s="46"/>
      <c r="L9740" s="46"/>
    </row>
    <row r="9741" spans="11:12" ht="30" customHeight="1" x14ac:dyDescent="0.25">
      <c r="K9741" s="46"/>
      <c r="L9741" s="46"/>
    </row>
    <row r="9742" spans="11:12" ht="30" customHeight="1" x14ac:dyDescent="0.25">
      <c r="K9742" s="46"/>
      <c r="L9742" s="46"/>
    </row>
    <row r="9743" spans="11:12" ht="30" customHeight="1" x14ac:dyDescent="0.25">
      <c r="K9743" s="46"/>
      <c r="L9743" s="46"/>
    </row>
    <row r="9744" spans="11:12" ht="30" customHeight="1" x14ac:dyDescent="0.25">
      <c r="K9744" s="46"/>
      <c r="L9744" s="46"/>
    </row>
    <row r="9745" spans="11:12" ht="30" customHeight="1" x14ac:dyDescent="0.25">
      <c r="K9745" s="46"/>
      <c r="L9745" s="46"/>
    </row>
    <row r="9746" spans="11:12" ht="30" customHeight="1" x14ac:dyDescent="0.25">
      <c r="K9746" s="46"/>
      <c r="L9746" s="46"/>
    </row>
    <row r="9747" spans="11:12" ht="30" customHeight="1" x14ac:dyDescent="0.25">
      <c r="K9747" s="46"/>
      <c r="L9747" s="46"/>
    </row>
    <row r="9748" spans="11:12" ht="30" customHeight="1" x14ac:dyDescent="0.25">
      <c r="K9748" s="46"/>
      <c r="L9748" s="46"/>
    </row>
    <row r="9749" spans="11:12" ht="30" customHeight="1" x14ac:dyDescent="0.25">
      <c r="K9749" s="46"/>
      <c r="L9749" s="46"/>
    </row>
    <row r="9750" spans="11:12" ht="30" customHeight="1" x14ac:dyDescent="0.25">
      <c r="K9750" s="46"/>
      <c r="L9750" s="46"/>
    </row>
    <row r="9751" spans="11:12" ht="30" customHeight="1" x14ac:dyDescent="0.25">
      <c r="K9751" s="46"/>
      <c r="L9751" s="46"/>
    </row>
    <row r="9752" spans="11:12" ht="30" customHeight="1" x14ac:dyDescent="0.25">
      <c r="K9752" s="46"/>
      <c r="L9752" s="46"/>
    </row>
    <row r="9753" spans="11:12" ht="30" customHeight="1" x14ac:dyDescent="0.25">
      <c r="K9753" s="46"/>
      <c r="L9753" s="46"/>
    </row>
    <row r="9754" spans="11:12" ht="30" customHeight="1" x14ac:dyDescent="0.25">
      <c r="K9754" s="46"/>
      <c r="L9754" s="46"/>
    </row>
    <row r="9755" spans="11:12" ht="30" customHeight="1" x14ac:dyDescent="0.25">
      <c r="K9755" s="46"/>
      <c r="L9755" s="46"/>
    </row>
    <row r="9756" spans="11:12" ht="30" customHeight="1" x14ac:dyDescent="0.25">
      <c r="K9756" s="46"/>
      <c r="L9756" s="46"/>
    </row>
    <row r="9757" spans="11:12" ht="30" customHeight="1" x14ac:dyDescent="0.25">
      <c r="K9757" s="46"/>
      <c r="L9757" s="46"/>
    </row>
    <row r="9758" spans="11:12" ht="30" customHeight="1" x14ac:dyDescent="0.25">
      <c r="K9758" s="46"/>
      <c r="L9758" s="46"/>
    </row>
    <row r="9759" spans="11:12" ht="30" customHeight="1" x14ac:dyDescent="0.25">
      <c r="K9759" s="46"/>
      <c r="L9759" s="46"/>
    </row>
    <row r="9760" spans="11:12" ht="30" customHeight="1" x14ac:dyDescent="0.25">
      <c r="K9760" s="46"/>
      <c r="L9760" s="46"/>
    </row>
    <row r="9761" spans="11:12" ht="30" customHeight="1" x14ac:dyDescent="0.25">
      <c r="K9761" s="46"/>
      <c r="L9761" s="46"/>
    </row>
    <row r="9762" spans="11:12" ht="30" customHeight="1" x14ac:dyDescent="0.25">
      <c r="K9762" s="46"/>
      <c r="L9762" s="46"/>
    </row>
    <row r="9763" spans="11:12" ht="30" customHeight="1" x14ac:dyDescent="0.25">
      <c r="K9763" s="46"/>
      <c r="L9763" s="46"/>
    </row>
    <row r="9764" spans="11:12" ht="30" customHeight="1" x14ac:dyDescent="0.25">
      <c r="K9764" s="46"/>
      <c r="L9764" s="46"/>
    </row>
    <row r="9765" spans="11:12" ht="30" customHeight="1" x14ac:dyDescent="0.25">
      <c r="K9765" s="46"/>
      <c r="L9765" s="46"/>
    </row>
    <row r="9766" spans="11:12" ht="30" customHeight="1" x14ac:dyDescent="0.25">
      <c r="K9766" s="46"/>
      <c r="L9766" s="46"/>
    </row>
    <row r="9767" spans="11:12" ht="30" customHeight="1" x14ac:dyDescent="0.25">
      <c r="K9767" s="46"/>
      <c r="L9767" s="46"/>
    </row>
    <row r="9768" spans="11:12" ht="30" customHeight="1" x14ac:dyDescent="0.25">
      <c r="K9768" s="46"/>
      <c r="L9768" s="46"/>
    </row>
    <row r="9769" spans="11:12" ht="30" customHeight="1" x14ac:dyDescent="0.25">
      <c r="K9769" s="46"/>
      <c r="L9769" s="46"/>
    </row>
    <row r="9770" spans="11:12" ht="30" customHeight="1" x14ac:dyDescent="0.25">
      <c r="K9770" s="46"/>
      <c r="L9770" s="46"/>
    </row>
    <row r="9771" spans="11:12" ht="30" customHeight="1" x14ac:dyDescent="0.25">
      <c r="K9771" s="46"/>
      <c r="L9771" s="46"/>
    </row>
    <row r="9772" spans="11:12" ht="30" customHeight="1" x14ac:dyDescent="0.25">
      <c r="K9772" s="46"/>
      <c r="L9772" s="46"/>
    </row>
    <row r="9773" spans="11:12" ht="30" customHeight="1" x14ac:dyDescent="0.25">
      <c r="K9773" s="46"/>
      <c r="L9773" s="46"/>
    </row>
    <row r="9774" spans="11:12" ht="30" customHeight="1" x14ac:dyDescent="0.25">
      <c r="K9774" s="46"/>
      <c r="L9774" s="46"/>
    </row>
    <row r="9775" spans="11:12" ht="30" customHeight="1" x14ac:dyDescent="0.25">
      <c r="K9775" s="46"/>
      <c r="L9775" s="46"/>
    </row>
    <row r="9776" spans="11:12" ht="30" customHeight="1" x14ac:dyDescent="0.25">
      <c r="K9776" s="46"/>
      <c r="L9776" s="46"/>
    </row>
    <row r="9777" spans="11:12" ht="30" customHeight="1" x14ac:dyDescent="0.25">
      <c r="K9777" s="46"/>
      <c r="L9777" s="46"/>
    </row>
    <row r="9778" spans="11:12" ht="30" customHeight="1" x14ac:dyDescent="0.25">
      <c r="K9778" s="46"/>
      <c r="L9778" s="46"/>
    </row>
    <row r="9779" spans="11:12" ht="30" customHeight="1" x14ac:dyDescent="0.25">
      <c r="K9779" s="46"/>
      <c r="L9779" s="46"/>
    </row>
    <row r="9780" spans="11:12" ht="30" customHeight="1" x14ac:dyDescent="0.25">
      <c r="K9780" s="46"/>
      <c r="L9780" s="46"/>
    </row>
    <row r="9781" spans="11:12" ht="30" customHeight="1" x14ac:dyDescent="0.25">
      <c r="K9781" s="46"/>
      <c r="L9781" s="46"/>
    </row>
    <row r="9782" spans="11:12" ht="30" customHeight="1" x14ac:dyDescent="0.25">
      <c r="K9782" s="46"/>
      <c r="L9782" s="46"/>
    </row>
    <row r="9783" spans="11:12" ht="30" customHeight="1" x14ac:dyDescent="0.25">
      <c r="K9783" s="46"/>
      <c r="L9783" s="46"/>
    </row>
    <row r="9784" spans="11:12" ht="30" customHeight="1" x14ac:dyDescent="0.25">
      <c r="K9784" s="46"/>
      <c r="L9784" s="46"/>
    </row>
    <row r="9785" spans="11:12" ht="30" customHeight="1" x14ac:dyDescent="0.25">
      <c r="K9785" s="46"/>
      <c r="L9785" s="46"/>
    </row>
    <row r="9786" spans="11:12" ht="30" customHeight="1" x14ac:dyDescent="0.25">
      <c r="K9786" s="46"/>
      <c r="L9786" s="46"/>
    </row>
    <row r="9787" spans="11:12" ht="30" customHeight="1" x14ac:dyDescent="0.25">
      <c r="K9787" s="46"/>
      <c r="L9787" s="46"/>
    </row>
    <row r="9788" spans="11:12" ht="30" customHeight="1" x14ac:dyDescent="0.25">
      <c r="K9788" s="46"/>
      <c r="L9788" s="46"/>
    </row>
    <row r="9789" spans="11:12" ht="30" customHeight="1" x14ac:dyDescent="0.25">
      <c r="K9789" s="46"/>
      <c r="L9789" s="46"/>
    </row>
    <row r="9790" spans="11:12" ht="30" customHeight="1" x14ac:dyDescent="0.25">
      <c r="K9790" s="46"/>
      <c r="L9790" s="46"/>
    </row>
    <row r="9791" spans="11:12" ht="30" customHeight="1" x14ac:dyDescent="0.25">
      <c r="K9791" s="46"/>
      <c r="L9791" s="46"/>
    </row>
    <row r="9792" spans="11:12" ht="30" customHeight="1" x14ac:dyDescent="0.25">
      <c r="K9792" s="46"/>
      <c r="L9792" s="46"/>
    </row>
    <row r="9793" spans="11:12" ht="30" customHeight="1" x14ac:dyDescent="0.25">
      <c r="K9793" s="46"/>
      <c r="L9793" s="46"/>
    </row>
    <row r="9794" spans="11:12" ht="30" customHeight="1" x14ac:dyDescent="0.25">
      <c r="K9794" s="46"/>
      <c r="L9794" s="46"/>
    </row>
    <row r="9795" spans="11:12" ht="30" customHeight="1" x14ac:dyDescent="0.25">
      <c r="K9795" s="46"/>
      <c r="L9795" s="46"/>
    </row>
    <row r="9796" spans="11:12" ht="30" customHeight="1" x14ac:dyDescent="0.25">
      <c r="K9796" s="46"/>
      <c r="L9796" s="46"/>
    </row>
    <row r="9797" spans="11:12" ht="30" customHeight="1" x14ac:dyDescent="0.25">
      <c r="K9797" s="46"/>
      <c r="L9797" s="46"/>
    </row>
    <row r="9798" spans="11:12" ht="30" customHeight="1" x14ac:dyDescent="0.25">
      <c r="K9798" s="46"/>
      <c r="L9798" s="46"/>
    </row>
    <row r="9799" spans="11:12" ht="30" customHeight="1" x14ac:dyDescent="0.25">
      <c r="K9799" s="46"/>
      <c r="L9799" s="46"/>
    </row>
    <row r="9800" spans="11:12" ht="30" customHeight="1" x14ac:dyDescent="0.25">
      <c r="K9800" s="46"/>
      <c r="L9800" s="46"/>
    </row>
    <row r="9801" spans="11:12" ht="30" customHeight="1" x14ac:dyDescent="0.25">
      <c r="K9801" s="46"/>
      <c r="L9801" s="46"/>
    </row>
    <row r="9802" spans="11:12" ht="30" customHeight="1" x14ac:dyDescent="0.25">
      <c r="K9802" s="46"/>
      <c r="L9802" s="46"/>
    </row>
    <row r="9803" spans="11:12" ht="30" customHeight="1" x14ac:dyDescent="0.25">
      <c r="K9803" s="46"/>
      <c r="L9803" s="46"/>
    </row>
    <row r="9804" spans="11:12" ht="30" customHeight="1" x14ac:dyDescent="0.25">
      <c r="K9804" s="46"/>
      <c r="L9804" s="46"/>
    </row>
    <row r="9805" spans="11:12" ht="30" customHeight="1" x14ac:dyDescent="0.25">
      <c r="K9805" s="46"/>
      <c r="L9805" s="46"/>
    </row>
    <row r="9806" spans="11:12" ht="30" customHeight="1" x14ac:dyDescent="0.25">
      <c r="K9806" s="46"/>
      <c r="L9806" s="46"/>
    </row>
    <row r="9807" spans="11:12" ht="30" customHeight="1" x14ac:dyDescent="0.25">
      <c r="K9807" s="46"/>
      <c r="L9807" s="46"/>
    </row>
    <row r="9808" spans="11:12" ht="30" customHeight="1" x14ac:dyDescent="0.25">
      <c r="K9808" s="46"/>
      <c r="L9808" s="46"/>
    </row>
    <row r="9809" spans="11:12" ht="30" customHeight="1" x14ac:dyDescent="0.25">
      <c r="K9809" s="46"/>
      <c r="L9809" s="46"/>
    </row>
    <row r="9810" spans="11:12" ht="30" customHeight="1" x14ac:dyDescent="0.25">
      <c r="K9810" s="46"/>
      <c r="L9810" s="46"/>
    </row>
    <row r="9811" spans="11:12" ht="30" customHeight="1" x14ac:dyDescent="0.25">
      <c r="K9811" s="46"/>
      <c r="L9811" s="46"/>
    </row>
    <row r="9812" spans="11:12" ht="30" customHeight="1" x14ac:dyDescent="0.25">
      <c r="K9812" s="46"/>
      <c r="L9812" s="46"/>
    </row>
    <row r="9813" spans="11:12" ht="30" customHeight="1" x14ac:dyDescent="0.25">
      <c r="K9813" s="46"/>
      <c r="L9813" s="46"/>
    </row>
    <row r="9814" spans="11:12" ht="30" customHeight="1" x14ac:dyDescent="0.25">
      <c r="K9814" s="46"/>
      <c r="L9814" s="46"/>
    </row>
    <row r="9815" spans="11:12" ht="30" customHeight="1" x14ac:dyDescent="0.25">
      <c r="K9815" s="46"/>
      <c r="L9815" s="46"/>
    </row>
    <row r="9816" spans="11:12" ht="30" customHeight="1" x14ac:dyDescent="0.25">
      <c r="K9816" s="46"/>
      <c r="L9816" s="46"/>
    </row>
    <row r="9817" spans="11:12" ht="30" customHeight="1" x14ac:dyDescent="0.25">
      <c r="K9817" s="46"/>
      <c r="L9817" s="46"/>
    </row>
    <row r="9818" spans="11:12" ht="30" customHeight="1" x14ac:dyDescent="0.25">
      <c r="K9818" s="46"/>
      <c r="L9818" s="46"/>
    </row>
    <row r="9819" spans="11:12" ht="30" customHeight="1" x14ac:dyDescent="0.25">
      <c r="K9819" s="46"/>
      <c r="L9819" s="46"/>
    </row>
    <row r="9820" spans="11:12" ht="30" customHeight="1" x14ac:dyDescent="0.25">
      <c r="K9820" s="46"/>
      <c r="L9820" s="46"/>
    </row>
    <row r="9821" spans="11:12" ht="30" customHeight="1" x14ac:dyDescent="0.25">
      <c r="K9821" s="46"/>
      <c r="L9821" s="46"/>
    </row>
    <row r="9822" spans="11:12" ht="30" customHeight="1" x14ac:dyDescent="0.25">
      <c r="K9822" s="46"/>
      <c r="L9822" s="46"/>
    </row>
    <row r="9823" spans="11:12" ht="30" customHeight="1" x14ac:dyDescent="0.25">
      <c r="K9823" s="46"/>
      <c r="L9823" s="46"/>
    </row>
    <row r="9824" spans="11:12" ht="30" customHeight="1" x14ac:dyDescent="0.25">
      <c r="K9824" s="46"/>
      <c r="L9824" s="46"/>
    </row>
    <row r="9825" spans="11:12" ht="30" customHeight="1" x14ac:dyDescent="0.25">
      <c r="K9825" s="46"/>
      <c r="L9825" s="46"/>
    </row>
    <row r="9826" spans="11:12" ht="30" customHeight="1" x14ac:dyDescent="0.25">
      <c r="K9826" s="46"/>
      <c r="L9826" s="46"/>
    </row>
    <row r="9827" spans="11:12" ht="30" customHeight="1" x14ac:dyDescent="0.25">
      <c r="K9827" s="46"/>
      <c r="L9827" s="46"/>
    </row>
    <row r="9828" spans="11:12" ht="30" customHeight="1" x14ac:dyDescent="0.25">
      <c r="K9828" s="46"/>
      <c r="L9828" s="46"/>
    </row>
    <row r="9829" spans="11:12" ht="30" customHeight="1" x14ac:dyDescent="0.25">
      <c r="K9829" s="46"/>
      <c r="L9829" s="46"/>
    </row>
    <row r="9830" spans="11:12" ht="30" customHeight="1" x14ac:dyDescent="0.25">
      <c r="K9830" s="46"/>
      <c r="L9830" s="46"/>
    </row>
    <row r="9831" spans="11:12" ht="30" customHeight="1" x14ac:dyDescent="0.25">
      <c r="K9831" s="46"/>
      <c r="L9831" s="46"/>
    </row>
    <row r="9832" spans="11:12" ht="30" customHeight="1" x14ac:dyDescent="0.25">
      <c r="K9832" s="46"/>
      <c r="L9832" s="46"/>
    </row>
    <row r="9833" spans="11:12" ht="30" customHeight="1" x14ac:dyDescent="0.25">
      <c r="K9833" s="46"/>
      <c r="L9833" s="46"/>
    </row>
    <row r="9834" spans="11:12" ht="30" customHeight="1" x14ac:dyDescent="0.25">
      <c r="K9834" s="46"/>
      <c r="L9834" s="46"/>
    </row>
    <row r="9835" spans="11:12" ht="30" customHeight="1" x14ac:dyDescent="0.25">
      <c r="K9835" s="46"/>
      <c r="L9835" s="46"/>
    </row>
    <row r="9836" spans="11:12" ht="30" customHeight="1" x14ac:dyDescent="0.25">
      <c r="K9836" s="46"/>
      <c r="L9836" s="46"/>
    </row>
    <row r="9837" spans="11:12" ht="30" customHeight="1" x14ac:dyDescent="0.25">
      <c r="K9837" s="46"/>
      <c r="L9837" s="46"/>
    </row>
    <row r="9838" spans="11:12" ht="30" customHeight="1" x14ac:dyDescent="0.25">
      <c r="K9838" s="46"/>
      <c r="L9838" s="46"/>
    </row>
    <row r="9839" spans="11:12" ht="30" customHeight="1" x14ac:dyDescent="0.25">
      <c r="K9839" s="46"/>
      <c r="L9839" s="46"/>
    </row>
    <row r="9840" spans="11:12" ht="30" customHeight="1" x14ac:dyDescent="0.25">
      <c r="K9840" s="46"/>
      <c r="L9840" s="46"/>
    </row>
    <row r="9841" spans="11:12" ht="30" customHeight="1" x14ac:dyDescent="0.25">
      <c r="K9841" s="46"/>
      <c r="L9841" s="46"/>
    </row>
    <row r="9842" spans="11:12" ht="30" customHeight="1" x14ac:dyDescent="0.25">
      <c r="K9842" s="46"/>
      <c r="L9842" s="46"/>
    </row>
    <row r="9843" spans="11:12" ht="30" customHeight="1" x14ac:dyDescent="0.25">
      <c r="K9843" s="46"/>
      <c r="L9843" s="46"/>
    </row>
    <row r="9844" spans="11:12" ht="30" customHeight="1" x14ac:dyDescent="0.25">
      <c r="K9844" s="46"/>
      <c r="L9844" s="46"/>
    </row>
    <row r="9845" spans="11:12" ht="30" customHeight="1" x14ac:dyDescent="0.25">
      <c r="K9845" s="46"/>
      <c r="L9845" s="46"/>
    </row>
    <row r="9846" spans="11:12" ht="30" customHeight="1" x14ac:dyDescent="0.25">
      <c r="K9846" s="46"/>
      <c r="L9846" s="46"/>
    </row>
    <row r="9847" spans="11:12" ht="30" customHeight="1" x14ac:dyDescent="0.25">
      <c r="K9847" s="46"/>
      <c r="L9847" s="46"/>
    </row>
    <row r="9848" spans="11:12" ht="30" customHeight="1" x14ac:dyDescent="0.25">
      <c r="K9848" s="46"/>
      <c r="L9848" s="46"/>
    </row>
    <row r="9849" spans="11:12" ht="30" customHeight="1" x14ac:dyDescent="0.25">
      <c r="K9849" s="46"/>
      <c r="L9849" s="46"/>
    </row>
    <row r="9850" spans="11:12" ht="30" customHeight="1" x14ac:dyDescent="0.25">
      <c r="K9850" s="46"/>
      <c r="L9850" s="46"/>
    </row>
    <row r="9851" spans="11:12" ht="30" customHeight="1" x14ac:dyDescent="0.25">
      <c r="K9851" s="46"/>
      <c r="L9851" s="46"/>
    </row>
    <row r="9852" spans="11:12" ht="30" customHeight="1" x14ac:dyDescent="0.25">
      <c r="K9852" s="46"/>
      <c r="L9852" s="46"/>
    </row>
    <row r="9853" spans="11:12" ht="30" customHeight="1" x14ac:dyDescent="0.25">
      <c r="K9853" s="46"/>
      <c r="L9853" s="46"/>
    </row>
    <row r="9854" spans="11:12" ht="30" customHeight="1" x14ac:dyDescent="0.25">
      <c r="K9854" s="46"/>
      <c r="L9854" s="46"/>
    </row>
    <row r="9855" spans="11:12" ht="30" customHeight="1" x14ac:dyDescent="0.25">
      <c r="K9855" s="46"/>
      <c r="L9855" s="46"/>
    </row>
    <row r="9856" spans="11:12" ht="30" customHeight="1" x14ac:dyDescent="0.25">
      <c r="K9856" s="46"/>
      <c r="L9856" s="46"/>
    </row>
    <row r="9857" spans="11:12" ht="30" customHeight="1" x14ac:dyDescent="0.25">
      <c r="K9857" s="46"/>
      <c r="L9857" s="46"/>
    </row>
    <row r="9858" spans="11:12" ht="30" customHeight="1" x14ac:dyDescent="0.25">
      <c r="K9858" s="46"/>
      <c r="L9858" s="46"/>
    </row>
    <row r="9859" spans="11:12" ht="30" customHeight="1" x14ac:dyDescent="0.25">
      <c r="K9859" s="46"/>
      <c r="L9859" s="46"/>
    </row>
    <row r="9860" spans="11:12" ht="30" customHeight="1" x14ac:dyDescent="0.25">
      <c r="K9860" s="46"/>
      <c r="L9860" s="46"/>
    </row>
    <row r="9861" spans="11:12" ht="30" customHeight="1" x14ac:dyDescent="0.25">
      <c r="K9861" s="46"/>
      <c r="L9861" s="46"/>
    </row>
    <row r="9862" spans="11:12" ht="30" customHeight="1" x14ac:dyDescent="0.25">
      <c r="K9862" s="46"/>
      <c r="L9862" s="46"/>
    </row>
    <row r="9863" spans="11:12" ht="30" customHeight="1" x14ac:dyDescent="0.25">
      <c r="K9863" s="46"/>
      <c r="L9863" s="46"/>
    </row>
    <row r="9864" spans="11:12" ht="30" customHeight="1" x14ac:dyDescent="0.25">
      <c r="K9864" s="46"/>
      <c r="L9864" s="46"/>
    </row>
    <row r="9865" spans="11:12" ht="30" customHeight="1" x14ac:dyDescent="0.25">
      <c r="K9865" s="46"/>
      <c r="L9865" s="46"/>
    </row>
    <row r="9866" spans="11:12" ht="30" customHeight="1" x14ac:dyDescent="0.25">
      <c r="K9866" s="46"/>
      <c r="L9866" s="46"/>
    </row>
    <row r="9867" spans="11:12" ht="30" customHeight="1" x14ac:dyDescent="0.25">
      <c r="K9867" s="46"/>
      <c r="L9867" s="46"/>
    </row>
    <row r="9868" spans="11:12" ht="30" customHeight="1" x14ac:dyDescent="0.25">
      <c r="K9868" s="46"/>
      <c r="L9868" s="46"/>
    </row>
    <row r="9869" spans="11:12" ht="30" customHeight="1" x14ac:dyDescent="0.25">
      <c r="K9869" s="46"/>
      <c r="L9869" s="46"/>
    </row>
    <row r="9870" spans="11:12" ht="30" customHeight="1" x14ac:dyDescent="0.25">
      <c r="K9870" s="46"/>
      <c r="L9870" s="46"/>
    </row>
    <row r="9871" spans="11:12" ht="30" customHeight="1" x14ac:dyDescent="0.25">
      <c r="K9871" s="46"/>
      <c r="L9871" s="46"/>
    </row>
    <row r="9872" spans="11:12" ht="30" customHeight="1" x14ac:dyDescent="0.25">
      <c r="K9872" s="46"/>
      <c r="L9872" s="46"/>
    </row>
    <row r="9873" spans="11:12" ht="30" customHeight="1" x14ac:dyDescent="0.25">
      <c r="K9873" s="46"/>
      <c r="L9873" s="46"/>
    </row>
    <row r="9874" spans="11:12" ht="30" customHeight="1" x14ac:dyDescent="0.25">
      <c r="K9874" s="46"/>
      <c r="L9874" s="46"/>
    </row>
    <row r="9875" spans="11:12" ht="30" customHeight="1" x14ac:dyDescent="0.25">
      <c r="K9875" s="46"/>
      <c r="L9875" s="46"/>
    </row>
    <row r="9876" spans="11:12" ht="30" customHeight="1" x14ac:dyDescent="0.25">
      <c r="K9876" s="46"/>
      <c r="L9876" s="46"/>
    </row>
    <row r="9877" spans="11:12" ht="30" customHeight="1" x14ac:dyDescent="0.25">
      <c r="K9877" s="46"/>
      <c r="L9877" s="46"/>
    </row>
    <row r="9878" spans="11:12" ht="30" customHeight="1" x14ac:dyDescent="0.25">
      <c r="K9878" s="46"/>
      <c r="L9878" s="46"/>
    </row>
    <row r="9879" spans="11:12" ht="30" customHeight="1" x14ac:dyDescent="0.25">
      <c r="K9879" s="46"/>
      <c r="L9879" s="46"/>
    </row>
    <row r="9880" spans="11:12" ht="30" customHeight="1" x14ac:dyDescent="0.25">
      <c r="K9880" s="46"/>
      <c r="L9880" s="46"/>
    </row>
    <row r="9881" spans="11:12" ht="30" customHeight="1" x14ac:dyDescent="0.25">
      <c r="K9881" s="46"/>
      <c r="L9881" s="46"/>
    </row>
    <row r="9882" spans="11:12" ht="30" customHeight="1" x14ac:dyDescent="0.25">
      <c r="K9882" s="46"/>
      <c r="L9882" s="46"/>
    </row>
    <row r="9883" spans="11:12" ht="30" customHeight="1" x14ac:dyDescent="0.25">
      <c r="K9883" s="46"/>
      <c r="L9883" s="46"/>
    </row>
    <row r="9884" spans="11:12" ht="30" customHeight="1" x14ac:dyDescent="0.25">
      <c r="K9884" s="46"/>
      <c r="L9884" s="46"/>
    </row>
    <row r="9885" spans="11:12" ht="30" customHeight="1" x14ac:dyDescent="0.25">
      <c r="K9885" s="46"/>
      <c r="L9885" s="46"/>
    </row>
    <row r="9886" spans="11:12" ht="30" customHeight="1" x14ac:dyDescent="0.25">
      <c r="K9886" s="46"/>
      <c r="L9886" s="46"/>
    </row>
    <row r="9887" spans="11:12" ht="30" customHeight="1" x14ac:dyDescent="0.25">
      <c r="K9887" s="46"/>
      <c r="L9887" s="46"/>
    </row>
    <row r="9888" spans="11:12" ht="30" customHeight="1" x14ac:dyDescent="0.25">
      <c r="K9888" s="46"/>
      <c r="L9888" s="46"/>
    </row>
    <row r="9889" spans="11:12" ht="30" customHeight="1" x14ac:dyDescent="0.25">
      <c r="K9889" s="46"/>
      <c r="L9889" s="46"/>
    </row>
    <row r="9890" spans="11:12" ht="30" customHeight="1" x14ac:dyDescent="0.25">
      <c r="K9890" s="46"/>
      <c r="L9890" s="46"/>
    </row>
    <row r="9891" spans="11:12" ht="30" customHeight="1" x14ac:dyDescent="0.25">
      <c r="K9891" s="46"/>
      <c r="L9891" s="46"/>
    </row>
    <row r="9892" spans="11:12" ht="30" customHeight="1" x14ac:dyDescent="0.25">
      <c r="K9892" s="46"/>
      <c r="L9892" s="46"/>
    </row>
    <row r="9893" spans="11:12" ht="30" customHeight="1" x14ac:dyDescent="0.25">
      <c r="K9893" s="46"/>
      <c r="L9893" s="46"/>
    </row>
    <row r="9894" spans="11:12" ht="30" customHeight="1" x14ac:dyDescent="0.25">
      <c r="K9894" s="46"/>
      <c r="L9894" s="46"/>
    </row>
    <row r="9895" spans="11:12" ht="30" customHeight="1" x14ac:dyDescent="0.25">
      <c r="K9895" s="46"/>
      <c r="L9895" s="46"/>
    </row>
    <row r="9896" spans="11:12" ht="30" customHeight="1" x14ac:dyDescent="0.25">
      <c r="K9896" s="46"/>
      <c r="L9896" s="46"/>
    </row>
    <row r="9897" spans="11:12" ht="30" customHeight="1" x14ac:dyDescent="0.25">
      <c r="K9897" s="46"/>
      <c r="L9897" s="46"/>
    </row>
    <row r="9898" spans="11:12" ht="30" customHeight="1" x14ac:dyDescent="0.25">
      <c r="K9898" s="46"/>
      <c r="L9898" s="46"/>
    </row>
    <row r="9899" spans="11:12" ht="30" customHeight="1" x14ac:dyDescent="0.25">
      <c r="K9899" s="46"/>
      <c r="L9899" s="46"/>
    </row>
    <row r="9900" spans="11:12" ht="30" customHeight="1" x14ac:dyDescent="0.25">
      <c r="K9900" s="46"/>
      <c r="L9900" s="46"/>
    </row>
    <row r="9901" spans="11:12" ht="30" customHeight="1" x14ac:dyDescent="0.25">
      <c r="K9901" s="46"/>
      <c r="L9901" s="46"/>
    </row>
    <row r="9902" spans="11:12" ht="30" customHeight="1" x14ac:dyDescent="0.25">
      <c r="K9902" s="46"/>
      <c r="L9902" s="46"/>
    </row>
    <row r="9903" spans="11:12" ht="30" customHeight="1" x14ac:dyDescent="0.25">
      <c r="K9903" s="46"/>
      <c r="L9903" s="46"/>
    </row>
    <row r="9904" spans="11:12" ht="30" customHeight="1" x14ac:dyDescent="0.25">
      <c r="K9904" s="46"/>
      <c r="L9904" s="46"/>
    </row>
    <row r="9905" spans="11:12" ht="30" customHeight="1" x14ac:dyDescent="0.25">
      <c r="K9905" s="46"/>
      <c r="L9905" s="46"/>
    </row>
    <row r="9906" spans="11:12" ht="30" customHeight="1" x14ac:dyDescent="0.25">
      <c r="K9906" s="46"/>
      <c r="L9906" s="46"/>
    </row>
    <row r="9907" spans="11:12" ht="30" customHeight="1" x14ac:dyDescent="0.25">
      <c r="K9907" s="46"/>
      <c r="L9907" s="46"/>
    </row>
    <row r="9908" spans="11:12" ht="30" customHeight="1" x14ac:dyDescent="0.25">
      <c r="K9908" s="46"/>
      <c r="L9908" s="46"/>
    </row>
    <row r="9909" spans="11:12" ht="30" customHeight="1" x14ac:dyDescent="0.25">
      <c r="K9909" s="46"/>
      <c r="L9909" s="46"/>
    </row>
    <row r="9910" spans="11:12" ht="30" customHeight="1" x14ac:dyDescent="0.25">
      <c r="K9910" s="46"/>
      <c r="L9910" s="46"/>
    </row>
    <row r="9911" spans="11:12" ht="30" customHeight="1" x14ac:dyDescent="0.25">
      <c r="K9911" s="46"/>
      <c r="L9911" s="46"/>
    </row>
    <row r="9912" spans="11:12" ht="30" customHeight="1" x14ac:dyDescent="0.25">
      <c r="K9912" s="46"/>
      <c r="L9912" s="46"/>
    </row>
    <row r="9913" spans="11:12" ht="30" customHeight="1" x14ac:dyDescent="0.25">
      <c r="K9913" s="46"/>
      <c r="L9913" s="46"/>
    </row>
    <row r="9914" spans="11:12" ht="30" customHeight="1" x14ac:dyDescent="0.25">
      <c r="K9914" s="46"/>
      <c r="L9914" s="46"/>
    </row>
    <row r="9915" spans="11:12" ht="30" customHeight="1" x14ac:dyDescent="0.25">
      <c r="K9915" s="46"/>
      <c r="L9915" s="46"/>
    </row>
    <row r="9916" spans="11:12" ht="30" customHeight="1" x14ac:dyDescent="0.25">
      <c r="K9916" s="46"/>
      <c r="L9916" s="46"/>
    </row>
    <row r="9917" spans="11:12" ht="30" customHeight="1" x14ac:dyDescent="0.25">
      <c r="K9917" s="46"/>
      <c r="L9917" s="46"/>
    </row>
    <row r="9918" spans="11:12" ht="30" customHeight="1" x14ac:dyDescent="0.25">
      <c r="K9918" s="46"/>
      <c r="L9918" s="46"/>
    </row>
    <row r="9919" spans="11:12" ht="30" customHeight="1" x14ac:dyDescent="0.25">
      <c r="K9919" s="46"/>
      <c r="L9919" s="46"/>
    </row>
    <row r="9920" spans="11:12" ht="30" customHeight="1" x14ac:dyDescent="0.25">
      <c r="K9920" s="46"/>
      <c r="L9920" s="46"/>
    </row>
    <row r="9921" spans="11:12" ht="30" customHeight="1" x14ac:dyDescent="0.25">
      <c r="K9921" s="46"/>
      <c r="L9921" s="46"/>
    </row>
    <row r="9922" spans="11:12" ht="30" customHeight="1" x14ac:dyDescent="0.25">
      <c r="K9922" s="46"/>
      <c r="L9922" s="46"/>
    </row>
    <row r="9923" spans="11:12" ht="30" customHeight="1" x14ac:dyDescent="0.25">
      <c r="K9923" s="46"/>
      <c r="L9923" s="46"/>
    </row>
    <row r="9924" spans="11:12" ht="30" customHeight="1" x14ac:dyDescent="0.25">
      <c r="K9924" s="46"/>
      <c r="L9924" s="46"/>
    </row>
    <row r="9925" spans="11:12" ht="30" customHeight="1" x14ac:dyDescent="0.25">
      <c r="K9925" s="46"/>
      <c r="L9925" s="46"/>
    </row>
    <row r="9926" spans="11:12" ht="30" customHeight="1" x14ac:dyDescent="0.25">
      <c r="K9926" s="46"/>
      <c r="L9926" s="46"/>
    </row>
    <row r="9927" spans="11:12" ht="30" customHeight="1" x14ac:dyDescent="0.25">
      <c r="K9927" s="46"/>
      <c r="L9927" s="46"/>
    </row>
    <row r="9928" spans="11:12" ht="30" customHeight="1" x14ac:dyDescent="0.25">
      <c r="K9928" s="46"/>
      <c r="L9928" s="46"/>
    </row>
    <row r="9929" spans="11:12" ht="30" customHeight="1" x14ac:dyDescent="0.25">
      <c r="K9929" s="46"/>
      <c r="L9929" s="46"/>
    </row>
    <row r="9930" spans="11:12" ht="30" customHeight="1" x14ac:dyDescent="0.25">
      <c r="K9930" s="46"/>
      <c r="L9930" s="46"/>
    </row>
    <row r="9931" spans="11:12" ht="30" customHeight="1" x14ac:dyDescent="0.25">
      <c r="K9931" s="46"/>
      <c r="L9931" s="46"/>
    </row>
    <row r="9932" spans="11:12" ht="30" customHeight="1" x14ac:dyDescent="0.25">
      <c r="K9932" s="46"/>
      <c r="L9932" s="46"/>
    </row>
    <row r="9933" spans="11:12" ht="30" customHeight="1" x14ac:dyDescent="0.25">
      <c r="K9933" s="46"/>
      <c r="L9933" s="46"/>
    </row>
    <row r="9934" spans="11:12" ht="30" customHeight="1" x14ac:dyDescent="0.25">
      <c r="K9934" s="46"/>
      <c r="L9934" s="46"/>
    </row>
    <row r="9935" spans="11:12" ht="30" customHeight="1" x14ac:dyDescent="0.25">
      <c r="K9935" s="46"/>
      <c r="L9935" s="46"/>
    </row>
    <row r="9936" spans="11:12" ht="30" customHeight="1" x14ac:dyDescent="0.25">
      <c r="K9936" s="46"/>
      <c r="L9936" s="46"/>
    </row>
    <row r="9937" spans="11:12" ht="30" customHeight="1" x14ac:dyDescent="0.25">
      <c r="K9937" s="46"/>
      <c r="L9937" s="46"/>
    </row>
    <row r="9938" spans="11:12" ht="30" customHeight="1" x14ac:dyDescent="0.25">
      <c r="K9938" s="46"/>
      <c r="L9938" s="46"/>
    </row>
    <row r="9939" spans="11:12" ht="30" customHeight="1" x14ac:dyDescent="0.25">
      <c r="K9939" s="46"/>
      <c r="L9939" s="46"/>
    </row>
    <row r="9940" spans="11:12" ht="30" customHeight="1" x14ac:dyDescent="0.25">
      <c r="K9940" s="46"/>
      <c r="L9940" s="46"/>
    </row>
    <row r="9941" spans="11:12" ht="30" customHeight="1" x14ac:dyDescent="0.25">
      <c r="K9941" s="46"/>
      <c r="L9941" s="46"/>
    </row>
    <row r="9942" spans="11:12" ht="30" customHeight="1" x14ac:dyDescent="0.25">
      <c r="K9942" s="46"/>
      <c r="L9942" s="46"/>
    </row>
    <row r="9943" spans="11:12" ht="30" customHeight="1" x14ac:dyDescent="0.25">
      <c r="K9943" s="46"/>
      <c r="L9943" s="46"/>
    </row>
    <row r="9944" spans="11:12" ht="30" customHeight="1" x14ac:dyDescent="0.25">
      <c r="K9944" s="46"/>
      <c r="L9944" s="46"/>
    </row>
    <row r="9945" spans="11:12" ht="30" customHeight="1" x14ac:dyDescent="0.25">
      <c r="K9945" s="46"/>
      <c r="L9945" s="46"/>
    </row>
    <row r="9946" spans="11:12" ht="30" customHeight="1" x14ac:dyDescent="0.25">
      <c r="K9946" s="46"/>
      <c r="L9946" s="46"/>
    </row>
    <row r="9947" spans="11:12" ht="30" customHeight="1" x14ac:dyDescent="0.25">
      <c r="K9947" s="46"/>
      <c r="L9947" s="46"/>
    </row>
    <row r="9948" spans="11:12" ht="30" customHeight="1" x14ac:dyDescent="0.25">
      <c r="K9948" s="46"/>
      <c r="L9948" s="46"/>
    </row>
    <row r="9949" spans="11:12" ht="30" customHeight="1" x14ac:dyDescent="0.25">
      <c r="K9949" s="46"/>
      <c r="L9949" s="46"/>
    </row>
    <row r="9950" spans="11:12" ht="30" customHeight="1" x14ac:dyDescent="0.25">
      <c r="K9950" s="46"/>
      <c r="L9950" s="46"/>
    </row>
    <row r="9951" spans="11:12" ht="30" customHeight="1" x14ac:dyDescent="0.25">
      <c r="K9951" s="46"/>
      <c r="L9951" s="46"/>
    </row>
    <row r="9952" spans="11:12" ht="30" customHeight="1" x14ac:dyDescent="0.25">
      <c r="K9952" s="46"/>
      <c r="L9952" s="46"/>
    </row>
    <row r="9953" spans="11:12" ht="30" customHeight="1" x14ac:dyDescent="0.25">
      <c r="K9953" s="46"/>
      <c r="L9953" s="46"/>
    </row>
    <row r="9954" spans="11:12" ht="30" customHeight="1" x14ac:dyDescent="0.25">
      <c r="K9954" s="46"/>
      <c r="L9954" s="46"/>
    </row>
    <row r="9955" spans="11:12" ht="30" customHeight="1" x14ac:dyDescent="0.25">
      <c r="K9955" s="46"/>
      <c r="L9955" s="46"/>
    </row>
    <row r="9956" spans="11:12" ht="30" customHeight="1" x14ac:dyDescent="0.25">
      <c r="K9956" s="46"/>
      <c r="L9956" s="46"/>
    </row>
    <row r="9957" spans="11:12" ht="30" customHeight="1" x14ac:dyDescent="0.25">
      <c r="K9957" s="46"/>
      <c r="L9957" s="46"/>
    </row>
    <row r="9958" spans="11:12" ht="30" customHeight="1" x14ac:dyDescent="0.25">
      <c r="K9958" s="46"/>
      <c r="L9958" s="46"/>
    </row>
    <row r="9959" spans="11:12" ht="30" customHeight="1" x14ac:dyDescent="0.25">
      <c r="K9959" s="46"/>
      <c r="L9959" s="46"/>
    </row>
    <row r="9960" spans="11:12" ht="30" customHeight="1" x14ac:dyDescent="0.25">
      <c r="K9960" s="46"/>
      <c r="L9960" s="46"/>
    </row>
    <row r="9961" spans="11:12" ht="30" customHeight="1" x14ac:dyDescent="0.25">
      <c r="K9961" s="46"/>
      <c r="L9961" s="46"/>
    </row>
    <row r="9962" spans="11:12" ht="30" customHeight="1" x14ac:dyDescent="0.25">
      <c r="K9962" s="46"/>
      <c r="L9962" s="46"/>
    </row>
    <row r="9963" spans="11:12" ht="30" customHeight="1" x14ac:dyDescent="0.25">
      <c r="K9963" s="46"/>
      <c r="L9963" s="46"/>
    </row>
    <row r="9964" spans="11:12" ht="30" customHeight="1" x14ac:dyDescent="0.25">
      <c r="K9964" s="46"/>
      <c r="L9964" s="46"/>
    </row>
    <row r="9965" spans="11:12" ht="30" customHeight="1" x14ac:dyDescent="0.25">
      <c r="K9965" s="46"/>
      <c r="L9965" s="46"/>
    </row>
    <row r="9966" spans="11:12" ht="30" customHeight="1" x14ac:dyDescent="0.25">
      <c r="K9966" s="46"/>
      <c r="L9966" s="46"/>
    </row>
    <row r="9967" spans="11:12" ht="30" customHeight="1" x14ac:dyDescent="0.25">
      <c r="K9967" s="46"/>
      <c r="L9967" s="46"/>
    </row>
    <row r="9968" spans="11:12" ht="30" customHeight="1" x14ac:dyDescent="0.25">
      <c r="K9968" s="46"/>
      <c r="L9968" s="46"/>
    </row>
    <row r="9969" spans="11:12" ht="30" customHeight="1" x14ac:dyDescent="0.25">
      <c r="K9969" s="46"/>
      <c r="L9969" s="46"/>
    </row>
    <row r="9970" spans="11:12" ht="30" customHeight="1" x14ac:dyDescent="0.25">
      <c r="K9970" s="46"/>
      <c r="L9970" s="46"/>
    </row>
    <row r="9971" spans="11:12" ht="30" customHeight="1" x14ac:dyDescent="0.25">
      <c r="K9971" s="46"/>
      <c r="L9971" s="46"/>
    </row>
    <row r="9972" spans="11:12" ht="30" customHeight="1" x14ac:dyDescent="0.25">
      <c r="K9972" s="46"/>
      <c r="L9972" s="46"/>
    </row>
    <row r="9973" spans="11:12" ht="30" customHeight="1" x14ac:dyDescent="0.25">
      <c r="K9973" s="46"/>
      <c r="L9973" s="46"/>
    </row>
    <row r="9974" spans="11:12" ht="30" customHeight="1" x14ac:dyDescent="0.25">
      <c r="K9974" s="46"/>
      <c r="L9974" s="46"/>
    </row>
    <row r="9975" spans="11:12" ht="30" customHeight="1" x14ac:dyDescent="0.25">
      <c r="K9975" s="46"/>
      <c r="L9975" s="46"/>
    </row>
    <row r="9976" spans="11:12" ht="30" customHeight="1" x14ac:dyDescent="0.25">
      <c r="K9976" s="46"/>
      <c r="L9976" s="46"/>
    </row>
    <row r="9977" spans="11:12" ht="30" customHeight="1" x14ac:dyDescent="0.25">
      <c r="K9977" s="46"/>
      <c r="L9977" s="46"/>
    </row>
    <row r="9978" spans="11:12" ht="30" customHeight="1" x14ac:dyDescent="0.25">
      <c r="K9978" s="46"/>
      <c r="L9978" s="46"/>
    </row>
    <row r="9979" spans="11:12" ht="30" customHeight="1" x14ac:dyDescent="0.25">
      <c r="K9979" s="46"/>
      <c r="L9979" s="46"/>
    </row>
    <row r="9980" spans="11:12" ht="30" customHeight="1" x14ac:dyDescent="0.25">
      <c r="K9980" s="46"/>
      <c r="L9980" s="46"/>
    </row>
    <row r="9981" spans="11:12" ht="30" customHeight="1" x14ac:dyDescent="0.25">
      <c r="K9981" s="46"/>
      <c r="L9981" s="46"/>
    </row>
    <row r="9982" spans="11:12" ht="30" customHeight="1" x14ac:dyDescent="0.25">
      <c r="K9982" s="46"/>
      <c r="L9982" s="46"/>
    </row>
    <row r="9983" spans="11:12" ht="30" customHeight="1" x14ac:dyDescent="0.25">
      <c r="K9983" s="46"/>
      <c r="L9983" s="46"/>
    </row>
    <row r="9984" spans="11:12" ht="30" customHeight="1" x14ac:dyDescent="0.25">
      <c r="K9984" s="46"/>
      <c r="L9984" s="46"/>
    </row>
    <row r="9985" spans="11:12" ht="30" customHeight="1" x14ac:dyDescent="0.25">
      <c r="K9985" s="46"/>
      <c r="L9985" s="46"/>
    </row>
    <row r="9986" spans="11:12" ht="30" customHeight="1" x14ac:dyDescent="0.25">
      <c r="K9986" s="46"/>
      <c r="L9986" s="46"/>
    </row>
    <row r="9987" spans="11:12" ht="30" customHeight="1" x14ac:dyDescent="0.25">
      <c r="K9987" s="46"/>
      <c r="L9987" s="46"/>
    </row>
    <row r="9988" spans="11:12" ht="30" customHeight="1" x14ac:dyDescent="0.25">
      <c r="K9988" s="46"/>
      <c r="L9988" s="46"/>
    </row>
    <row r="9989" spans="11:12" ht="30" customHeight="1" x14ac:dyDescent="0.25">
      <c r="K9989" s="46"/>
      <c r="L9989" s="46"/>
    </row>
    <row r="9990" spans="11:12" ht="30" customHeight="1" x14ac:dyDescent="0.25">
      <c r="K9990" s="46"/>
      <c r="L9990" s="46"/>
    </row>
    <row r="9991" spans="11:12" ht="30" customHeight="1" x14ac:dyDescent="0.25">
      <c r="K9991" s="46"/>
      <c r="L9991" s="46"/>
    </row>
    <row r="9992" spans="11:12" ht="30" customHeight="1" x14ac:dyDescent="0.25">
      <c r="K9992" s="46"/>
      <c r="L9992" s="46"/>
    </row>
    <row r="9993" spans="11:12" ht="30" customHeight="1" x14ac:dyDescent="0.25">
      <c r="K9993" s="46"/>
      <c r="L9993" s="46"/>
    </row>
    <row r="9994" spans="11:12" ht="30" customHeight="1" x14ac:dyDescent="0.25">
      <c r="K9994" s="46"/>
      <c r="L9994" s="46"/>
    </row>
    <row r="9995" spans="11:12" ht="30" customHeight="1" x14ac:dyDescent="0.25">
      <c r="K9995" s="46"/>
      <c r="L9995" s="46"/>
    </row>
    <row r="9996" spans="11:12" ht="30" customHeight="1" x14ac:dyDescent="0.25">
      <c r="K9996" s="46"/>
      <c r="L9996" s="46"/>
    </row>
    <row r="9997" spans="11:12" ht="30" customHeight="1" x14ac:dyDescent="0.25">
      <c r="K9997" s="46"/>
      <c r="L9997" s="46"/>
    </row>
    <row r="9998" spans="11:12" ht="30" customHeight="1" x14ac:dyDescent="0.25">
      <c r="K9998" s="46"/>
      <c r="L9998" s="46"/>
    </row>
    <row r="9999" spans="11:12" ht="30" customHeight="1" x14ac:dyDescent="0.25">
      <c r="K9999" s="46"/>
      <c r="L9999" s="46"/>
    </row>
    <row r="10000" spans="11:12" ht="30" customHeight="1" x14ac:dyDescent="0.25">
      <c r="K10000" s="46"/>
      <c r="L10000" s="46"/>
    </row>
    <row r="10001" spans="11:12" ht="30" customHeight="1" x14ac:dyDescent="0.25">
      <c r="K10001" s="46"/>
      <c r="L10001" s="46"/>
    </row>
    <row r="10002" spans="11:12" ht="30" customHeight="1" x14ac:dyDescent="0.25">
      <c r="K10002" s="46"/>
      <c r="L10002" s="46"/>
    </row>
    <row r="10003" spans="11:12" ht="30" customHeight="1" x14ac:dyDescent="0.25">
      <c r="K10003" s="46"/>
      <c r="L10003" s="46"/>
    </row>
    <row r="10004" spans="11:12" ht="30" customHeight="1" x14ac:dyDescent="0.25">
      <c r="K10004" s="46"/>
      <c r="L10004" s="46"/>
    </row>
    <row r="10005" spans="11:12" ht="30" customHeight="1" x14ac:dyDescent="0.25">
      <c r="K10005" s="46"/>
      <c r="L10005" s="46"/>
    </row>
    <row r="10006" spans="11:12" ht="30" customHeight="1" x14ac:dyDescent="0.25">
      <c r="K10006" s="46"/>
      <c r="L10006" s="46"/>
    </row>
    <row r="10007" spans="11:12" ht="30" customHeight="1" x14ac:dyDescent="0.25">
      <c r="K10007" s="46"/>
      <c r="L10007" s="46"/>
    </row>
    <row r="10008" spans="11:12" ht="30" customHeight="1" x14ac:dyDescent="0.25">
      <c r="K10008" s="46"/>
      <c r="L10008" s="46"/>
    </row>
    <row r="10009" spans="11:12" ht="30" customHeight="1" x14ac:dyDescent="0.25">
      <c r="K10009" s="46"/>
      <c r="L10009" s="46"/>
    </row>
    <row r="10010" spans="11:12" ht="30" customHeight="1" x14ac:dyDescent="0.25">
      <c r="K10010" s="46"/>
      <c r="L10010" s="46"/>
    </row>
    <row r="10011" spans="11:12" ht="30" customHeight="1" x14ac:dyDescent="0.25">
      <c r="K10011" s="46"/>
      <c r="L10011" s="46"/>
    </row>
    <row r="10012" spans="11:12" ht="30" customHeight="1" x14ac:dyDescent="0.25">
      <c r="K10012" s="46"/>
      <c r="L10012" s="46"/>
    </row>
    <row r="10013" spans="11:12" ht="30" customHeight="1" x14ac:dyDescent="0.25">
      <c r="K10013" s="46"/>
      <c r="L10013" s="46"/>
    </row>
    <row r="10014" spans="11:12" ht="30" customHeight="1" x14ac:dyDescent="0.25">
      <c r="K10014" s="46"/>
      <c r="L10014" s="46"/>
    </row>
    <row r="10015" spans="11:12" ht="30" customHeight="1" x14ac:dyDescent="0.25">
      <c r="K10015" s="46"/>
      <c r="L10015" s="46"/>
    </row>
    <row r="10016" spans="11:12" ht="30" customHeight="1" x14ac:dyDescent="0.25">
      <c r="K10016" s="46"/>
      <c r="L10016" s="46"/>
    </row>
    <row r="10017" spans="11:12" ht="30" customHeight="1" x14ac:dyDescent="0.25">
      <c r="K10017" s="46"/>
      <c r="L10017" s="46"/>
    </row>
    <row r="10018" spans="11:12" ht="30" customHeight="1" x14ac:dyDescent="0.25">
      <c r="K10018" s="46"/>
      <c r="L10018" s="46"/>
    </row>
    <row r="10019" spans="11:12" ht="30" customHeight="1" x14ac:dyDescent="0.25">
      <c r="K10019" s="46"/>
      <c r="L10019" s="46"/>
    </row>
    <row r="10020" spans="11:12" ht="30" customHeight="1" x14ac:dyDescent="0.25">
      <c r="K10020" s="46"/>
      <c r="L10020" s="46"/>
    </row>
    <row r="10021" spans="11:12" ht="30" customHeight="1" x14ac:dyDescent="0.25">
      <c r="K10021" s="46"/>
      <c r="L10021" s="46"/>
    </row>
    <row r="10022" spans="11:12" ht="30" customHeight="1" x14ac:dyDescent="0.25">
      <c r="K10022" s="46"/>
      <c r="L10022" s="46"/>
    </row>
    <row r="10023" spans="11:12" ht="30" customHeight="1" x14ac:dyDescent="0.25">
      <c r="K10023" s="46"/>
      <c r="L10023" s="46"/>
    </row>
    <row r="10024" spans="11:12" ht="30" customHeight="1" x14ac:dyDescent="0.25">
      <c r="K10024" s="46"/>
      <c r="L10024" s="46"/>
    </row>
    <row r="10025" spans="11:12" ht="30" customHeight="1" x14ac:dyDescent="0.25">
      <c r="K10025" s="46"/>
      <c r="L10025" s="46"/>
    </row>
    <row r="10026" spans="11:12" ht="30" customHeight="1" x14ac:dyDescent="0.25">
      <c r="K10026" s="46"/>
      <c r="L10026" s="46"/>
    </row>
    <row r="10027" spans="11:12" ht="30" customHeight="1" x14ac:dyDescent="0.25">
      <c r="K10027" s="46"/>
      <c r="L10027" s="46"/>
    </row>
    <row r="10028" spans="11:12" ht="30" customHeight="1" x14ac:dyDescent="0.25">
      <c r="K10028" s="46"/>
      <c r="L10028" s="46"/>
    </row>
    <row r="10029" spans="11:12" ht="30" customHeight="1" x14ac:dyDescent="0.25">
      <c r="K10029" s="46"/>
      <c r="L10029" s="46"/>
    </row>
    <row r="10030" spans="11:12" ht="30" customHeight="1" x14ac:dyDescent="0.25">
      <c r="K10030" s="46"/>
      <c r="L10030" s="46"/>
    </row>
    <row r="10031" spans="11:12" ht="30" customHeight="1" x14ac:dyDescent="0.25">
      <c r="K10031" s="46"/>
      <c r="L10031" s="46"/>
    </row>
    <row r="10032" spans="11:12" ht="30" customHeight="1" x14ac:dyDescent="0.25">
      <c r="K10032" s="46"/>
      <c r="L10032" s="46"/>
    </row>
    <row r="10033" spans="11:12" ht="30" customHeight="1" x14ac:dyDescent="0.25">
      <c r="K10033" s="46"/>
      <c r="L10033" s="46"/>
    </row>
    <row r="10034" spans="11:12" ht="30" customHeight="1" x14ac:dyDescent="0.25">
      <c r="K10034" s="46"/>
      <c r="L10034" s="46"/>
    </row>
    <row r="10035" spans="11:12" ht="30" customHeight="1" x14ac:dyDescent="0.25">
      <c r="K10035" s="46"/>
      <c r="L10035" s="46"/>
    </row>
    <row r="10036" spans="11:12" ht="30" customHeight="1" x14ac:dyDescent="0.25">
      <c r="K10036" s="46"/>
      <c r="L10036" s="46"/>
    </row>
    <row r="10037" spans="11:12" ht="30" customHeight="1" x14ac:dyDescent="0.25">
      <c r="K10037" s="46"/>
      <c r="L10037" s="46"/>
    </row>
    <row r="10038" spans="11:12" ht="30" customHeight="1" x14ac:dyDescent="0.25">
      <c r="K10038" s="46"/>
      <c r="L10038" s="46"/>
    </row>
    <row r="10039" spans="11:12" ht="30" customHeight="1" x14ac:dyDescent="0.25">
      <c r="K10039" s="46"/>
      <c r="L10039" s="46"/>
    </row>
    <row r="10040" spans="11:12" ht="30" customHeight="1" x14ac:dyDescent="0.25">
      <c r="K10040" s="46"/>
      <c r="L10040" s="46"/>
    </row>
    <row r="10041" spans="11:12" ht="30" customHeight="1" x14ac:dyDescent="0.25">
      <c r="K10041" s="46"/>
      <c r="L10041" s="46"/>
    </row>
    <row r="10042" spans="11:12" ht="30" customHeight="1" x14ac:dyDescent="0.25">
      <c r="K10042" s="46"/>
      <c r="L10042" s="46"/>
    </row>
    <row r="10043" spans="11:12" ht="30" customHeight="1" x14ac:dyDescent="0.25">
      <c r="K10043" s="46"/>
      <c r="L10043" s="46"/>
    </row>
    <row r="10044" spans="11:12" ht="30" customHeight="1" x14ac:dyDescent="0.25">
      <c r="K10044" s="46"/>
      <c r="L10044" s="46"/>
    </row>
    <row r="10045" spans="11:12" ht="30" customHeight="1" x14ac:dyDescent="0.25">
      <c r="K10045" s="46"/>
      <c r="L10045" s="46"/>
    </row>
    <row r="10046" spans="11:12" ht="30" customHeight="1" x14ac:dyDescent="0.25">
      <c r="K10046" s="46"/>
      <c r="L10046" s="46"/>
    </row>
    <row r="10047" spans="11:12" ht="30" customHeight="1" x14ac:dyDescent="0.25">
      <c r="K10047" s="46"/>
      <c r="L10047" s="46"/>
    </row>
    <row r="10048" spans="11:12" ht="30" customHeight="1" x14ac:dyDescent="0.25">
      <c r="K10048" s="46"/>
      <c r="L10048" s="46"/>
    </row>
    <row r="10049" spans="11:12" ht="30" customHeight="1" x14ac:dyDescent="0.25">
      <c r="K10049" s="46"/>
      <c r="L10049" s="46"/>
    </row>
    <row r="10050" spans="11:12" ht="30" customHeight="1" x14ac:dyDescent="0.25">
      <c r="K10050" s="46"/>
      <c r="L10050" s="46"/>
    </row>
    <row r="10051" spans="11:12" ht="30" customHeight="1" x14ac:dyDescent="0.25">
      <c r="K10051" s="46"/>
      <c r="L10051" s="46"/>
    </row>
    <row r="10052" spans="11:12" ht="30" customHeight="1" x14ac:dyDescent="0.25">
      <c r="K10052" s="46"/>
      <c r="L10052" s="46"/>
    </row>
    <row r="10053" spans="11:12" ht="30" customHeight="1" x14ac:dyDescent="0.25">
      <c r="K10053" s="46"/>
      <c r="L10053" s="46"/>
    </row>
    <row r="10054" spans="11:12" ht="30" customHeight="1" x14ac:dyDescent="0.25">
      <c r="K10054" s="46"/>
      <c r="L10054" s="46"/>
    </row>
    <row r="10055" spans="11:12" ht="30" customHeight="1" x14ac:dyDescent="0.25">
      <c r="K10055" s="46"/>
      <c r="L10055" s="46"/>
    </row>
    <row r="10056" spans="11:12" ht="30" customHeight="1" x14ac:dyDescent="0.25">
      <c r="K10056" s="46"/>
      <c r="L10056" s="46"/>
    </row>
    <row r="10057" spans="11:12" ht="30" customHeight="1" x14ac:dyDescent="0.25">
      <c r="K10057" s="46"/>
      <c r="L10057" s="46"/>
    </row>
    <row r="10058" spans="11:12" ht="30" customHeight="1" x14ac:dyDescent="0.25">
      <c r="K10058" s="46"/>
      <c r="L10058" s="46"/>
    </row>
    <row r="10059" spans="11:12" ht="30" customHeight="1" x14ac:dyDescent="0.25">
      <c r="K10059" s="46"/>
      <c r="L10059" s="46"/>
    </row>
    <row r="10060" spans="11:12" ht="30" customHeight="1" x14ac:dyDescent="0.25">
      <c r="K10060" s="46"/>
      <c r="L10060" s="46"/>
    </row>
    <row r="10061" spans="11:12" ht="30" customHeight="1" x14ac:dyDescent="0.25">
      <c r="K10061" s="46"/>
      <c r="L10061" s="46"/>
    </row>
    <row r="10062" spans="11:12" ht="30" customHeight="1" x14ac:dyDescent="0.25">
      <c r="K10062" s="46"/>
      <c r="L10062" s="46"/>
    </row>
    <row r="10063" spans="11:12" ht="30" customHeight="1" x14ac:dyDescent="0.25">
      <c r="K10063" s="46"/>
      <c r="L10063" s="46"/>
    </row>
    <row r="10064" spans="11:12" ht="30" customHeight="1" x14ac:dyDescent="0.25">
      <c r="K10064" s="46"/>
      <c r="L10064" s="46"/>
    </row>
    <row r="10065" spans="11:12" ht="30" customHeight="1" x14ac:dyDescent="0.25">
      <c r="K10065" s="46"/>
      <c r="L10065" s="46"/>
    </row>
    <row r="10066" spans="11:12" ht="30" customHeight="1" x14ac:dyDescent="0.25">
      <c r="K10066" s="46"/>
      <c r="L10066" s="46"/>
    </row>
    <row r="10067" spans="11:12" ht="30" customHeight="1" x14ac:dyDescent="0.25">
      <c r="K10067" s="46"/>
      <c r="L10067" s="46"/>
    </row>
    <row r="10068" spans="11:12" ht="30" customHeight="1" x14ac:dyDescent="0.25">
      <c r="K10068" s="46"/>
      <c r="L10068" s="46"/>
    </row>
    <row r="10069" spans="11:12" ht="30" customHeight="1" x14ac:dyDescent="0.25">
      <c r="K10069" s="46"/>
      <c r="L10069" s="46"/>
    </row>
    <row r="10070" spans="11:12" ht="30" customHeight="1" x14ac:dyDescent="0.25">
      <c r="K10070" s="46"/>
      <c r="L10070" s="46"/>
    </row>
    <row r="10071" spans="11:12" ht="30" customHeight="1" x14ac:dyDescent="0.25">
      <c r="K10071" s="46"/>
      <c r="L10071" s="46"/>
    </row>
    <row r="10072" spans="11:12" ht="30" customHeight="1" x14ac:dyDescent="0.25">
      <c r="K10072" s="46"/>
      <c r="L10072" s="46"/>
    </row>
    <row r="10073" spans="11:12" ht="30" customHeight="1" x14ac:dyDescent="0.25">
      <c r="K10073" s="46"/>
      <c r="L10073" s="46"/>
    </row>
    <row r="10074" spans="11:12" ht="30" customHeight="1" x14ac:dyDescent="0.25">
      <c r="K10074" s="46"/>
      <c r="L10074" s="46"/>
    </row>
    <row r="10075" spans="11:12" ht="30" customHeight="1" x14ac:dyDescent="0.25">
      <c r="K10075" s="46"/>
      <c r="L10075" s="46"/>
    </row>
    <row r="10076" spans="11:12" ht="30" customHeight="1" x14ac:dyDescent="0.25">
      <c r="K10076" s="46"/>
      <c r="L10076" s="46"/>
    </row>
    <row r="10077" spans="11:12" ht="30" customHeight="1" x14ac:dyDescent="0.25">
      <c r="K10077" s="46"/>
      <c r="L10077" s="46"/>
    </row>
    <row r="10078" spans="11:12" ht="30" customHeight="1" x14ac:dyDescent="0.25">
      <c r="K10078" s="46"/>
      <c r="L10078" s="46"/>
    </row>
    <row r="10079" spans="11:12" ht="30" customHeight="1" x14ac:dyDescent="0.25">
      <c r="K10079" s="46"/>
      <c r="L10079" s="46"/>
    </row>
    <row r="10080" spans="11:12" ht="30" customHeight="1" x14ac:dyDescent="0.25">
      <c r="K10080" s="46"/>
      <c r="L10080" s="46"/>
    </row>
    <row r="10081" spans="11:12" ht="30" customHeight="1" x14ac:dyDescent="0.25">
      <c r="K10081" s="46"/>
      <c r="L10081" s="46"/>
    </row>
    <row r="10082" spans="11:12" ht="30" customHeight="1" x14ac:dyDescent="0.25">
      <c r="K10082" s="46"/>
      <c r="L10082" s="46"/>
    </row>
    <row r="10083" spans="11:12" ht="30" customHeight="1" x14ac:dyDescent="0.25">
      <c r="K10083" s="46"/>
      <c r="L10083" s="46"/>
    </row>
    <row r="10084" spans="11:12" ht="30" customHeight="1" x14ac:dyDescent="0.25">
      <c r="K10084" s="46"/>
      <c r="L10084" s="46"/>
    </row>
    <row r="10085" spans="11:12" ht="30" customHeight="1" x14ac:dyDescent="0.25">
      <c r="K10085" s="46"/>
      <c r="L10085" s="46"/>
    </row>
    <row r="10086" spans="11:12" ht="30" customHeight="1" x14ac:dyDescent="0.25">
      <c r="K10086" s="46"/>
      <c r="L10086" s="46"/>
    </row>
    <row r="10087" spans="11:12" ht="30" customHeight="1" x14ac:dyDescent="0.25">
      <c r="K10087" s="46"/>
      <c r="L10087" s="46"/>
    </row>
    <row r="10088" spans="11:12" ht="30" customHeight="1" x14ac:dyDescent="0.25">
      <c r="K10088" s="46"/>
      <c r="L10088" s="46"/>
    </row>
    <row r="10089" spans="11:12" ht="30" customHeight="1" x14ac:dyDescent="0.25">
      <c r="K10089" s="46"/>
      <c r="L10089" s="46"/>
    </row>
    <row r="10090" spans="11:12" ht="30" customHeight="1" x14ac:dyDescent="0.25">
      <c r="K10090" s="46"/>
      <c r="L10090" s="46"/>
    </row>
    <row r="10091" spans="11:12" ht="30" customHeight="1" x14ac:dyDescent="0.25">
      <c r="K10091" s="46"/>
      <c r="L10091" s="46"/>
    </row>
    <row r="10092" spans="11:12" ht="30" customHeight="1" x14ac:dyDescent="0.25">
      <c r="K10092" s="46"/>
      <c r="L10092" s="46"/>
    </row>
    <row r="10093" spans="11:12" ht="30" customHeight="1" x14ac:dyDescent="0.25">
      <c r="K10093" s="46"/>
      <c r="L10093" s="46"/>
    </row>
    <row r="10094" spans="11:12" ht="30" customHeight="1" x14ac:dyDescent="0.25">
      <c r="K10094" s="46"/>
      <c r="L10094" s="46"/>
    </row>
    <row r="10095" spans="11:12" ht="30" customHeight="1" x14ac:dyDescent="0.25">
      <c r="K10095" s="46"/>
      <c r="L10095" s="46"/>
    </row>
    <row r="10096" spans="11:12" ht="30" customHeight="1" x14ac:dyDescent="0.25">
      <c r="K10096" s="46"/>
      <c r="L10096" s="46"/>
    </row>
    <row r="10097" spans="11:12" ht="30" customHeight="1" x14ac:dyDescent="0.25">
      <c r="K10097" s="46"/>
      <c r="L10097" s="46"/>
    </row>
    <row r="10098" spans="11:12" ht="30" customHeight="1" x14ac:dyDescent="0.25">
      <c r="K10098" s="46"/>
      <c r="L10098" s="46"/>
    </row>
    <row r="10099" spans="11:12" ht="30" customHeight="1" x14ac:dyDescent="0.25">
      <c r="K10099" s="46"/>
      <c r="L10099" s="46"/>
    </row>
    <row r="10100" spans="11:12" ht="30" customHeight="1" x14ac:dyDescent="0.25">
      <c r="K10100" s="46"/>
      <c r="L10100" s="46"/>
    </row>
    <row r="10101" spans="11:12" ht="30" customHeight="1" x14ac:dyDescent="0.25">
      <c r="K10101" s="46"/>
      <c r="L10101" s="46"/>
    </row>
    <row r="10102" spans="11:12" ht="30" customHeight="1" x14ac:dyDescent="0.25">
      <c r="K10102" s="46"/>
      <c r="L10102" s="46"/>
    </row>
    <row r="10103" spans="11:12" ht="30" customHeight="1" x14ac:dyDescent="0.25">
      <c r="K10103" s="46"/>
      <c r="L10103" s="46"/>
    </row>
    <row r="10104" spans="11:12" ht="30" customHeight="1" x14ac:dyDescent="0.25">
      <c r="K10104" s="46"/>
      <c r="L10104" s="46"/>
    </row>
    <row r="10105" spans="11:12" ht="30" customHeight="1" x14ac:dyDescent="0.25">
      <c r="K10105" s="46"/>
      <c r="L10105" s="46"/>
    </row>
    <row r="10106" spans="11:12" ht="30" customHeight="1" x14ac:dyDescent="0.25">
      <c r="K10106" s="46"/>
      <c r="L10106" s="46"/>
    </row>
    <row r="10107" spans="11:12" ht="30" customHeight="1" x14ac:dyDescent="0.25">
      <c r="K10107" s="46"/>
      <c r="L10107" s="46"/>
    </row>
    <row r="10108" spans="11:12" ht="30" customHeight="1" x14ac:dyDescent="0.25">
      <c r="K10108" s="46"/>
      <c r="L10108" s="46"/>
    </row>
    <row r="10109" spans="11:12" ht="30" customHeight="1" x14ac:dyDescent="0.25">
      <c r="K10109" s="46"/>
      <c r="L10109" s="46"/>
    </row>
    <row r="10110" spans="11:12" ht="30" customHeight="1" x14ac:dyDescent="0.25">
      <c r="K10110" s="46"/>
      <c r="L10110" s="46"/>
    </row>
    <row r="10111" spans="11:12" ht="30" customHeight="1" x14ac:dyDescent="0.25">
      <c r="K10111" s="46"/>
      <c r="L10111" s="46"/>
    </row>
    <row r="10112" spans="11:12" ht="30" customHeight="1" x14ac:dyDescent="0.25">
      <c r="K10112" s="46"/>
      <c r="L10112" s="46"/>
    </row>
    <row r="10113" spans="11:12" ht="30" customHeight="1" x14ac:dyDescent="0.25">
      <c r="K10113" s="46"/>
      <c r="L10113" s="46"/>
    </row>
    <row r="10114" spans="11:12" ht="30" customHeight="1" x14ac:dyDescent="0.25">
      <c r="K10114" s="46"/>
      <c r="L10114" s="46"/>
    </row>
    <row r="10115" spans="11:12" ht="30" customHeight="1" x14ac:dyDescent="0.25">
      <c r="K10115" s="46"/>
      <c r="L10115" s="46"/>
    </row>
    <row r="10116" spans="11:12" ht="30" customHeight="1" x14ac:dyDescent="0.25">
      <c r="K10116" s="46"/>
      <c r="L10116" s="46"/>
    </row>
    <row r="10117" spans="11:12" ht="30" customHeight="1" x14ac:dyDescent="0.25">
      <c r="K10117" s="46"/>
      <c r="L10117" s="46"/>
    </row>
    <row r="10118" spans="11:12" ht="30" customHeight="1" x14ac:dyDescent="0.25">
      <c r="K10118" s="46"/>
      <c r="L10118" s="46"/>
    </row>
    <row r="10119" spans="11:12" ht="30" customHeight="1" x14ac:dyDescent="0.25">
      <c r="K10119" s="46"/>
      <c r="L10119" s="46"/>
    </row>
    <row r="10120" spans="11:12" ht="30" customHeight="1" x14ac:dyDescent="0.25">
      <c r="K10120" s="46"/>
      <c r="L10120" s="46"/>
    </row>
    <row r="10121" spans="11:12" ht="30" customHeight="1" x14ac:dyDescent="0.25">
      <c r="K10121" s="46"/>
      <c r="L10121" s="46"/>
    </row>
    <row r="10122" spans="11:12" ht="30" customHeight="1" x14ac:dyDescent="0.25">
      <c r="K10122" s="46"/>
      <c r="L10122" s="46"/>
    </row>
    <row r="10123" spans="11:12" ht="30" customHeight="1" x14ac:dyDescent="0.25">
      <c r="K10123" s="46"/>
      <c r="L10123" s="46"/>
    </row>
    <row r="10124" spans="11:12" ht="30" customHeight="1" x14ac:dyDescent="0.25">
      <c r="K10124" s="46"/>
      <c r="L10124" s="46"/>
    </row>
    <row r="10125" spans="11:12" ht="30" customHeight="1" x14ac:dyDescent="0.25">
      <c r="K10125" s="46"/>
      <c r="L10125" s="46"/>
    </row>
    <row r="10126" spans="11:12" ht="30" customHeight="1" x14ac:dyDescent="0.25">
      <c r="K10126" s="46"/>
      <c r="L10126" s="46"/>
    </row>
    <row r="10127" spans="11:12" ht="30" customHeight="1" x14ac:dyDescent="0.25">
      <c r="K10127" s="46"/>
      <c r="L10127" s="46"/>
    </row>
    <row r="10128" spans="11:12" ht="30" customHeight="1" x14ac:dyDescent="0.25">
      <c r="K10128" s="46"/>
      <c r="L10128" s="46"/>
    </row>
    <row r="10129" spans="11:12" ht="30" customHeight="1" x14ac:dyDescent="0.25">
      <c r="K10129" s="46"/>
      <c r="L10129" s="46"/>
    </row>
    <row r="10130" spans="11:12" ht="30" customHeight="1" x14ac:dyDescent="0.25">
      <c r="K10130" s="46"/>
      <c r="L10130" s="46"/>
    </row>
    <row r="10131" spans="11:12" ht="30" customHeight="1" x14ac:dyDescent="0.25">
      <c r="K10131" s="46"/>
      <c r="L10131" s="46"/>
    </row>
    <row r="10132" spans="11:12" ht="30" customHeight="1" x14ac:dyDescent="0.25">
      <c r="K10132" s="46"/>
      <c r="L10132" s="46"/>
    </row>
    <row r="10133" spans="11:12" ht="30" customHeight="1" x14ac:dyDescent="0.25">
      <c r="K10133" s="46"/>
      <c r="L10133" s="46"/>
    </row>
    <row r="10134" spans="11:12" ht="30" customHeight="1" x14ac:dyDescent="0.25">
      <c r="K10134" s="46"/>
      <c r="L10134" s="46"/>
    </row>
    <row r="10135" spans="11:12" ht="30" customHeight="1" x14ac:dyDescent="0.25">
      <c r="K10135" s="46"/>
      <c r="L10135" s="46"/>
    </row>
    <row r="10136" spans="11:12" ht="30" customHeight="1" x14ac:dyDescent="0.25">
      <c r="K10136" s="46"/>
      <c r="L10136" s="46"/>
    </row>
    <row r="10137" spans="11:12" ht="30" customHeight="1" x14ac:dyDescent="0.25">
      <c r="K10137" s="46"/>
      <c r="L10137" s="46"/>
    </row>
    <row r="10138" spans="11:12" ht="30" customHeight="1" x14ac:dyDescent="0.25">
      <c r="K10138" s="46"/>
      <c r="L10138" s="46"/>
    </row>
    <row r="10139" spans="11:12" ht="30" customHeight="1" x14ac:dyDescent="0.25">
      <c r="K10139" s="46"/>
      <c r="L10139" s="46"/>
    </row>
    <row r="10140" spans="11:12" ht="30" customHeight="1" x14ac:dyDescent="0.25">
      <c r="K10140" s="46"/>
      <c r="L10140" s="46"/>
    </row>
    <row r="10141" spans="11:12" ht="30" customHeight="1" x14ac:dyDescent="0.25">
      <c r="K10141" s="46"/>
      <c r="L10141" s="46"/>
    </row>
    <row r="10142" spans="11:12" ht="30" customHeight="1" x14ac:dyDescent="0.25">
      <c r="K10142" s="46"/>
      <c r="L10142" s="46"/>
    </row>
    <row r="10143" spans="11:12" ht="30" customHeight="1" x14ac:dyDescent="0.25">
      <c r="K10143" s="46"/>
      <c r="L10143" s="46"/>
    </row>
    <row r="10144" spans="11:12" ht="30" customHeight="1" x14ac:dyDescent="0.25">
      <c r="K10144" s="46"/>
      <c r="L10144" s="46"/>
    </row>
    <row r="10145" spans="11:12" ht="30" customHeight="1" x14ac:dyDescent="0.25">
      <c r="K10145" s="46"/>
      <c r="L10145" s="46"/>
    </row>
    <row r="10146" spans="11:12" ht="30" customHeight="1" x14ac:dyDescent="0.25">
      <c r="K10146" s="46"/>
      <c r="L10146" s="46"/>
    </row>
    <row r="10147" spans="11:12" ht="30" customHeight="1" x14ac:dyDescent="0.25">
      <c r="K10147" s="46"/>
      <c r="L10147" s="46"/>
    </row>
    <row r="10148" spans="11:12" ht="30" customHeight="1" x14ac:dyDescent="0.25">
      <c r="K10148" s="46"/>
      <c r="L10148" s="46"/>
    </row>
    <row r="10149" spans="11:12" ht="30" customHeight="1" x14ac:dyDescent="0.25">
      <c r="K10149" s="46"/>
      <c r="L10149" s="46"/>
    </row>
    <row r="10150" spans="11:12" ht="30" customHeight="1" x14ac:dyDescent="0.25">
      <c r="K10150" s="46"/>
      <c r="L10150" s="46"/>
    </row>
    <row r="10151" spans="11:12" ht="30" customHeight="1" x14ac:dyDescent="0.25">
      <c r="K10151" s="46"/>
      <c r="L10151" s="46"/>
    </row>
    <row r="10152" spans="11:12" ht="30" customHeight="1" x14ac:dyDescent="0.25">
      <c r="K10152" s="46"/>
      <c r="L10152" s="46"/>
    </row>
    <row r="10153" spans="11:12" ht="30" customHeight="1" x14ac:dyDescent="0.25">
      <c r="K10153" s="46"/>
      <c r="L10153" s="46"/>
    </row>
    <row r="10154" spans="11:12" ht="30" customHeight="1" x14ac:dyDescent="0.25">
      <c r="K10154" s="46"/>
      <c r="L10154" s="46"/>
    </row>
    <row r="10155" spans="11:12" ht="30" customHeight="1" x14ac:dyDescent="0.25">
      <c r="K10155" s="46"/>
      <c r="L10155" s="46"/>
    </row>
    <row r="10156" spans="11:12" ht="30" customHeight="1" x14ac:dyDescent="0.25">
      <c r="K10156" s="46"/>
      <c r="L10156" s="46"/>
    </row>
    <row r="10157" spans="11:12" ht="30" customHeight="1" x14ac:dyDescent="0.25">
      <c r="K10157" s="46"/>
      <c r="L10157" s="46"/>
    </row>
    <row r="10158" spans="11:12" ht="30" customHeight="1" x14ac:dyDescent="0.25">
      <c r="K10158" s="46"/>
      <c r="L10158" s="46"/>
    </row>
    <row r="10159" spans="11:12" ht="30" customHeight="1" x14ac:dyDescent="0.25">
      <c r="K10159" s="46"/>
      <c r="L10159" s="46"/>
    </row>
    <row r="10160" spans="11:12" ht="30" customHeight="1" x14ac:dyDescent="0.25">
      <c r="K10160" s="46"/>
      <c r="L10160" s="46"/>
    </row>
    <row r="10161" spans="11:12" ht="30" customHeight="1" x14ac:dyDescent="0.25">
      <c r="K10161" s="46"/>
      <c r="L10161" s="46"/>
    </row>
    <row r="10162" spans="11:12" ht="30" customHeight="1" x14ac:dyDescent="0.25">
      <c r="K10162" s="46"/>
      <c r="L10162" s="46"/>
    </row>
    <row r="10163" spans="11:12" ht="30" customHeight="1" x14ac:dyDescent="0.25">
      <c r="K10163" s="46"/>
      <c r="L10163" s="46"/>
    </row>
    <row r="10164" spans="11:12" ht="30" customHeight="1" x14ac:dyDescent="0.25">
      <c r="K10164" s="46"/>
      <c r="L10164" s="46"/>
    </row>
    <row r="10165" spans="11:12" ht="30" customHeight="1" x14ac:dyDescent="0.25">
      <c r="K10165" s="46"/>
      <c r="L10165" s="46"/>
    </row>
    <row r="10166" spans="11:12" ht="30" customHeight="1" x14ac:dyDescent="0.25">
      <c r="K10166" s="46"/>
      <c r="L10166" s="46"/>
    </row>
    <row r="10167" spans="11:12" ht="30" customHeight="1" x14ac:dyDescent="0.25">
      <c r="K10167" s="46"/>
      <c r="L10167" s="46"/>
    </row>
    <row r="10168" spans="11:12" ht="30" customHeight="1" x14ac:dyDescent="0.25">
      <c r="K10168" s="46"/>
      <c r="L10168" s="46"/>
    </row>
    <row r="10169" spans="11:12" ht="30" customHeight="1" x14ac:dyDescent="0.25">
      <c r="K10169" s="46"/>
      <c r="L10169" s="46"/>
    </row>
    <row r="10170" spans="11:12" ht="30" customHeight="1" x14ac:dyDescent="0.25">
      <c r="K10170" s="46"/>
      <c r="L10170" s="46"/>
    </row>
    <row r="10171" spans="11:12" ht="30" customHeight="1" x14ac:dyDescent="0.25">
      <c r="K10171" s="46"/>
      <c r="L10171" s="46"/>
    </row>
    <row r="10172" spans="11:12" ht="30" customHeight="1" x14ac:dyDescent="0.25">
      <c r="K10172" s="46"/>
      <c r="L10172" s="46"/>
    </row>
    <row r="10173" spans="11:12" ht="30" customHeight="1" x14ac:dyDescent="0.25">
      <c r="K10173" s="46"/>
      <c r="L10173" s="46"/>
    </row>
    <row r="10174" spans="11:12" ht="30" customHeight="1" x14ac:dyDescent="0.25">
      <c r="K10174" s="46"/>
      <c r="L10174" s="46"/>
    </row>
    <row r="10175" spans="11:12" ht="30" customHeight="1" x14ac:dyDescent="0.25">
      <c r="K10175" s="46"/>
      <c r="L10175" s="46"/>
    </row>
    <row r="10176" spans="11:12" ht="30" customHeight="1" x14ac:dyDescent="0.25">
      <c r="K10176" s="46"/>
      <c r="L10176" s="46"/>
    </row>
    <row r="10177" spans="11:12" ht="30" customHeight="1" x14ac:dyDescent="0.25">
      <c r="K10177" s="46"/>
      <c r="L10177" s="46"/>
    </row>
    <row r="10178" spans="11:12" ht="30" customHeight="1" x14ac:dyDescent="0.25">
      <c r="K10178" s="46"/>
      <c r="L10178" s="46"/>
    </row>
    <row r="10179" spans="11:12" ht="30" customHeight="1" x14ac:dyDescent="0.25">
      <c r="K10179" s="46"/>
      <c r="L10179" s="46"/>
    </row>
    <row r="10180" spans="11:12" ht="30" customHeight="1" x14ac:dyDescent="0.25">
      <c r="K10180" s="46"/>
      <c r="L10180" s="46"/>
    </row>
    <row r="10181" spans="11:12" ht="30" customHeight="1" x14ac:dyDescent="0.25">
      <c r="K10181" s="46"/>
      <c r="L10181" s="46"/>
    </row>
    <row r="10182" spans="11:12" ht="30" customHeight="1" x14ac:dyDescent="0.25">
      <c r="K10182" s="46"/>
      <c r="L10182" s="46"/>
    </row>
    <row r="10183" spans="11:12" ht="30" customHeight="1" x14ac:dyDescent="0.25">
      <c r="K10183" s="46"/>
      <c r="L10183" s="46"/>
    </row>
    <row r="10184" spans="11:12" ht="30" customHeight="1" x14ac:dyDescent="0.25">
      <c r="K10184" s="46"/>
      <c r="L10184" s="46"/>
    </row>
    <row r="10185" spans="11:12" ht="30" customHeight="1" x14ac:dyDescent="0.25">
      <c r="K10185" s="46"/>
      <c r="L10185" s="46"/>
    </row>
    <row r="10186" spans="11:12" ht="30" customHeight="1" x14ac:dyDescent="0.25">
      <c r="K10186" s="46"/>
      <c r="L10186" s="46"/>
    </row>
    <row r="10187" spans="11:12" ht="30" customHeight="1" x14ac:dyDescent="0.25">
      <c r="K10187" s="46"/>
      <c r="L10187" s="46"/>
    </row>
    <row r="10188" spans="11:12" ht="30" customHeight="1" x14ac:dyDescent="0.25">
      <c r="K10188" s="46"/>
      <c r="L10188" s="46"/>
    </row>
    <row r="10189" spans="11:12" ht="30" customHeight="1" x14ac:dyDescent="0.25">
      <c r="K10189" s="46"/>
      <c r="L10189" s="46"/>
    </row>
    <row r="10190" spans="11:12" ht="30" customHeight="1" x14ac:dyDescent="0.25">
      <c r="K10190" s="46"/>
      <c r="L10190" s="46"/>
    </row>
    <row r="10191" spans="11:12" ht="30" customHeight="1" x14ac:dyDescent="0.25">
      <c r="K10191" s="46"/>
      <c r="L10191" s="46"/>
    </row>
    <row r="10192" spans="11:12" ht="30" customHeight="1" x14ac:dyDescent="0.25">
      <c r="K10192" s="46"/>
      <c r="L10192" s="46"/>
    </row>
    <row r="10193" spans="11:12" ht="30" customHeight="1" x14ac:dyDescent="0.25">
      <c r="K10193" s="46"/>
      <c r="L10193" s="46"/>
    </row>
    <row r="10194" spans="11:12" ht="30" customHeight="1" x14ac:dyDescent="0.25">
      <c r="K10194" s="46"/>
      <c r="L10194" s="46"/>
    </row>
    <row r="10195" spans="11:12" ht="30" customHeight="1" x14ac:dyDescent="0.25">
      <c r="K10195" s="46"/>
      <c r="L10195" s="46"/>
    </row>
    <row r="10196" spans="11:12" ht="30" customHeight="1" x14ac:dyDescent="0.25">
      <c r="K10196" s="46"/>
      <c r="L10196" s="46"/>
    </row>
    <row r="10197" spans="11:12" ht="30" customHeight="1" x14ac:dyDescent="0.25">
      <c r="K10197" s="46"/>
      <c r="L10197" s="46"/>
    </row>
    <row r="10198" spans="11:12" ht="30" customHeight="1" x14ac:dyDescent="0.25">
      <c r="K10198" s="46"/>
      <c r="L10198" s="46"/>
    </row>
    <row r="10199" spans="11:12" ht="30" customHeight="1" x14ac:dyDescent="0.25">
      <c r="K10199" s="46"/>
      <c r="L10199" s="46"/>
    </row>
    <row r="10200" spans="11:12" ht="30" customHeight="1" x14ac:dyDescent="0.25">
      <c r="K10200" s="46"/>
      <c r="L10200" s="46"/>
    </row>
    <row r="10201" spans="11:12" ht="30" customHeight="1" x14ac:dyDescent="0.25">
      <c r="K10201" s="46"/>
      <c r="L10201" s="46"/>
    </row>
    <row r="10202" spans="11:12" ht="30" customHeight="1" x14ac:dyDescent="0.25">
      <c r="K10202" s="46"/>
      <c r="L10202" s="46"/>
    </row>
    <row r="10203" spans="11:12" ht="30" customHeight="1" x14ac:dyDescent="0.25">
      <c r="K10203" s="46"/>
      <c r="L10203" s="46"/>
    </row>
    <row r="10204" spans="11:12" ht="30" customHeight="1" x14ac:dyDescent="0.25">
      <c r="K10204" s="46"/>
      <c r="L10204" s="46"/>
    </row>
    <row r="10205" spans="11:12" ht="30" customHeight="1" x14ac:dyDescent="0.25">
      <c r="K10205" s="46"/>
      <c r="L10205" s="46"/>
    </row>
    <row r="10206" spans="11:12" ht="30" customHeight="1" x14ac:dyDescent="0.25">
      <c r="K10206" s="46"/>
      <c r="L10206" s="46"/>
    </row>
    <row r="10207" spans="11:12" ht="30" customHeight="1" x14ac:dyDescent="0.25">
      <c r="K10207" s="46"/>
      <c r="L10207" s="46"/>
    </row>
    <row r="10208" spans="11:12" ht="30" customHeight="1" x14ac:dyDescent="0.25">
      <c r="K10208" s="46"/>
      <c r="L10208" s="46"/>
    </row>
    <row r="10209" spans="11:12" ht="30" customHeight="1" x14ac:dyDescent="0.25">
      <c r="K10209" s="46"/>
      <c r="L10209" s="46"/>
    </row>
    <row r="10210" spans="11:12" ht="30" customHeight="1" x14ac:dyDescent="0.25">
      <c r="K10210" s="46"/>
      <c r="L10210" s="46"/>
    </row>
    <row r="10211" spans="11:12" ht="30" customHeight="1" x14ac:dyDescent="0.25">
      <c r="K10211" s="46"/>
      <c r="L10211" s="46"/>
    </row>
    <row r="10212" spans="11:12" ht="30" customHeight="1" x14ac:dyDescent="0.25">
      <c r="K10212" s="46"/>
      <c r="L10212" s="46"/>
    </row>
    <row r="10213" spans="11:12" ht="30" customHeight="1" x14ac:dyDescent="0.25">
      <c r="K10213" s="46"/>
      <c r="L10213" s="46"/>
    </row>
    <row r="10214" spans="11:12" ht="30" customHeight="1" x14ac:dyDescent="0.25">
      <c r="K10214" s="46"/>
      <c r="L10214" s="46"/>
    </row>
    <row r="10215" spans="11:12" ht="30" customHeight="1" x14ac:dyDescent="0.25">
      <c r="K10215" s="46"/>
      <c r="L10215" s="46"/>
    </row>
    <row r="10216" spans="11:12" ht="30" customHeight="1" x14ac:dyDescent="0.25">
      <c r="K10216" s="46"/>
      <c r="L10216" s="46"/>
    </row>
    <row r="10217" spans="11:12" ht="30" customHeight="1" x14ac:dyDescent="0.25">
      <c r="K10217" s="46"/>
      <c r="L10217" s="46"/>
    </row>
    <row r="10218" spans="11:12" ht="30" customHeight="1" x14ac:dyDescent="0.25">
      <c r="K10218" s="46"/>
      <c r="L10218" s="46"/>
    </row>
    <row r="10219" spans="11:12" ht="30" customHeight="1" x14ac:dyDescent="0.25">
      <c r="K10219" s="46"/>
      <c r="L10219" s="46"/>
    </row>
    <row r="10220" spans="11:12" ht="30" customHeight="1" x14ac:dyDescent="0.25">
      <c r="K10220" s="46"/>
      <c r="L10220" s="46"/>
    </row>
    <row r="10221" spans="11:12" ht="30" customHeight="1" x14ac:dyDescent="0.25">
      <c r="K10221" s="46"/>
      <c r="L10221" s="46"/>
    </row>
    <row r="10222" spans="11:12" ht="30" customHeight="1" x14ac:dyDescent="0.25">
      <c r="K10222" s="46"/>
      <c r="L10222" s="46"/>
    </row>
    <row r="10223" spans="11:12" ht="30" customHeight="1" x14ac:dyDescent="0.25">
      <c r="K10223" s="46"/>
      <c r="L10223" s="46"/>
    </row>
    <row r="10224" spans="11:12" ht="30" customHeight="1" x14ac:dyDescent="0.25">
      <c r="K10224" s="46"/>
      <c r="L10224" s="46"/>
    </row>
    <row r="10225" spans="11:12" ht="30" customHeight="1" x14ac:dyDescent="0.25">
      <c r="K10225" s="46"/>
      <c r="L10225" s="46"/>
    </row>
    <row r="10226" spans="11:12" ht="30" customHeight="1" x14ac:dyDescent="0.25">
      <c r="K10226" s="46"/>
      <c r="L10226" s="46"/>
    </row>
    <row r="10227" spans="11:12" ht="30" customHeight="1" x14ac:dyDescent="0.25">
      <c r="K10227" s="46"/>
      <c r="L10227" s="46"/>
    </row>
    <row r="10228" spans="11:12" ht="30" customHeight="1" x14ac:dyDescent="0.25">
      <c r="K10228" s="46"/>
      <c r="L10228" s="46"/>
    </row>
    <row r="10229" spans="11:12" ht="30" customHeight="1" x14ac:dyDescent="0.25">
      <c r="K10229" s="46"/>
      <c r="L10229" s="46"/>
    </row>
    <row r="10230" spans="11:12" ht="30" customHeight="1" x14ac:dyDescent="0.25">
      <c r="K10230" s="46"/>
      <c r="L10230" s="46"/>
    </row>
    <row r="10231" spans="11:12" ht="30" customHeight="1" x14ac:dyDescent="0.25">
      <c r="K10231" s="46"/>
      <c r="L10231" s="46"/>
    </row>
    <row r="10232" spans="11:12" ht="30" customHeight="1" x14ac:dyDescent="0.25">
      <c r="K10232" s="46"/>
      <c r="L10232" s="46"/>
    </row>
    <row r="10233" spans="11:12" ht="30" customHeight="1" x14ac:dyDescent="0.25">
      <c r="K10233" s="46"/>
      <c r="L10233" s="46"/>
    </row>
    <row r="10234" spans="11:12" ht="30" customHeight="1" x14ac:dyDescent="0.25">
      <c r="K10234" s="46"/>
      <c r="L10234" s="46"/>
    </row>
    <row r="10235" spans="11:12" ht="30" customHeight="1" x14ac:dyDescent="0.25">
      <c r="K10235" s="46"/>
      <c r="L10235" s="46"/>
    </row>
    <row r="10236" spans="11:12" ht="30" customHeight="1" x14ac:dyDescent="0.25">
      <c r="K10236" s="46"/>
      <c r="L10236" s="46"/>
    </row>
    <row r="10237" spans="11:12" ht="30" customHeight="1" x14ac:dyDescent="0.25">
      <c r="K10237" s="46"/>
      <c r="L10237" s="46"/>
    </row>
    <row r="10238" spans="11:12" ht="30" customHeight="1" x14ac:dyDescent="0.25">
      <c r="K10238" s="46"/>
      <c r="L10238" s="46"/>
    </row>
    <row r="10239" spans="11:12" ht="30" customHeight="1" x14ac:dyDescent="0.25">
      <c r="K10239" s="46"/>
      <c r="L10239" s="46"/>
    </row>
    <row r="10240" spans="11:12" ht="30" customHeight="1" x14ac:dyDescent="0.25">
      <c r="K10240" s="46"/>
      <c r="L10240" s="46"/>
    </row>
    <row r="10241" spans="11:12" ht="30" customHeight="1" x14ac:dyDescent="0.25">
      <c r="K10241" s="46"/>
      <c r="L10241" s="46"/>
    </row>
    <row r="10242" spans="11:12" ht="30" customHeight="1" x14ac:dyDescent="0.25">
      <c r="K10242" s="46"/>
      <c r="L10242" s="46"/>
    </row>
    <row r="10243" spans="11:12" ht="30" customHeight="1" x14ac:dyDescent="0.25">
      <c r="K10243" s="46"/>
      <c r="L10243" s="46"/>
    </row>
    <row r="10244" spans="11:12" ht="30" customHeight="1" x14ac:dyDescent="0.25">
      <c r="K10244" s="46"/>
      <c r="L10244" s="46"/>
    </row>
    <row r="10245" spans="11:12" ht="30" customHeight="1" x14ac:dyDescent="0.25">
      <c r="K10245" s="46"/>
      <c r="L10245" s="46"/>
    </row>
    <row r="10246" spans="11:12" ht="30" customHeight="1" x14ac:dyDescent="0.25">
      <c r="K10246" s="46"/>
      <c r="L10246" s="46"/>
    </row>
    <row r="10247" spans="11:12" ht="30" customHeight="1" x14ac:dyDescent="0.25">
      <c r="K10247" s="46"/>
      <c r="L10247" s="46"/>
    </row>
    <row r="10248" spans="11:12" ht="30" customHeight="1" x14ac:dyDescent="0.25">
      <c r="K10248" s="46"/>
      <c r="L10248" s="46"/>
    </row>
    <row r="10249" spans="11:12" ht="30" customHeight="1" x14ac:dyDescent="0.25">
      <c r="K10249" s="46"/>
      <c r="L10249" s="46"/>
    </row>
    <row r="10250" spans="11:12" ht="30" customHeight="1" x14ac:dyDescent="0.25">
      <c r="K10250" s="46"/>
      <c r="L10250" s="46"/>
    </row>
    <row r="10251" spans="11:12" ht="30" customHeight="1" x14ac:dyDescent="0.25">
      <c r="K10251" s="46"/>
      <c r="L10251" s="46"/>
    </row>
    <row r="10252" spans="11:12" ht="30" customHeight="1" x14ac:dyDescent="0.25">
      <c r="K10252" s="46"/>
      <c r="L10252" s="46"/>
    </row>
    <row r="10253" spans="11:12" ht="30" customHeight="1" x14ac:dyDescent="0.25">
      <c r="K10253" s="46"/>
      <c r="L10253" s="46"/>
    </row>
    <row r="10254" spans="11:12" ht="30" customHeight="1" x14ac:dyDescent="0.25">
      <c r="K10254" s="46"/>
      <c r="L10254" s="46"/>
    </row>
    <row r="10255" spans="11:12" ht="30" customHeight="1" x14ac:dyDescent="0.25">
      <c r="K10255" s="46"/>
      <c r="L10255" s="46"/>
    </row>
    <row r="10256" spans="11:12" ht="30" customHeight="1" x14ac:dyDescent="0.25">
      <c r="K10256" s="46"/>
      <c r="L10256" s="46"/>
    </row>
    <row r="10257" spans="11:12" ht="30" customHeight="1" x14ac:dyDescent="0.25">
      <c r="K10257" s="46"/>
      <c r="L10257" s="46"/>
    </row>
    <row r="10258" spans="11:12" ht="30" customHeight="1" x14ac:dyDescent="0.25">
      <c r="K10258" s="46"/>
      <c r="L10258" s="46"/>
    </row>
    <row r="10259" spans="11:12" ht="30" customHeight="1" x14ac:dyDescent="0.25">
      <c r="K10259" s="46"/>
      <c r="L10259" s="46"/>
    </row>
    <row r="10260" spans="11:12" ht="30" customHeight="1" x14ac:dyDescent="0.25">
      <c r="K10260" s="46"/>
      <c r="L10260" s="46"/>
    </row>
    <row r="10261" spans="11:12" ht="30" customHeight="1" x14ac:dyDescent="0.25">
      <c r="K10261" s="46"/>
      <c r="L10261" s="46"/>
    </row>
    <row r="10262" spans="11:12" ht="30" customHeight="1" x14ac:dyDescent="0.25">
      <c r="K10262" s="46"/>
      <c r="L10262" s="46"/>
    </row>
    <row r="10263" spans="11:12" ht="30" customHeight="1" x14ac:dyDescent="0.25">
      <c r="K10263" s="46"/>
      <c r="L10263" s="46"/>
    </row>
    <row r="10264" spans="11:12" ht="30" customHeight="1" x14ac:dyDescent="0.25">
      <c r="K10264" s="46"/>
      <c r="L10264" s="46"/>
    </row>
    <row r="10265" spans="11:12" ht="30" customHeight="1" x14ac:dyDescent="0.25">
      <c r="K10265" s="46"/>
      <c r="L10265" s="46"/>
    </row>
    <row r="10266" spans="11:12" ht="30" customHeight="1" x14ac:dyDescent="0.25">
      <c r="K10266" s="46"/>
      <c r="L10266" s="46"/>
    </row>
    <row r="10267" spans="11:12" ht="30" customHeight="1" x14ac:dyDescent="0.25">
      <c r="K10267" s="46"/>
      <c r="L10267" s="46"/>
    </row>
    <row r="10268" spans="11:12" ht="30" customHeight="1" x14ac:dyDescent="0.25">
      <c r="K10268" s="46"/>
      <c r="L10268" s="46"/>
    </row>
    <row r="10269" spans="11:12" ht="30" customHeight="1" x14ac:dyDescent="0.25">
      <c r="K10269" s="46"/>
      <c r="L10269" s="46"/>
    </row>
    <row r="10270" spans="11:12" ht="30" customHeight="1" x14ac:dyDescent="0.25">
      <c r="K10270" s="46"/>
      <c r="L10270" s="46"/>
    </row>
    <row r="10271" spans="11:12" ht="30" customHeight="1" x14ac:dyDescent="0.25">
      <c r="K10271" s="46"/>
      <c r="L10271" s="46"/>
    </row>
    <row r="10272" spans="11:12" ht="30" customHeight="1" x14ac:dyDescent="0.25">
      <c r="K10272" s="46"/>
      <c r="L10272" s="46"/>
    </row>
    <row r="10273" spans="11:12" ht="30" customHeight="1" x14ac:dyDescent="0.25">
      <c r="K10273" s="46"/>
      <c r="L10273" s="46"/>
    </row>
    <row r="10274" spans="11:12" ht="30" customHeight="1" x14ac:dyDescent="0.25">
      <c r="K10274" s="46"/>
      <c r="L10274" s="46"/>
    </row>
    <row r="10275" spans="11:12" ht="30" customHeight="1" x14ac:dyDescent="0.25">
      <c r="K10275" s="46"/>
      <c r="L10275" s="46"/>
    </row>
    <row r="10276" spans="11:12" ht="30" customHeight="1" x14ac:dyDescent="0.25">
      <c r="K10276" s="46"/>
      <c r="L10276" s="46"/>
    </row>
    <row r="10277" spans="11:12" ht="30" customHeight="1" x14ac:dyDescent="0.25">
      <c r="K10277" s="46"/>
      <c r="L10277" s="46"/>
    </row>
    <row r="10278" spans="11:12" ht="30" customHeight="1" x14ac:dyDescent="0.25">
      <c r="K10278" s="46"/>
      <c r="L10278" s="46"/>
    </row>
    <row r="10279" spans="11:12" ht="30" customHeight="1" x14ac:dyDescent="0.25">
      <c r="K10279" s="46"/>
      <c r="L10279" s="46"/>
    </row>
    <row r="10280" spans="11:12" ht="30" customHeight="1" x14ac:dyDescent="0.25">
      <c r="K10280" s="46"/>
      <c r="L10280" s="46"/>
    </row>
    <row r="10281" spans="11:12" ht="30" customHeight="1" x14ac:dyDescent="0.25">
      <c r="K10281" s="46"/>
      <c r="L10281" s="46"/>
    </row>
    <row r="10282" spans="11:12" ht="30" customHeight="1" x14ac:dyDescent="0.25">
      <c r="K10282" s="46"/>
      <c r="L10282" s="46"/>
    </row>
    <row r="10283" spans="11:12" ht="30" customHeight="1" x14ac:dyDescent="0.25">
      <c r="K10283" s="46"/>
      <c r="L10283" s="46"/>
    </row>
    <row r="10284" spans="11:12" ht="30" customHeight="1" x14ac:dyDescent="0.25">
      <c r="K10284" s="46"/>
      <c r="L10284" s="46"/>
    </row>
    <row r="10285" spans="11:12" ht="30" customHeight="1" x14ac:dyDescent="0.25">
      <c r="K10285" s="46"/>
      <c r="L10285" s="46"/>
    </row>
    <row r="10286" spans="11:12" ht="30" customHeight="1" x14ac:dyDescent="0.25">
      <c r="K10286" s="46"/>
      <c r="L10286" s="46"/>
    </row>
    <row r="10287" spans="11:12" ht="30" customHeight="1" x14ac:dyDescent="0.25">
      <c r="K10287" s="46"/>
      <c r="L10287" s="46"/>
    </row>
    <row r="10288" spans="11:12" ht="30" customHeight="1" x14ac:dyDescent="0.25">
      <c r="K10288" s="46"/>
      <c r="L10288" s="46"/>
    </row>
    <row r="10289" spans="11:12" ht="30" customHeight="1" x14ac:dyDescent="0.25">
      <c r="K10289" s="46"/>
      <c r="L10289" s="46"/>
    </row>
    <row r="10290" spans="11:12" ht="30" customHeight="1" x14ac:dyDescent="0.25">
      <c r="K10290" s="46"/>
      <c r="L10290" s="46"/>
    </row>
    <row r="10291" spans="11:12" ht="30" customHeight="1" x14ac:dyDescent="0.25">
      <c r="K10291" s="46"/>
      <c r="L10291" s="46"/>
    </row>
    <row r="10292" spans="11:12" ht="30" customHeight="1" x14ac:dyDescent="0.25">
      <c r="K10292" s="46"/>
      <c r="L10292" s="46"/>
    </row>
    <row r="10293" spans="11:12" ht="30" customHeight="1" x14ac:dyDescent="0.25">
      <c r="K10293" s="46"/>
      <c r="L10293" s="46"/>
    </row>
    <row r="10294" spans="11:12" ht="30" customHeight="1" x14ac:dyDescent="0.25">
      <c r="K10294" s="46"/>
      <c r="L10294" s="46"/>
    </row>
    <row r="10295" spans="11:12" ht="30" customHeight="1" x14ac:dyDescent="0.25">
      <c r="K10295" s="46"/>
      <c r="L10295" s="46"/>
    </row>
    <row r="10296" spans="11:12" ht="30" customHeight="1" x14ac:dyDescent="0.25">
      <c r="K10296" s="46"/>
      <c r="L10296" s="46"/>
    </row>
    <row r="10297" spans="11:12" ht="30" customHeight="1" x14ac:dyDescent="0.25">
      <c r="K10297" s="46"/>
      <c r="L10297" s="46"/>
    </row>
    <row r="10298" spans="11:12" ht="30" customHeight="1" x14ac:dyDescent="0.25">
      <c r="K10298" s="46"/>
      <c r="L10298" s="46"/>
    </row>
    <row r="10299" spans="11:12" ht="30" customHeight="1" x14ac:dyDescent="0.25">
      <c r="K10299" s="46"/>
      <c r="L10299" s="46"/>
    </row>
    <row r="10300" spans="11:12" ht="30" customHeight="1" x14ac:dyDescent="0.25">
      <c r="K10300" s="46"/>
      <c r="L10300" s="46"/>
    </row>
    <row r="10301" spans="11:12" ht="30" customHeight="1" x14ac:dyDescent="0.25">
      <c r="K10301" s="46"/>
      <c r="L10301" s="46"/>
    </row>
    <row r="10302" spans="11:12" ht="30" customHeight="1" x14ac:dyDescent="0.25">
      <c r="K10302" s="46"/>
      <c r="L10302" s="46"/>
    </row>
    <row r="10303" spans="11:12" ht="30" customHeight="1" x14ac:dyDescent="0.25">
      <c r="K10303" s="46"/>
      <c r="L10303" s="46"/>
    </row>
    <row r="10304" spans="11:12" ht="30" customHeight="1" x14ac:dyDescent="0.25">
      <c r="K10304" s="46"/>
      <c r="L10304" s="46"/>
    </row>
    <row r="10305" spans="11:12" ht="30" customHeight="1" x14ac:dyDescent="0.25">
      <c r="K10305" s="46"/>
      <c r="L10305" s="46"/>
    </row>
    <row r="10306" spans="11:12" ht="30" customHeight="1" x14ac:dyDescent="0.25">
      <c r="K10306" s="46"/>
      <c r="L10306" s="46"/>
    </row>
    <row r="10307" spans="11:12" ht="30" customHeight="1" x14ac:dyDescent="0.25">
      <c r="K10307" s="46"/>
      <c r="L10307" s="46"/>
    </row>
    <row r="10308" spans="11:12" ht="30" customHeight="1" x14ac:dyDescent="0.25">
      <c r="K10308" s="46"/>
      <c r="L10308" s="46"/>
    </row>
    <row r="10309" spans="11:12" ht="30" customHeight="1" x14ac:dyDescent="0.25">
      <c r="K10309" s="46"/>
      <c r="L10309" s="46"/>
    </row>
    <row r="10310" spans="11:12" ht="30" customHeight="1" x14ac:dyDescent="0.25">
      <c r="K10310" s="46"/>
      <c r="L10310" s="46"/>
    </row>
    <row r="10311" spans="11:12" ht="30" customHeight="1" x14ac:dyDescent="0.25">
      <c r="K10311" s="46"/>
      <c r="L10311" s="46"/>
    </row>
    <row r="10312" spans="11:12" ht="30" customHeight="1" x14ac:dyDescent="0.25">
      <c r="K10312" s="46"/>
      <c r="L10312" s="46"/>
    </row>
    <row r="10313" spans="11:12" ht="30" customHeight="1" x14ac:dyDescent="0.25">
      <c r="K10313" s="46"/>
      <c r="L10313" s="46"/>
    </row>
    <row r="10314" spans="11:12" ht="30" customHeight="1" x14ac:dyDescent="0.25">
      <c r="K10314" s="46"/>
      <c r="L10314" s="46"/>
    </row>
    <row r="10315" spans="11:12" ht="30" customHeight="1" x14ac:dyDescent="0.25">
      <c r="K10315" s="46"/>
      <c r="L10315" s="46"/>
    </row>
    <row r="10316" spans="11:12" ht="30" customHeight="1" x14ac:dyDescent="0.25">
      <c r="K10316" s="46"/>
      <c r="L10316" s="46"/>
    </row>
    <row r="10317" spans="11:12" ht="30" customHeight="1" x14ac:dyDescent="0.25">
      <c r="K10317" s="46"/>
      <c r="L10317" s="46"/>
    </row>
    <row r="10318" spans="11:12" ht="30" customHeight="1" x14ac:dyDescent="0.25">
      <c r="K10318" s="46"/>
      <c r="L10318" s="46"/>
    </row>
    <row r="10319" spans="11:12" ht="30" customHeight="1" x14ac:dyDescent="0.25">
      <c r="K10319" s="46"/>
      <c r="L10319" s="46"/>
    </row>
    <row r="10320" spans="11:12" ht="30" customHeight="1" x14ac:dyDescent="0.25">
      <c r="K10320" s="46"/>
      <c r="L10320" s="46"/>
    </row>
    <row r="10321" spans="11:12" ht="30" customHeight="1" x14ac:dyDescent="0.25">
      <c r="K10321" s="46"/>
      <c r="L10321" s="46"/>
    </row>
    <row r="10322" spans="11:12" ht="30" customHeight="1" x14ac:dyDescent="0.25">
      <c r="K10322" s="46"/>
      <c r="L10322" s="46"/>
    </row>
    <row r="10323" spans="11:12" ht="30" customHeight="1" x14ac:dyDescent="0.25">
      <c r="K10323" s="46"/>
      <c r="L10323" s="46"/>
    </row>
    <row r="10324" spans="11:12" ht="30" customHeight="1" x14ac:dyDescent="0.25">
      <c r="K10324" s="46"/>
      <c r="L10324" s="46"/>
    </row>
    <row r="10325" spans="11:12" ht="30" customHeight="1" x14ac:dyDescent="0.25">
      <c r="K10325" s="46"/>
      <c r="L10325" s="46"/>
    </row>
    <row r="10326" spans="11:12" ht="30" customHeight="1" x14ac:dyDescent="0.25">
      <c r="K10326" s="46"/>
      <c r="L10326" s="46"/>
    </row>
    <row r="10327" spans="11:12" ht="30" customHeight="1" x14ac:dyDescent="0.25">
      <c r="K10327" s="46"/>
      <c r="L10327" s="46"/>
    </row>
    <row r="10328" spans="11:12" ht="30" customHeight="1" x14ac:dyDescent="0.25">
      <c r="K10328" s="46"/>
      <c r="L10328" s="46"/>
    </row>
    <row r="10329" spans="11:12" ht="30" customHeight="1" x14ac:dyDescent="0.25">
      <c r="K10329" s="46"/>
      <c r="L10329" s="46"/>
    </row>
    <row r="10330" spans="11:12" ht="30" customHeight="1" x14ac:dyDescent="0.25">
      <c r="K10330" s="46"/>
      <c r="L10330" s="46"/>
    </row>
    <row r="10331" spans="11:12" ht="30" customHeight="1" x14ac:dyDescent="0.25">
      <c r="K10331" s="46"/>
      <c r="L10331" s="46"/>
    </row>
    <row r="10332" spans="11:12" ht="30" customHeight="1" x14ac:dyDescent="0.25">
      <c r="K10332" s="46"/>
      <c r="L10332" s="46"/>
    </row>
    <row r="10333" spans="11:12" ht="30" customHeight="1" x14ac:dyDescent="0.25">
      <c r="K10333" s="46"/>
      <c r="L10333" s="46"/>
    </row>
    <row r="10334" spans="11:12" ht="30" customHeight="1" x14ac:dyDescent="0.25">
      <c r="K10334" s="46"/>
      <c r="L10334" s="46"/>
    </row>
    <row r="10335" spans="11:12" ht="30" customHeight="1" x14ac:dyDescent="0.25">
      <c r="K10335" s="46"/>
      <c r="L10335" s="46"/>
    </row>
    <row r="10336" spans="11:12" ht="30" customHeight="1" x14ac:dyDescent="0.25">
      <c r="K10336" s="46"/>
      <c r="L10336" s="46"/>
    </row>
    <row r="10337" spans="11:12" ht="30" customHeight="1" x14ac:dyDescent="0.25">
      <c r="K10337" s="46"/>
      <c r="L10337" s="46"/>
    </row>
    <row r="10338" spans="11:12" ht="30" customHeight="1" x14ac:dyDescent="0.25">
      <c r="K10338" s="46"/>
      <c r="L10338" s="46"/>
    </row>
    <row r="10339" spans="11:12" ht="30" customHeight="1" x14ac:dyDescent="0.25">
      <c r="K10339" s="46"/>
      <c r="L10339" s="46"/>
    </row>
    <row r="10340" spans="11:12" ht="30" customHeight="1" x14ac:dyDescent="0.25">
      <c r="K10340" s="46"/>
      <c r="L10340" s="46"/>
    </row>
    <row r="10341" spans="11:12" ht="30" customHeight="1" x14ac:dyDescent="0.25">
      <c r="K10341" s="46"/>
      <c r="L10341" s="46"/>
    </row>
    <row r="10342" spans="11:12" ht="30" customHeight="1" x14ac:dyDescent="0.25">
      <c r="K10342" s="46"/>
      <c r="L10342" s="46"/>
    </row>
    <row r="10343" spans="11:12" ht="30" customHeight="1" x14ac:dyDescent="0.25">
      <c r="K10343" s="46"/>
      <c r="L10343" s="46"/>
    </row>
    <row r="10344" spans="11:12" ht="30" customHeight="1" x14ac:dyDescent="0.25">
      <c r="K10344" s="46"/>
      <c r="L10344" s="46"/>
    </row>
    <row r="10345" spans="11:12" ht="30" customHeight="1" x14ac:dyDescent="0.25">
      <c r="K10345" s="46"/>
      <c r="L10345" s="46"/>
    </row>
    <row r="10346" spans="11:12" ht="30" customHeight="1" x14ac:dyDescent="0.25">
      <c r="K10346" s="46"/>
      <c r="L10346" s="46"/>
    </row>
    <row r="10347" spans="11:12" ht="30" customHeight="1" x14ac:dyDescent="0.25">
      <c r="K10347" s="46"/>
      <c r="L10347" s="46"/>
    </row>
    <row r="10348" spans="11:12" ht="30" customHeight="1" x14ac:dyDescent="0.25">
      <c r="K10348" s="46"/>
      <c r="L10348" s="46"/>
    </row>
    <row r="10349" spans="11:12" ht="30" customHeight="1" x14ac:dyDescent="0.25">
      <c r="K10349" s="46"/>
      <c r="L10349" s="46"/>
    </row>
    <row r="10350" spans="11:12" ht="30" customHeight="1" x14ac:dyDescent="0.25">
      <c r="K10350" s="46"/>
      <c r="L10350" s="46"/>
    </row>
    <row r="10351" spans="11:12" ht="30" customHeight="1" x14ac:dyDescent="0.25">
      <c r="K10351" s="46"/>
      <c r="L10351" s="46"/>
    </row>
    <row r="10352" spans="11:12" ht="30" customHeight="1" x14ac:dyDescent="0.25">
      <c r="K10352" s="46"/>
      <c r="L10352" s="46"/>
    </row>
    <row r="10353" spans="11:12" ht="30" customHeight="1" x14ac:dyDescent="0.25">
      <c r="K10353" s="46"/>
      <c r="L10353" s="46"/>
    </row>
    <row r="10354" spans="11:12" ht="30" customHeight="1" x14ac:dyDescent="0.25">
      <c r="K10354" s="46"/>
      <c r="L10354" s="46"/>
    </row>
    <row r="10355" spans="11:12" ht="30" customHeight="1" x14ac:dyDescent="0.25">
      <c r="K10355" s="46"/>
      <c r="L10355" s="46"/>
    </row>
    <row r="10356" spans="11:12" ht="30" customHeight="1" x14ac:dyDescent="0.25">
      <c r="K10356" s="46"/>
      <c r="L10356" s="46"/>
    </row>
    <row r="10357" spans="11:12" ht="30" customHeight="1" x14ac:dyDescent="0.25">
      <c r="K10357" s="46"/>
      <c r="L10357" s="46"/>
    </row>
    <row r="10358" spans="11:12" ht="30" customHeight="1" x14ac:dyDescent="0.25">
      <c r="K10358" s="46"/>
      <c r="L10358" s="46"/>
    </row>
    <row r="10359" spans="11:12" ht="30" customHeight="1" x14ac:dyDescent="0.25">
      <c r="K10359" s="46"/>
      <c r="L10359" s="46"/>
    </row>
    <row r="10360" spans="11:12" ht="30" customHeight="1" x14ac:dyDescent="0.25">
      <c r="K10360" s="46"/>
      <c r="L10360" s="46"/>
    </row>
    <row r="10361" spans="11:12" ht="30" customHeight="1" x14ac:dyDescent="0.25">
      <c r="K10361" s="46"/>
      <c r="L10361" s="46"/>
    </row>
    <row r="10362" spans="11:12" ht="30" customHeight="1" x14ac:dyDescent="0.25">
      <c r="K10362" s="46"/>
      <c r="L10362" s="46"/>
    </row>
    <row r="10363" spans="11:12" ht="30" customHeight="1" x14ac:dyDescent="0.25">
      <c r="K10363" s="46"/>
      <c r="L10363" s="46"/>
    </row>
    <row r="10364" spans="11:12" ht="30" customHeight="1" x14ac:dyDescent="0.25">
      <c r="K10364" s="46"/>
      <c r="L10364" s="46"/>
    </row>
    <row r="10365" spans="11:12" ht="30" customHeight="1" x14ac:dyDescent="0.25">
      <c r="K10365" s="46"/>
      <c r="L10365" s="46"/>
    </row>
    <row r="10366" spans="11:12" ht="30" customHeight="1" x14ac:dyDescent="0.25">
      <c r="K10366" s="46"/>
      <c r="L10366" s="46"/>
    </row>
    <row r="10367" spans="11:12" ht="30" customHeight="1" x14ac:dyDescent="0.25">
      <c r="K10367" s="46"/>
      <c r="L10367" s="46"/>
    </row>
    <row r="10368" spans="11:12" ht="30" customHeight="1" x14ac:dyDescent="0.25">
      <c r="K10368" s="46"/>
      <c r="L10368" s="46"/>
    </row>
    <row r="10369" spans="11:12" ht="30" customHeight="1" x14ac:dyDescent="0.25">
      <c r="K10369" s="46"/>
      <c r="L10369" s="46"/>
    </row>
    <row r="10370" spans="11:12" ht="30" customHeight="1" x14ac:dyDescent="0.25">
      <c r="K10370" s="46"/>
      <c r="L10370" s="46"/>
    </row>
    <row r="10371" spans="11:12" ht="30" customHeight="1" x14ac:dyDescent="0.25">
      <c r="K10371" s="46"/>
      <c r="L10371" s="46"/>
    </row>
    <row r="10372" spans="11:12" ht="30" customHeight="1" x14ac:dyDescent="0.25">
      <c r="K10372" s="46"/>
      <c r="L10372" s="46"/>
    </row>
    <row r="10373" spans="11:12" ht="30" customHeight="1" x14ac:dyDescent="0.25">
      <c r="K10373" s="46"/>
      <c r="L10373" s="46"/>
    </row>
    <row r="10374" spans="11:12" ht="30" customHeight="1" x14ac:dyDescent="0.25">
      <c r="K10374" s="46"/>
      <c r="L10374" s="46"/>
    </row>
    <row r="10375" spans="11:12" ht="30" customHeight="1" x14ac:dyDescent="0.25">
      <c r="K10375" s="46"/>
      <c r="L10375" s="46"/>
    </row>
    <row r="10376" spans="11:12" ht="30" customHeight="1" x14ac:dyDescent="0.25">
      <c r="K10376" s="46"/>
      <c r="L10376" s="46"/>
    </row>
    <row r="10377" spans="11:12" ht="30" customHeight="1" x14ac:dyDescent="0.25">
      <c r="K10377" s="46"/>
      <c r="L10377" s="46"/>
    </row>
    <row r="10378" spans="11:12" ht="30" customHeight="1" x14ac:dyDescent="0.25">
      <c r="K10378" s="46"/>
      <c r="L10378" s="46"/>
    </row>
    <row r="10379" spans="11:12" ht="30" customHeight="1" x14ac:dyDescent="0.25">
      <c r="K10379" s="46"/>
      <c r="L10379" s="46"/>
    </row>
    <row r="10380" spans="11:12" ht="30" customHeight="1" x14ac:dyDescent="0.25">
      <c r="K10380" s="46"/>
      <c r="L10380" s="46"/>
    </row>
    <row r="10381" spans="11:12" ht="30" customHeight="1" x14ac:dyDescent="0.25">
      <c r="K10381" s="46"/>
      <c r="L10381" s="46"/>
    </row>
    <row r="10382" spans="11:12" ht="30" customHeight="1" x14ac:dyDescent="0.25">
      <c r="K10382" s="46"/>
      <c r="L10382" s="46"/>
    </row>
    <row r="10383" spans="11:12" ht="30" customHeight="1" x14ac:dyDescent="0.25">
      <c r="K10383" s="46"/>
      <c r="L10383" s="46"/>
    </row>
    <row r="10384" spans="11:12" ht="30" customHeight="1" x14ac:dyDescent="0.25">
      <c r="K10384" s="46"/>
      <c r="L10384" s="46"/>
    </row>
    <row r="10385" spans="11:12" ht="30" customHeight="1" x14ac:dyDescent="0.25">
      <c r="K10385" s="46"/>
      <c r="L10385" s="46"/>
    </row>
    <row r="10386" spans="11:12" ht="30" customHeight="1" x14ac:dyDescent="0.25">
      <c r="K10386" s="46"/>
      <c r="L10386" s="46"/>
    </row>
    <row r="10387" spans="11:12" ht="30" customHeight="1" x14ac:dyDescent="0.25">
      <c r="K10387" s="46"/>
      <c r="L10387" s="46"/>
    </row>
    <row r="10388" spans="11:12" ht="30" customHeight="1" x14ac:dyDescent="0.25">
      <c r="K10388" s="46"/>
      <c r="L10388" s="46"/>
    </row>
    <row r="10389" spans="11:12" ht="30" customHeight="1" x14ac:dyDescent="0.25">
      <c r="K10389" s="46"/>
      <c r="L10389" s="46"/>
    </row>
    <row r="10390" spans="11:12" ht="30" customHeight="1" x14ac:dyDescent="0.25">
      <c r="K10390" s="46"/>
      <c r="L10390" s="46"/>
    </row>
    <row r="10391" spans="11:12" ht="30" customHeight="1" x14ac:dyDescent="0.25">
      <c r="K10391" s="46"/>
      <c r="L10391" s="46"/>
    </row>
    <row r="10392" spans="11:12" ht="30" customHeight="1" x14ac:dyDescent="0.25">
      <c r="K10392" s="46"/>
      <c r="L10392" s="46"/>
    </row>
    <row r="10393" spans="11:12" ht="30" customHeight="1" x14ac:dyDescent="0.25">
      <c r="K10393" s="46"/>
      <c r="L10393" s="46"/>
    </row>
    <row r="10394" spans="11:12" ht="30" customHeight="1" x14ac:dyDescent="0.25">
      <c r="K10394" s="46"/>
      <c r="L10394" s="46"/>
    </row>
    <row r="10395" spans="11:12" ht="30" customHeight="1" x14ac:dyDescent="0.25">
      <c r="K10395" s="46"/>
      <c r="L10395" s="46"/>
    </row>
    <row r="10396" spans="11:12" ht="30" customHeight="1" x14ac:dyDescent="0.25">
      <c r="K10396" s="46"/>
      <c r="L10396" s="46"/>
    </row>
    <row r="10397" spans="11:12" ht="30" customHeight="1" x14ac:dyDescent="0.25">
      <c r="K10397" s="46"/>
      <c r="L10397" s="46"/>
    </row>
    <row r="10398" spans="11:12" ht="30" customHeight="1" x14ac:dyDescent="0.25">
      <c r="K10398" s="46"/>
      <c r="L10398" s="46"/>
    </row>
    <row r="10399" spans="11:12" ht="30" customHeight="1" x14ac:dyDescent="0.25">
      <c r="K10399" s="46"/>
      <c r="L10399" s="46"/>
    </row>
    <row r="10400" spans="11:12" ht="30" customHeight="1" x14ac:dyDescent="0.25">
      <c r="K10400" s="46"/>
      <c r="L10400" s="46"/>
    </row>
    <row r="10401" spans="11:12" ht="30" customHeight="1" x14ac:dyDescent="0.25">
      <c r="K10401" s="46"/>
      <c r="L10401" s="46"/>
    </row>
    <row r="10402" spans="11:12" ht="30" customHeight="1" x14ac:dyDescent="0.25">
      <c r="K10402" s="46"/>
      <c r="L10402" s="46"/>
    </row>
    <row r="10403" spans="11:12" ht="30" customHeight="1" x14ac:dyDescent="0.25">
      <c r="K10403" s="46"/>
      <c r="L10403" s="46"/>
    </row>
    <row r="10404" spans="11:12" ht="30" customHeight="1" x14ac:dyDescent="0.25">
      <c r="K10404" s="46"/>
      <c r="L10404" s="46"/>
    </row>
    <row r="10405" spans="11:12" ht="30" customHeight="1" x14ac:dyDescent="0.25">
      <c r="K10405" s="46"/>
      <c r="L10405" s="46"/>
    </row>
    <row r="10406" spans="11:12" ht="30" customHeight="1" x14ac:dyDescent="0.25">
      <c r="K10406" s="46"/>
      <c r="L10406" s="46"/>
    </row>
    <row r="10407" spans="11:12" ht="30" customHeight="1" x14ac:dyDescent="0.25">
      <c r="K10407" s="46"/>
      <c r="L10407" s="46"/>
    </row>
    <row r="10408" spans="11:12" ht="30" customHeight="1" x14ac:dyDescent="0.25">
      <c r="K10408" s="46"/>
      <c r="L10408" s="46"/>
    </row>
    <row r="10409" spans="11:12" ht="30" customHeight="1" x14ac:dyDescent="0.25">
      <c r="K10409" s="46"/>
      <c r="L10409" s="46"/>
    </row>
    <row r="10410" spans="11:12" ht="30" customHeight="1" x14ac:dyDescent="0.25">
      <c r="K10410" s="46"/>
      <c r="L10410" s="46"/>
    </row>
    <row r="10411" spans="11:12" ht="30" customHeight="1" x14ac:dyDescent="0.25">
      <c r="K10411" s="46"/>
      <c r="L10411" s="46"/>
    </row>
    <row r="10412" spans="11:12" ht="30" customHeight="1" x14ac:dyDescent="0.25">
      <c r="K10412" s="46"/>
      <c r="L10412" s="46"/>
    </row>
    <row r="10413" spans="11:12" ht="30" customHeight="1" x14ac:dyDescent="0.25">
      <c r="K10413" s="46"/>
      <c r="L10413" s="46"/>
    </row>
    <row r="10414" spans="11:12" ht="30" customHeight="1" x14ac:dyDescent="0.25">
      <c r="K10414" s="46"/>
      <c r="L10414" s="46"/>
    </row>
    <row r="10415" spans="11:12" ht="30" customHeight="1" x14ac:dyDescent="0.25">
      <c r="K10415" s="46"/>
      <c r="L10415" s="46"/>
    </row>
    <row r="10416" spans="11:12" ht="30" customHeight="1" x14ac:dyDescent="0.25">
      <c r="K10416" s="46"/>
      <c r="L10416" s="46"/>
    </row>
    <row r="10417" spans="11:12" ht="30" customHeight="1" x14ac:dyDescent="0.25">
      <c r="K10417" s="46"/>
      <c r="L10417" s="46"/>
    </row>
    <row r="10418" spans="11:12" ht="30" customHeight="1" x14ac:dyDescent="0.25">
      <c r="K10418" s="46"/>
      <c r="L10418" s="46"/>
    </row>
    <row r="10419" spans="11:12" ht="30" customHeight="1" x14ac:dyDescent="0.25">
      <c r="K10419" s="46"/>
      <c r="L10419" s="46"/>
    </row>
    <row r="10420" spans="11:12" ht="30" customHeight="1" x14ac:dyDescent="0.25">
      <c r="K10420" s="46"/>
      <c r="L10420" s="46"/>
    </row>
    <row r="10421" spans="11:12" ht="30" customHeight="1" x14ac:dyDescent="0.25">
      <c r="K10421" s="46"/>
      <c r="L10421" s="46"/>
    </row>
    <row r="10422" spans="11:12" ht="30" customHeight="1" x14ac:dyDescent="0.25">
      <c r="K10422" s="46"/>
      <c r="L10422" s="46"/>
    </row>
    <row r="10423" spans="11:12" ht="30" customHeight="1" x14ac:dyDescent="0.25">
      <c r="K10423" s="46"/>
      <c r="L10423" s="46"/>
    </row>
    <row r="10424" spans="11:12" ht="30" customHeight="1" x14ac:dyDescent="0.25">
      <c r="K10424" s="46"/>
      <c r="L10424" s="46"/>
    </row>
    <row r="10425" spans="11:12" ht="30" customHeight="1" x14ac:dyDescent="0.25">
      <c r="K10425" s="46"/>
      <c r="L10425" s="46"/>
    </row>
    <row r="10426" spans="11:12" ht="30" customHeight="1" x14ac:dyDescent="0.25">
      <c r="K10426" s="46"/>
      <c r="L10426" s="46"/>
    </row>
    <row r="10427" spans="11:12" ht="30" customHeight="1" x14ac:dyDescent="0.25">
      <c r="K10427" s="46"/>
      <c r="L10427" s="46"/>
    </row>
    <row r="10428" spans="11:12" ht="30" customHeight="1" x14ac:dyDescent="0.25">
      <c r="K10428" s="46"/>
      <c r="L10428" s="46"/>
    </row>
    <row r="10429" spans="11:12" ht="30" customHeight="1" x14ac:dyDescent="0.25">
      <c r="K10429" s="46"/>
      <c r="L10429" s="46"/>
    </row>
    <row r="10430" spans="11:12" ht="30" customHeight="1" x14ac:dyDescent="0.25">
      <c r="K10430" s="46"/>
      <c r="L10430" s="46"/>
    </row>
    <row r="10431" spans="11:12" ht="30" customHeight="1" x14ac:dyDescent="0.25">
      <c r="K10431" s="46"/>
      <c r="L10431" s="46"/>
    </row>
    <row r="10432" spans="11:12" ht="30" customHeight="1" x14ac:dyDescent="0.25">
      <c r="K10432" s="46"/>
      <c r="L10432" s="46"/>
    </row>
    <row r="10433" spans="11:12" ht="30" customHeight="1" x14ac:dyDescent="0.25">
      <c r="K10433" s="46"/>
      <c r="L10433" s="46"/>
    </row>
    <row r="10434" spans="11:12" ht="30" customHeight="1" x14ac:dyDescent="0.25">
      <c r="K10434" s="46"/>
      <c r="L10434" s="46"/>
    </row>
    <row r="10435" spans="11:12" ht="30" customHeight="1" x14ac:dyDescent="0.25">
      <c r="K10435" s="46"/>
      <c r="L10435" s="46"/>
    </row>
    <row r="10436" spans="11:12" ht="30" customHeight="1" x14ac:dyDescent="0.25">
      <c r="K10436" s="46"/>
      <c r="L10436" s="46"/>
    </row>
    <row r="10437" spans="11:12" ht="30" customHeight="1" x14ac:dyDescent="0.25">
      <c r="K10437" s="46"/>
      <c r="L10437" s="46"/>
    </row>
    <row r="10438" spans="11:12" ht="30" customHeight="1" x14ac:dyDescent="0.25">
      <c r="K10438" s="46"/>
      <c r="L10438" s="46"/>
    </row>
    <row r="10439" spans="11:12" ht="30" customHeight="1" x14ac:dyDescent="0.25">
      <c r="K10439" s="46"/>
      <c r="L10439" s="46"/>
    </row>
    <row r="10440" spans="11:12" ht="30" customHeight="1" x14ac:dyDescent="0.25">
      <c r="K10440" s="46"/>
      <c r="L10440" s="46"/>
    </row>
    <row r="10441" spans="11:12" ht="30" customHeight="1" x14ac:dyDescent="0.25">
      <c r="K10441" s="46"/>
      <c r="L10441" s="46"/>
    </row>
    <row r="10442" spans="11:12" ht="30" customHeight="1" x14ac:dyDescent="0.25">
      <c r="K10442" s="46"/>
      <c r="L10442" s="46"/>
    </row>
    <row r="10443" spans="11:12" ht="30" customHeight="1" x14ac:dyDescent="0.25">
      <c r="K10443" s="46"/>
      <c r="L10443" s="46"/>
    </row>
    <row r="10444" spans="11:12" ht="30" customHeight="1" x14ac:dyDescent="0.25">
      <c r="K10444" s="46"/>
      <c r="L10444" s="46"/>
    </row>
    <row r="10445" spans="11:12" ht="30" customHeight="1" x14ac:dyDescent="0.25">
      <c r="K10445" s="46"/>
      <c r="L10445" s="46"/>
    </row>
    <row r="10446" spans="11:12" ht="30" customHeight="1" x14ac:dyDescent="0.25">
      <c r="K10446" s="46"/>
      <c r="L10446" s="46"/>
    </row>
    <row r="10447" spans="11:12" ht="30" customHeight="1" x14ac:dyDescent="0.25">
      <c r="K10447" s="46"/>
      <c r="L10447" s="46"/>
    </row>
    <row r="10448" spans="11:12" ht="30" customHeight="1" x14ac:dyDescent="0.25">
      <c r="K10448" s="46"/>
      <c r="L10448" s="46"/>
    </row>
    <row r="10449" spans="11:12" ht="30" customHeight="1" x14ac:dyDescent="0.25">
      <c r="K10449" s="46"/>
      <c r="L10449" s="46"/>
    </row>
    <row r="10450" spans="11:12" ht="30" customHeight="1" x14ac:dyDescent="0.25">
      <c r="K10450" s="46"/>
      <c r="L10450" s="46"/>
    </row>
    <row r="10451" spans="11:12" ht="30" customHeight="1" x14ac:dyDescent="0.25">
      <c r="K10451" s="46"/>
      <c r="L10451" s="46"/>
    </row>
    <row r="10452" spans="11:12" ht="30" customHeight="1" x14ac:dyDescent="0.25">
      <c r="K10452" s="46"/>
      <c r="L10452" s="46"/>
    </row>
    <row r="10453" spans="11:12" ht="30" customHeight="1" x14ac:dyDescent="0.25">
      <c r="K10453" s="46"/>
      <c r="L10453" s="46"/>
    </row>
    <row r="10454" spans="11:12" ht="30" customHeight="1" x14ac:dyDescent="0.25">
      <c r="K10454" s="46"/>
      <c r="L10454" s="46"/>
    </row>
    <row r="10455" spans="11:12" ht="30" customHeight="1" x14ac:dyDescent="0.25">
      <c r="K10455" s="46"/>
      <c r="L10455" s="46"/>
    </row>
    <row r="10456" spans="11:12" ht="30" customHeight="1" x14ac:dyDescent="0.25">
      <c r="K10456" s="46"/>
      <c r="L10456" s="46"/>
    </row>
    <row r="10457" spans="11:12" ht="30" customHeight="1" x14ac:dyDescent="0.25">
      <c r="K10457" s="46"/>
      <c r="L10457" s="46"/>
    </row>
    <row r="10458" spans="11:12" ht="30" customHeight="1" x14ac:dyDescent="0.25">
      <c r="K10458" s="46"/>
      <c r="L10458" s="46"/>
    </row>
    <row r="10459" spans="11:12" ht="30" customHeight="1" x14ac:dyDescent="0.25">
      <c r="K10459" s="46"/>
      <c r="L10459" s="46"/>
    </row>
    <row r="10460" spans="11:12" ht="30" customHeight="1" x14ac:dyDescent="0.25">
      <c r="K10460" s="46"/>
      <c r="L10460" s="46"/>
    </row>
    <row r="10461" spans="11:12" ht="30" customHeight="1" x14ac:dyDescent="0.25">
      <c r="K10461" s="46"/>
      <c r="L10461" s="46"/>
    </row>
    <row r="10462" spans="11:12" ht="30" customHeight="1" x14ac:dyDescent="0.25">
      <c r="K10462" s="46"/>
      <c r="L10462" s="46"/>
    </row>
    <row r="10463" spans="11:12" ht="30" customHeight="1" x14ac:dyDescent="0.25">
      <c r="K10463" s="46"/>
      <c r="L10463" s="46"/>
    </row>
    <row r="10464" spans="11:12" ht="30" customHeight="1" x14ac:dyDescent="0.25">
      <c r="K10464" s="46"/>
      <c r="L10464" s="46"/>
    </row>
    <row r="10465" spans="11:12" ht="30" customHeight="1" x14ac:dyDescent="0.25">
      <c r="K10465" s="46"/>
      <c r="L10465" s="46"/>
    </row>
    <row r="10466" spans="11:12" ht="30" customHeight="1" x14ac:dyDescent="0.25">
      <c r="K10466" s="46"/>
      <c r="L10466" s="46"/>
    </row>
    <row r="10467" spans="11:12" ht="30" customHeight="1" x14ac:dyDescent="0.25">
      <c r="K10467" s="46"/>
      <c r="L10467" s="46"/>
    </row>
    <row r="10468" spans="11:12" ht="30" customHeight="1" x14ac:dyDescent="0.25">
      <c r="K10468" s="46"/>
      <c r="L10468" s="46"/>
    </row>
    <row r="10469" spans="11:12" ht="30" customHeight="1" x14ac:dyDescent="0.25">
      <c r="K10469" s="46"/>
      <c r="L10469" s="46"/>
    </row>
    <row r="10470" spans="11:12" ht="30" customHeight="1" x14ac:dyDescent="0.25">
      <c r="K10470" s="46"/>
      <c r="L10470" s="46"/>
    </row>
    <row r="10471" spans="11:12" ht="30" customHeight="1" x14ac:dyDescent="0.25">
      <c r="K10471" s="46"/>
      <c r="L10471" s="46"/>
    </row>
    <row r="10472" spans="11:12" ht="30" customHeight="1" x14ac:dyDescent="0.25">
      <c r="K10472" s="46"/>
      <c r="L10472" s="46"/>
    </row>
    <row r="10473" spans="11:12" ht="30" customHeight="1" x14ac:dyDescent="0.25">
      <c r="K10473" s="46"/>
      <c r="L10473" s="46"/>
    </row>
    <row r="10474" spans="11:12" ht="30" customHeight="1" x14ac:dyDescent="0.25">
      <c r="K10474" s="46"/>
      <c r="L10474" s="46"/>
    </row>
    <row r="10475" spans="11:12" ht="30" customHeight="1" x14ac:dyDescent="0.25">
      <c r="K10475" s="46"/>
      <c r="L10475" s="46"/>
    </row>
    <row r="10476" spans="11:12" ht="30" customHeight="1" x14ac:dyDescent="0.25">
      <c r="K10476" s="46"/>
      <c r="L10476" s="46"/>
    </row>
    <row r="10477" spans="11:12" ht="30" customHeight="1" x14ac:dyDescent="0.25">
      <c r="K10477" s="46"/>
      <c r="L10477" s="46"/>
    </row>
    <row r="10478" spans="11:12" ht="30" customHeight="1" x14ac:dyDescent="0.25">
      <c r="K10478" s="46"/>
      <c r="L10478" s="46"/>
    </row>
    <row r="10479" spans="11:12" ht="30" customHeight="1" x14ac:dyDescent="0.25">
      <c r="K10479" s="46"/>
      <c r="L10479" s="46"/>
    </row>
    <row r="10480" spans="11:12" ht="30" customHeight="1" x14ac:dyDescent="0.25">
      <c r="K10480" s="46"/>
      <c r="L10480" s="46"/>
    </row>
    <row r="10481" spans="11:12" ht="30" customHeight="1" x14ac:dyDescent="0.25">
      <c r="K10481" s="46"/>
      <c r="L10481" s="46"/>
    </row>
    <row r="10482" spans="11:12" ht="30" customHeight="1" x14ac:dyDescent="0.25">
      <c r="K10482" s="46"/>
      <c r="L10482" s="46"/>
    </row>
    <row r="10483" spans="11:12" ht="30" customHeight="1" x14ac:dyDescent="0.25">
      <c r="K10483" s="46"/>
      <c r="L10483" s="46"/>
    </row>
    <row r="10484" spans="11:12" ht="30" customHeight="1" x14ac:dyDescent="0.25">
      <c r="K10484" s="46"/>
      <c r="L10484" s="46"/>
    </row>
    <row r="10485" spans="11:12" ht="30" customHeight="1" x14ac:dyDescent="0.25">
      <c r="K10485" s="46"/>
      <c r="L10485" s="46"/>
    </row>
    <row r="10486" spans="11:12" ht="30" customHeight="1" x14ac:dyDescent="0.25">
      <c r="K10486" s="46"/>
      <c r="L10486" s="46"/>
    </row>
    <row r="10487" spans="11:12" ht="30" customHeight="1" x14ac:dyDescent="0.25">
      <c r="K10487" s="46"/>
      <c r="L10487" s="46"/>
    </row>
    <row r="10488" spans="11:12" ht="30" customHeight="1" x14ac:dyDescent="0.25">
      <c r="K10488" s="46"/>
      <c r="L10488" s="46"/>
    </row>
    <row r="10489" spans="11:12" ht="30" customHeight="1" x14ac:dyDescent="0.25">
      <c r="K10489" s="46"/>
      <c r="L10489" s="46"/>
    </row>
    <row r="10490" spans="11:12" ht="30" customHeight="1" x14ac:dyDescent="0.25">
      <c r="K10490" s="46"/>
      <c r="L10490" s="46"/>
    </row>
    <row r="10491" spans="11:12" ht="30" customHeight="1" x14ac:dyDescent="0.25">
      <c r="K10491" s="46"/>
      <c r="L10491" s="46"/>
    </row>
    <row r="10492" spans="11:12" ht="30" customHeight="1" x14ac:dyDescent="0.25">
      <c r="K10492" s="46"/>
      <c r="L10492" s="46"/>
    </row>
    <row r="10493" spans="11:12" ht="30" customHeight="1" x14ac:dyDescent="0.25">
      <c r="K10493" s="46"/>
      <c r="L10493" s="46"/>
    </row>
    <row r="10494" spans="11:12" ht="30" customHeight="1" x14ac:dyDescent="0.25">
      <c r="K10494" s="46"/>
      <c r="L10494" s="46"/>
    </row>
    <row r="10495" spans="11:12" ht="30" customHeight="1" x14ac:dyDescent="0.25">
      <c r="K10495" s="46"/>
      <c r="L10495" s="46"/>
    </row>
    <row r="10496" spans="11:12" ht="30" customHeight="1" x14ac:dyDescent="0.25">
      <c r="K10496" s="46"/>
      <c r="L10496" s="46"/>
    </row>
    <row r="10497" spans="11:12" ht="30" customHeight="1" x14ac:dyDescent="0.25">
      <c r="K10497" s="46"/>
      <c r="L10497" s="46"/>
    </row>
    <row r="10498" spans="11:12" ht="30" customHeight="1" x14ac:dyDescent="0.25">
      <c r="K10498" s="46"/>
      <c r="L10498" s="46"/>
    </row>
    <row r="10499" spans="11:12" ht="30" customHeight="1" x14ac:dyDescent="0.25">
      <c r="K10499" s="46"/>
      <c r="L10499" s="46"/>
    </row>
    <row r="10500" spans="11:12" ht="30" customHeight="1" x14ac:dyDescent="0.25">
      <c r="K10500" s="46"/>
      <c r="L10500" s="46"/>
    </row>
    <row r="10501" spans="11:12" ht="30" customHeight="1" x14ac:dyDescent="0.25">
      <c r="K10501" s="46"/>
      <c r="L10501" s="46"/>
    </row>
    <row r="10502" spans="11:12" ht="30" customHeight="1" x14ac:dyDescent="0.25">
      <c r="K10502" s="46"/>
      <c r="L10502" s="46"/>
    </row>
    <row r="10503" spans="11:12" ht="30" customHeight="1" x14ac:dyDescent="0.25">
      <c r="K10503" s="46"/>
      <c r="L10503" s="46"/>
    </row>
    <row r="10504" spans="11:12" ht="30" customHeight="1" x14ac:dyDescent="0.25">
      <c r="K10504" s="46"/>
      <c r="L10504" s="46"/>
    </row>
    <row r="10505" spans="11:12" ht="30" customHeight="1" x14ac:dyDescent="0.25">
      <c r="K10505" s="46"/>
      <c r="L10505" s="46"/>
    </row>
    <row r="10506" spans="11:12" ht="30" customHeight="1" x14ac:dyDescent="0.25">
      <c r="K10506" s="46"/>
      <c r="L10506" s="46"/>
    </row>
    <row r="10507" spans="11:12" ht="30" customHeight="1" x14ac:dyDescent="0.25">
      <c r="K10507" s="46"/>
      <c r="L10507" s="46"/>
    </row>
    <row r="10508" spans="11:12" ht="30" customHeight="1" x14ac:dyDescent="0.25">
      <c r="K10508" s="46"/>
      <c r="L10508" s="46"/>
    </row>
    <row r="10509" spans="11:12" ht="30" customHeight="1" x14ac:dyDescent="0.25">
      <c r="K10509" s="46"/>
      <c r="L10509" s="46"/>
    </row>
    <row r="10510" spans="11:12" ht="30" customHeight="1" x14ac:dyDescent="0.25">
      <c r="K10510" s="46"/>
      <c r="L10510" s="46"/>
    </row>
    <row r="10511" spans="11:12" ht="30" customHeight="1" x14ac:dyDescent="0.25">
      <c r="K10511" s="46"/>
      <c r="L10511" s="46"/>
    </row>
    <row r="10512" spans="11:12" ht="30" customHeight="1" x14ac:dyDescent="0.25">
      <c r="K10512" s="46"/>
      <c r="L10512" s="46"/>
    </row>
    <row r="10513" spans="11:12" ht="30" customHeight="1" x14ac:dyDescent="0.25">
      <c r="K10513" s="46"/>
      <c r="L10513" s="46"/>
    </row>
    <row r="10514" spans="11:12" ht="30" customHeight="1" x14ac:dyDescent="0.25">
      <c r="K10514" s="46"/>
      <c r="L10514" s="46"/>
    </row>
    <row r="10515" spans="11:12" ht="30" customHeight="1" x14ac:dyDescent="0.25">
      <c r="K10515" s="46"/>
      <c r="L10515" s="46"/>
    </row>
    <row r="10516" spans="11:12" ht="30" customHeight="1" x14ac:dyDescent="0.25">
      <c r="K10516" s="46"/>
      <c r="L10516" s="46"/>
    </row>
    <row r="10517" spans="11:12" ht="30" customHeight="1" x14ac:dyDescent="0.25">
      <c r="K10517" s="46"/>
      <c r="L10517" s="46"/>
    </row>
    <row r="10518" spans="11:12" ht="30" customHeight="1" x14ac:dyDescent="0.25">
      <c r="K10518" s="46"/>
      <c r="L10518" s="46"/>
    </row>
    <row r="10519" spans="11:12" ht="30" customHeight="1" x14ac:dyDescent="0.25">
      <c r="K10519" s="46"/>
      <c r="L10519" s="46"/>
    </row>
    <row r="10520" spans="11:12" ht="30" customHeight="1" x14ac:dyDescent="0.25">
      <c r="K10520" s="46"/>
      <c r="L10520" s="46"/>
    </row>
    <row r="10521" spans="11:12" ht="30" customHeight="1" x14ac:dyDescent="0.25">
      <c r="K10521" s="46"/>
      <c r="L10521" s="46"/>
    </row>
    <row r="10522" spans="11:12" ht="30" customHeight="1" x14ac:dyDescent="0.25">
      <c r="K10522" s="46"/>
      <c r="L10522" s="46"/>
    </row>
    <row r="10523" spans="11:12" ht="30" customHeight="1" x14ac:dyDescent="0.25">
      <c r="K10523" s="46"/>
      <c r="L10523" s="46"/>
    </row>
    <row r="10524" spans="11:12" ht="30" customHeight="1" x14ac:dyDescent="0.25">
      <c r="K10524" s="46"/>
      <c r="L10524" s="46"/>
    </row>
    <row r="10525" spans="11:12" ht="30" customHeight="1" x14ac:dyDescent="0.25">
      <c r="K10525" s="46"/>
      <c r="L10525" s="46"/>
    </row>
    <row r="10526" spans="11:12" ht="30" customHeight="1" x14ac:dyDescent="0.25">
      <c r="K10526" s="46"/>
      <c r="L10526" s="46"/>
    </row>
    <row r="10527" spans="11:12" ht="30" customHeight="1" x14ac:dyDescent="0.25">
      <c r="K10527" s="46"/>
      <c r="L10527" s="46"/>
    </row>
    <row r="10528" spans="11:12" ht="30" customHeight="1" x14ac:dyDescent="0.25">
      <c r="K10528" s="46"/>
      <c r="L10528" s="46"/>
    </row>
    <row r="10529" spans="11:12" ht="30" customHeight="1" x14ac:dyDescent="0.25">
      <c r="K10529" s="46"/>
      <c r="L10529" s="46"/>
    </row>
    <row r="10530" spans="11:12" ht="30" customHeight="1" x14ac:dyDescent="0.25">
      <c r="K10530" s="46"/>
      <c r="L10530" s="46"/>
    </row>
    <row r="10531" spans="11:12" ht="30" customHeight="1" x14ac:dyDescent="0.25">
      <c r="K10531" s="46"/>
      <c r="L10531" s="46"/>
    </row>
    <row r="10532" spans="11:12" ht="30" customHeight="1" x14ac:dyDescent="0.25">
      <c r="K10532" s="46"/>
      <c r="L10532" s="46"/>
    </row>
    <row r="10533" spans="11:12" ht="30" customHeight="1" x14ac:dyDescent="0.25">
      <c r="K10533" s="46"/>
      <c r="L10533" s="46"/>
    </row>
    <row r="10534" spans="11:12" ht="30" customHeight="1" x14ac:dyDescent="0.25">
      <c r="K10534" s="46"/>
      <c r="L10534" s="46"/>
    </row>
    <row r="10535" spans="11:12" ht="30" customHeight="1" x14ac:dyDescent="0.25">
      <c r="K10535" s="46"/>
      <c r="L10535" s="46"/>
    </row>
    <row r="10536" spans="11:12" ht="30" customHeight="1" x14ac:dyDescent="0.25">
      <c r="K10536" s="46"/>
      <c r="L10536" s="46"/>
    </row>
    <row r="10537" spans="11:12" ht="30" customHeight="1" x14ac:dyDescent="0.25">
      <c r="K10537" s="46"/>
      <c r="L10537" s="46"/>
    </row>
    <row r="10538" spans="11:12" ht="30" customHeight="1" x14ac:dyDescent="0.25">
      <c r="K10538" s="46"/>
      <c r="L10538" s="46"/>
    </row>
    <row r="10539" spans="11:12" ht="30" customHeight="1" x14ac:dyDescent="0.25">
      <c r="K10539" s="46"/>
      <c r="L10539" s="46"/>
    </row>
    <row r="10540" spans="11:12" ht="30" customHeight="1" x14ac:dyDescent="0.25">
      <c r="K10540" s="46"/>
      <c r="L10540" s="46"/>
    </row>
    <row r="10541" spans="11:12" ht="30" customHeight="1" x14ac:dyDescent="0.25">
      <c r="K10541" s="46"/>
      <c r="L10541" s="46"/>
    </row>
    <row r="10542" spans="11:12" ht="30" customHeight="1" x14ac:dyDescent="0.25">
      <c r="K10542" s="46"/>
      <c r="L10542" s="46"/>
    </row>
    <row r="10543" spans="11:12" ht="30" customHeight="1" x14ac:dyDescent="0.25">
      <c r="K10543" s="46"/>
      <c r="L10543" s="46"/>
    </row>
    <row r="10544" spans="11:12" ht="30" customHeight="1" x14ac:dyDescent="0.25">
      <c r="K10544" s="46"/>
      <c r="L10544" s="46"/>
    </row>
    <row r="10545" spans="11:12" ht="30" customHeight="1" x14ac:dyDescent="0.25">
      <c r="K10545" s="46"/>
      <c r="L10545" s="46"/>
    </row>
    <row r="10546" spans="11:12" ht="30" customHeight="1" x14ac:dyDescent="0.25">
      <c r="K10546" s="46"/>
      <c r="L10546" s="46"/>
    </row>
    <row r="10547" spans="11:12" ht="30" customHeight="1" x14ac:dyDescent="0.25">
      <c r="K10547" s="46"/>
      <c r="L10547" s="46"/>
    </row>
    <row r="10548" spans="11:12" ht="30" customHeight="1" x14ac:dyDescent="0.25">
      <c r="K10548" s="46"/>
      <c r="L10548" s="46"/>
    </row>
    <row r="10549" spans="11:12" ht="30" customHeight="1" x14ac:dyDescent="0.25">
      <c r="K10549" s="46"/>
      <c r="L10549" s="46"/>
    </row>
    <row r="10550" spans="11:12" ht="30" customHeight="1" x14ac:dyDescent="0.25">
      <c r="K10550" s="46"/>
      <c r="L10550" s="46"/>
    </row>
    <row r="10551" spans="11:12" ht="30" customHeight="1" x14ac:dyDescent="0.25">
      <c r="K10551" s="46"/>
      <c r="L10551" s="46"/>
    </row>
    <row r="10552" spans="11:12" ht="30" customHeight="1" x14ac:dyDescent="0.25">
      <c r="K10552" s="46"/>
      <c r="L10552" s="46"/>
    </row>
    <row r="10553" spans="11:12" ht="30" customHeight="1" x14ac:dyDescent="0.25">
      <c r="K10553" s="46"/>
      <c r="L10553" s="46"/>
    </row>
    <row r="10554" spans="11:12" ht="30" customHeight="1" x14ac:dyDescent="0.25">
      <c r="K10554" s="46"/>
      <c r="L10554" s="46"/>
    </row>
    <row r="10555" spans="11:12" ht="30" customHeight="1" x14ac:dyDescent="0.25">
      <c r="K10555" s="46"/>
      <c r="L10555" s="46"/>
    </row>
    <row r="10556" spans="11:12" ht="30" customHeight="1" x14ac:dyDescent="0.25">
      <c r="K10556" s="46"/>
      <c r="L10556" s="46"/>
    </row>
    <row r="10557" spans="11:12" ht="30" customHeight="1" x14ac:dyDescent="0.25">
      <c r="K10557" s="46"/>
      <c r="L10557" s="46"/>
    </row>
    <row r="10558" spans="11:12" ht="30" customHeight="1" x14ac:dyDescent="0.25">
      <c r="K10558" s="46"/>
      <c r="L10558" s="46"/>
    </row>
    <row r="10559" spans="11:12" ht="30" customHeight="1" x14ac:dyDescent="0.25">
      <c r="K10559" s="46"/>
      <c r="L10559" s="46"/>
    </row>
    <row r="10560" spans="11:12" ht="30" customHeight="1" x14ac:dyDescent="0.25">
      <c r="K10560" s="46"/>
      <c r="L10560" s="46"/>
    </row>
    <row r="10561" spans="11:12" ht="30" customHeight="1" x14ac:dyDescent="0.25">
      <c r="K10561" s="46"/>
      <c r="L10561" s="46"/>
    </row>
    <row r="10562" spans="11:12" ht="30" customHeight="1" x14ac:dyDescent="0.25">
      <c r="K10562" s="46"/>
      <c r="L10562" s="46"/>
    </row>
    <row r="10563" spans="11:12" ht="30" customHeight="1" x14ac:dyDescent="0.25">
      <c r="K10563" s="46"/>
      <c r="L10563" s="46"/>
    </row>
    <row r="10564" spans="11:12" ht="30" customHeight="1" x14ac:dyDescent="0.25">
      <c r="K10564" s="46"/>
      <c r="L10564" s="46"/>
    </row>
    <row r="10565" spans="11:12" ht="30" customHeight="1" x14ac:dyDescent="0.25">
      <c r="K10565" s="46"/>
      <c r="L10565" s="46"/>
    </row>
    <row r="10566" spans="11:12" ht="30" customHeight="1" x14ac:dyDescent="0.25">
      <c r="K10566" s="46"/>
      <c r="L10566" s="46"/>
    </row>
    <row r="10567" spans="11:12" ht="30" customHeight="1" x14ac:dyDescent="0.25">
      <c r="K10567" s="46"/>
      <c r="L10567" s="46"/>
    </row>
    <row r="10568" spans="11:12" ht="30" customHeight="1" x14ac:dyDescent="0.25">
      <c r="K10568" s="46"/>
      <c r="L10568" s="46"/>
    </row>
    <row r="10569" spans="11:12" ht="30" customHeight="1" x14ac:dyDescent="0.25">
      <c r="K10569" s="46"/>
      <c r="L10569" s="46"/>
    </row>
    <row r="10570" spans="11:12" ht="30" customHeight="1" x14ac:dyDescent="0.25">
      <c r="K10570" s="46"/>
      <c r="L10570" s="46"/>
    </row>
    <row r="10571" spans="11:12" ht="30" customHeight="1" x14ac:dyDescent="0.25">
      <c r="K10571" s="46"/>
      <c r="L10571" s="46"/>
    </row>
    <row r="10572" spans="11:12" ht="30" customHeight="1" x14ac:dyDescent="0.25">
      <c r="K10572" s="46"/>
      <c r="L10572" s="46"/>
    </row>
    <row r="10573" spans="11:12" ht="30" customHeight="1" x14ac:dyDescent="0.25">
      <c r="K10573" s="46"/>
      <c r="L10573" s="46"/>
    </row>
    <row r="10574" spans="11:12" ht="30" customHeight="1" x14ac:dyDescent="0.25">
      <c r="K10574" s="46"/>
      <c r="L10574" s="46"/>
    </row>
    <row r="10575" spans="11:12" ht="30" customHeight="1" x14ac:dyDescent="0.25">
      <c r="K10575" s="46"/>
      <c r="L10575" s="46"/>
    </row>
    <row r="10576" spans="11:12" ht="30" customHeight="1" x14ac:dyDescent="0.25">
      <c r="K10576" s="46"/>
      <c r="L10576" s="46"/>
    </row>
    <row r="10577" spans="11:12" ht="30" customHeight="1" x14ac:dyDescent="0.25">
      <c r="K10577" s="46"/>
      <c r="L10577" s="46"/>
    </row>
    <row r="10578" spans="11:12" ht="30" customHeight="1" x14ac:dyDescent="0.25">
      <c r="K10578" s="46"/>
      <c r="L10578" s="46"/>
    </row>
    <row r="10579" spans="11:12" ht="30" customHeight="1" x14ac:dyDescent="0.25">
      <c r="K10579" s="46"/>
      <c r="L10579" s="46"/>
    </row>
    <row r="10580" spans="11:12" ht="30" customHeight="1" x14ac:dyDescent="0.25">
      <c r="K10580" s="46"/>
      <c r="L10580" s="46"/>
    </row>
    <row r="10581" spans="11:12" ht="30" customHeight="1" x14ac:dyDescent="0.25">
      <c r="K10581" s="46"/>
      <c r="L10581" s="46"/>
    </row>
    <row r="10582" spans="11:12" ht="30" customHeight="1" x14ac:dyDescent="0.25">
      <c r="K10582" s="46"/>
      <c r="L10582" s="46"/>
    </row>
    <row r="10583" spans="11:12" ht="30" customHeight="1" x14ac:dyDescent="0.25">
      <c r="K10583" s="46"/>
      <c r="L10583" s="46"/>
    </row>
    <row r="10584" spans="11:12" ht="30" customHeight="1" x14ac:dyDescent="0.25">
      <c r="K10584" s="46"/>
      <c r="L10584" s="46"/>
    </row>
    <row r="10585" spans="11:12" ht="30" customHeight="1" x14ac:dyDescent="0.25">
      <c r="K10585" s="46"/>
      <c r="L10585" s="46"/>
    </row>
    <row r="10586" spans="11:12" ht="30" customHeight="1" x14ac:dyDescent="0.25">
      <c r="K10586" s="46"/>
      <c r="L10586" s="46"/>
    </row>
    <row r="10587" spans="11:12" ht="30" customHeight="1" x14ac:dyDescent="0.25">
      <c r="K10587" s="46"/>
      <c r="L10587" s="46"/>
    </row>
    <row r="10588" spans="11:12" ht="30" customHeight="1" x14ac:dyDescent="0.25">
      <c r="K10588" s="46"/>
      <c r="L10588" s="46"/>
    </row>
    <row r="10589" spans="11:12" ht="30" customHeight="1" x14ac:dyDescent="0.25">
      <c r="K10589" s="46"/>
      <c r="L10589" s="46"/>
    </row>
    <row r="10590" spans="11:12" ht="30" customHeight="1" x14ac:dyDescent="0.25">
      <c r="K10590" s="46"/>
      <c r="L10590" s="46"/>
    </row>
    <row r="10591" spans="11:12" ht="30" customHeight="1" x14ac:dyDescent="0.25">
      <c r="K10591" s="46"/>
      <c r="L10591" s="46"/>
    </row>
    <row r="10592" spans="11:12" ht="30" customHeight="1" x14ac:dyDescent="0.25">
      <c r="K10592" s="46"/>
      <c r="L10592" s="46"/>
    </row>
    <row r="10593" spans="11:12" ht="30" customHeight="1" x14ac:dyDescent="0.25">
      <c r="K10593" s="46"/>
      <c r="L10593" s="46"/>
    </row>
    <row r="10594" spans="11:12" ht="30" customHeight="1" x14ac:dyDescent="0.25">
      <c r="K10594" s="46"/>
      <c r="L10594" s="46"/>
    </row>
    <row r="10595" spans="11:12" ht="30" customHeight="1" x14ac:dyDescent="0.25">
      <c r="K10595" s="46"/>
      <c r="L10595" s="46"/>
    </row>
    <row r="10596" spans="11:12" ht="30" customHeight="1" x14ac:dyDescent="0.25">
      <c r="K10596" s="46"/>
      <c r="L10596" s="46"/>
    </row>
    <row r="10597" spans="11:12" ht="30" customHeight="1" x14ac:dyDescent="0.25">
      <c r="K10597" s="46"/>
      <c r="L10597" s="46"/>
    </row>
    <row r="10598" spans="11:12" ht="30" customHeight="1" x14ac:dyDescent="0.25">
      <c r="K10598" s="46"/>
      <c r="L10598" s="46"/>
    </row>
    <row r="10599" spans="11:12" ht="30" customHeight="1" x14ac:dyDescent="0.25">
      <c r="K10599" s="46"/>
      <c r="L10599" s="46"/>
    </row>
    <row r="10600" spans="11:12" ht="30" customHeight="1" x14ac:dyDescent="0.25">
      <c r="K10600" s="46"/>
      <c r="L10600" s="46"/>
    </row>
    <row r="10601" spans="11:12" ht="30" customHeight="1" x14ac:dyDescent="0.25">
      <c r="K10601" s="46"/>
      <c r="L10601" s="46"/>
    </row>
    <row r="10602" spans="11:12" ht="30" customHeight="1" x14ac:dyDescent="0.25">
      <c r="K10602" s="46"/>
      <c r="L10602" s="46"/>
    </row>
    <row r="10603" spans="11:12" ht="30" customHeight="1" x14ac:dyDescent="0.25">
      <c r="K10603" s="46"/>
      <c r="L10603" s="46"/>
    </row>
    <row r="10604" spans="11:12" ht="30" customHeight="1" x14ac:dyDescent="0.25">
      <c r="K10604" s="46"/>
      <c r="L10604" s="46"/>
    </row>
    <row r="10605" spans="11:12" ht="30" customHeight="1" x14ac:dyDescent="0.25">
      <c r="K10605" s="46"/>
      <c r="L10605" s="46"/>
    </row>
    <row r="10606" spans="11:12" ht="30" customHeight="1" x14ac:dyDescent="0.25">
      <c r="K10606" s="46"/>
      <c r="L10606" s="46"/>
    </row>
    <row r="10607" spans="11:12" ht="30" customHeight="1" x14ac:dyDescent="0.25">
      <c r="K10607" s="46"/>
      <c r="L10607" s="46"/>
    </row>
    <row r="10608" spans="11:12" ht="30" customHeight="1" x14ac:dyDescent="0.25">
      <c r="K10608" s="46"/>
      <c r="L10608" s="46"/>
    </row>
    <row r="10609" spans="11:12" ht="30" customHeight="1" x14ac:dyDescent="0.25">
      <c r="K10609" s="46"/>
      <c r="L10609" s="46"/>
    </row>
    <row r="10610" spans="11:12" ht="30" customHeight="1" x14ac:dyDescent="0.25">
      <c r="K10610" s="46"/>
      <c r="L10610" s="46"/>
    </row>
    <row r="10611" spans="11:12" ht="30" customHeight="1" x14ac:dyDescent="0.25">
      <c r="K10611" s="46"/>
      <c r="L10611" s="46"/>
    </row>
    <row r="10612" spans="11:12" ht="30" customHeight="1" x14ac:dyDescent="0.25">
      <c r="K10612" s="46"/>
      <c r="L10612" s="46"/>
    </row>
    <row r="10613" spans="11:12" ht="30" customHeight="1" x14ac:dyDescent="0.25">
      <c r="K10613" s="46"/>
      <c r="L10613" s="46"/>
    </row>
    <row r="10614" spans="11:12" ht="30" customHeight="1" x14ac:dyDescent="0.25">
      <c r="K10614" s="46"/>
      <c r="L10614" s="46"/>
    </row>
    <row r="10615" spans="11:12" ht="30" customHeight="1" x14ac:dyDescent="0.25">
      <c r="K10615" s="46"/>
      <c r="L10615" s="46"/>
    </row>
    <row r="10616" spans="11:12" ht="30" customHeight="1" x14ac:dyDescent="0.25">
      <c r="K10616" s="46"/>
      <c r="L10616" s="46"/>
    </row>
    <row r="10617" spans="11:12" ht="30" customHeight="1" x14ac:dyDescent="0.25">
      <c r="K10617" s="46"/>
      <c r="L10617" s="46"/>
    </row>
    <row r="10618" spans="11:12" ht="30" customHeight="1" x14ac:dyDescent="0.25">
      <c r="K10618" s="46"/>
      <c r="L10618" s="46"/>
    </row>
    <row r="10619" spans="11:12" ht="30" customHeight="1" x14ac:dyDescent="0.25">
      <c r="K10619" s="46"/>
      <c r="L10619" s="46"/>
    </row>
    <row r="10620" spans="11:12" ht="30" customHeight="1" x14ac:dyDescent="0.25">
      <c r="K10620" s="46"/>
      <c r="L10620" s="46"/>
    </row>
    <row r="10621" spans="11:12" ht="30" customHeight="1" x14ac:dyDescent="0.25">
      <c r="K10621" s="46"/>
      <c r="L10621" s="46"/>
    </row>
    <row r="10622" spans="11:12" ht="30" customHeight="1" x14ac:dyDescent="0.25">
      <c r="K10622" s="46"/>
      <c r="L10622" s="46"/>
    </row>
    <row r="10623" spans="11:12" ht="30" customHeight="1" x14ac:dyDescent="0.25">
      <c r="K10623" s="46"/>
      <c r="L10623" s="46"/>
    </row>
    <row r="10624" spans="11:12" ht="30" customHeight="1" x14ac:dyDescent="0.25">
      <c r="K10624" s="46"/>
      <c r="L10624" s="46"/>
    </row>
    <row r="10625" spans="11:12" ht="30" customHeight="1" x14ac:dyDescent="0.25">
      <c r="K10625" s="46"/>
      <c r="L10625" s="46"/>
    </row>
    <row r="10626" spans="11:12" ht="30" customHeight="1" x14ac:dyDescent="0.25">
      <c r="K10626" s="46"/>
      <c r="L10626" s="46"/>
    </row>
    <row r="10627" spans="11:12" ht="30" customHeight="1" x14ac:dyDescent="0.25">
      <c r="K10627" s="46"/>
      <c r="L10627" s="46"/>
    </row>
    <row r="10628" spans="11:12" ht="30" customHeight="1" x14ac:dyDescent="0.25">
      <c r="K10628" s="46"/>
      <c r="L10628" s="46"/>
    </row>
    <row r="10629" spans="11:12" ht="30" customHeight="1" x14ac:dyDescent="0.25">
      <c r="K10629" s="46"/>
      <c r="L10629" s="46"/>
    </row>
    <row r="10630" spans="11:12" ht="30" customHeight="1" x14ac:dyDescent="0.25">
      <c r="K10630" s="46"/>
      <c r="L10630" s="46"/>
    </row>
    <row r="10631" spans="11:12" ht="30" customHeight="1" x14ac:dyDescent="0.25">
      <c r="K10631" s="46"/>
      <c r="L10631" s="46"/>
    </row>
    <row r="10632" spans="11:12" ht="30" customHeight="1" x14ac:dyDescent="0.25">
      <c r="K10632" s="46"/>
      <c r="L10632" s="46"/>
    </row>
    <row r="10633" spans="11:12" ht="30" customHeight="1" x14ac:dyDescent="0.25">
      <c r="K10633" s="46"/>
      <c r="L10633" s="46"/>
    </row>
    <row r="10634" spans="11:12" ht="30" customHeight="1" x14ac:dyDescent="0.25">
      <c r="K10634" s="46"/>
      <c r="L10634" s="46"/>
    </row>
    <row r="10635" spans="11:12" ht="30" customHeight="1" x14ac:dyDescent="0.25">
      <c r="K10635" s="46"/>
      <c r="L10635" s="46"/>
    </row>
    <row r="10636" spans="11:12" ht="30" customHeight="1" x14ac:dyDescent="0.25">
      <c r="K10636" s="46"/>
      <c r="L10636" s="46"/>
    </row>
    <row r="10637" spans="11:12" ht="30" customHeight="1" x14ac:dyDescent="0.25">
      <c r="K10637" s="46"/>
      <c r="L10637" s="46"/>
    </row>
    <row r="10638" spans="11:12" ht="30" customHeight="1" x14ac:dyDescent="0.25">
      <c r="K10638" s="46"/>
      <c r="L10638" s="46"/>
    </row>
    <row r="10639" spans="11:12" ht="30" customHeight="1" x14ac:dyDescent="0.25">
      <c r="K10639" s="46"/>
      <c r="L10639" s="46"/>
    </row>
    <row r="10640" spans="11:12" ht="30" customHeight="1" x14ac:dyDescent="0.25">
      <c r="K10640" s="46"/>
      <c r="L10640" s="46"/>
    </row>
    <row r="10641" spans="11:12" ht="30" customHeight="1" x14ac:dyDescent="0.25">
      <c r="K10641" s="46"/>
      <c r="L10641" s="46"/>
    </row>
    <row r="10642" spans="11:12" ht="30" customHeight="1" x14ac:dyDescent="0.25">
      <c r="K10642" s="46"/>
      <c r="L10642" s="46"/>
    </row>
    <row r="10643" spans="11:12" ht="30" customHeight="1" x14ac:dyDescent="0.25">
      <c r="K10643" s="46"/>
      <c r="L10643" s="46"/>
    </row>
    <row r="10644" spans="11:12" ht="30" customHeight="1" x14ac:dyDescent="0.25">
      <c r="K10644" s="46"/>
      <c r="L10644" s="46"/>
    </row>
    <row r="10645" spans="11:12" ht="30" customHeight="1" x14ac:dyDescent="0.25">
      <c r="K10645" s="46"/>
      <c r="L10645" s="46"/>
    </row>
    <row r="10646" spans="11:12" ht="30" customHeight="1" x14ac:dyDescent="0.25">
      <c r="K10646" s="46"/>
      <c r="L10646" s="46"/>
    </row>
    <row r="10647" spans="11:12" ht="30" customHeight="1" x14ac:dyDescent="0.25">
      <c r="K10647" s="46"/>
      <c r="L10647" s="46"/>
    </row>
    <row r="10648" spans="11:12" ht="30" customHeight="1" x14ac:dyDescent="0.25">
      <c r="K10648" s="46"/>
      <c r="L10648" s="46"/>
    </row>
    <row r="10649" spans="11:12" ht="30" customHeight="1" x14ac:dyDescent="0.25">
      <c r="K10649" s="46"/>
      <c r="L10649" s="46"/>
    </row>
    <row r="10650" spans="11:12" ht="30" customHeight="1" x14ac:dyDescent="0.25">
      <c r="K10650" s="46"/>
      <c r="L10650" s="46"/>
    </row>
    <row r="10651" spans="11:12" ht="30" customHeight="1" x14ac:dyDescent="0.25">
      <c r="K10651" s="46"/>
      <c r="L10651" s="46"/>
    </row>
    <row r="10652" spans="11:12" ht="30" customHeight="1" x14ac:dyDescent="0.25">
      <c r="K10652" s="46"/>
      <c r="L10652" s="46"/>
    </row>
    <row r="10653" spans="11:12" ht="30" customHeight="1" x14ac:dyDescent="0.25">
      <c r="K10653" s="46"/>
      <c r="L10653" s="46"/>
    </row>
    <row r="10654" spans="11:12" ht="30" customHeight="1" x14ac:dyDescent="0.25">
      <c r="K10654" s="46"/>
      <c r="L10654" s="46"/>
    </row>
    <row r="10655" spans="11:12" ht="30" customHeight="1" x14ac:dyDescent="0.25">
      <c r="K10655" s="46"/>
      <c r="L10655" s="46"/>
    </row>
    <row r="10656" spans="11:12" ht="30" customHeight="1" x14ac:dyDescent="0.25">
      <c r="K10656" s="46"/>
      <c r="L10656" s="46"/>
    </row>
    <row r="10657" spans="11:12" ht="30" customHeight="1" x14ac:dyDescent="0.25">
      <c r="K10657" s="46"/>
      <c r="L10657" s="46"/>
    </row>
    <row r="10658" spans="11:12" ht="30" customHeight="1" x14ac:dyDescent="0.25">
      <c r="K10658" s="46"/>
      <c r="L10658" s="46"/>
    </row>
    <row r="10659" spans="11:12" ht="30" customHeight="1" x14ac:dyDescent="0.25">
      <c r="K10659" s="46"/>
      <c r="L10659" s="46"/>
    </row>
    <row r="10660" spans="11:12" ht="30" customHeight="1" x14ac:dyDescent="0.25">
      <c r="K10660" s="46"/>
      <c r="L10660" s="46"/>
    </row>
    <row r="10661" spans="11:12" ht="30" customHeight="1" x14ac:dyDescent="0.25">
      <c r="K10661" s="46"/>
      <c r="L10661" s="46"/>
    </row>
    <row r="10662" spans="11:12" ht="30" customHeight="1" x14ac:dyDescent="0.25">
      <c r="K10662" s="46"/>
      <c r="L10662" s="46"/>
    </row>
    <row r="10663" spans="11:12" ht="30" customHeight="1" x14ac:dyDescent="0.25">
      <c r="K10663" s="46"/>
      <c r="L10663" s="46"/>
    </row>
    <row r="10664" spans="11:12" ht="30" customHeight="1" x14ac:dyDescent="0.25">
      <c r="K10664" s="46"/>
      <c r="L10664" s="46"/>
    </row>
    <row r="10665" spans="11:12" ht="30" customHeight="1" x14ac:dyDescent="0.25">
      <c r="K10665" s="46"/>
      <c r="L10665" s="46"/>
    </row>
    <row r="10666" spans="11:12" ht="30" customHeight="1" x14ac:dyDescent="0.25">
      <c r="K10666" s="46"/>
      <c r="L10666" s="46"/>
    </row>
    <row r="10667" spans="11:12" ht="30" customHeight="1" x14ac:dyDescent="0.25">
      <c r="K10667" s="46"/>
      <c r="L10667" s="46"/>
    </row>
    <row r="10668" spans="11:12" ht="30" customHeight="1" x14ac:dyDescent="0.25">
      <c r="K10668" s="46"/>
      <c r="L10668" s="46"/>
    </row>
    <row r="10669" spans="11:12" ht="30" customHeight="1" x14ac:dyDescent="0.25">
      <c r="K10669" s="46"/>
      <c r="L10669" s="46"/>
    </row>
    <row r="10670" spans="11:12" ht="30" customHeight="1" x14ac:dyDescent="0.25">
      <c r="K10670" s="46"/>
      <c r="L10670" s="46"/>
    </row>
    <row r="10671" spans="11:12" ht="30" customHeight="1" x14ac:dyDescent="0.25">
      <c r="K10671" s="46"/>
      <c r="L10671" s="46"/>
    </row>
    <row r="10672" spans="11:12" ht="30" customHeight="1" x14ac:dyDescent="0.25">
      <c r="K10672" s="46"/>
      <c r="L10672" s="46"/>
    </row>
    <row r="10673" spans="11:12" ht="30" customHeight="1" x14ac:dyDescent="0.25">
      <c r="K10673" s="46"/>
      <c r="L10673" s="46"/>
    </row>
    <row r="10674" spans="11:12" ht="30" customHeight="1" x14ac:dyDescent="0.25">
      <c r="K10674" s="46"/>
      <c r="L10674" s="46"/>
    </row>
    <row r="10675" spans="11:12" ht="30" customHeight="1" x14ac:dyDescent="0.25">
      <c r="K10675" s="46"/>
      <c r="L10675" s="46"/>
    </row>
    <row r="10676" spans="11:12" ht="30" customHeight="1" x14ac:dyDescent="0.25">
      <c r="K10676" s="46"/>
      <c r="L10676" s="46"/>
    </row>
    <row r="10677" spans="11:12" ht="30" customHeight="1" x14ac:dyDescent="0.25">
      <c r="K10677" s="46"/>
      <c r="L10677" s="46"/>
    </row>
    <row r="10678" spans="11:12" ht="30" customHeight="1" x14ac:dyDescent="0.25">
      <c r="K10678" s="46"/>
      <c r="L10678" s="46"/>
    </row>
    <row r="10679" spans="11:12" ht="30" customHeight="1" x14ac:dyDescent="0.25">
      <c r="K10679" s="46"/>
      <c r="L10679" s="46"/>
    </row>
    <row r="10680" spans="11:12" ht="30" customHeight="1" x14ac:dyDescent="0.25">
      <c r="K10680" s="46"/>
      <c r="L10680" s="46"/>
    </row>
    <row r="10681" spans="11:12" ht="30" customHeight="1" x14ac:dyDescent="0.25">
      <c r="K10681" s="46"/>
      <c r="L10681" s="46"/>
    </row>
    <row r="10682" spans="11:12" ht="30" customHeight="1" x14ac:dyDescent="0.25">
      <c r="K10682" s="46"/>
      <c r="L10682" s="46"/>
    </row>
    <row r="10683" spans="11:12" ht="30" customHeight="1" x14ac:dyDescent="0.25">
      <c r="K10683" s="46"/>
      <c r="L10683" s="46"/>
    </row>
    <row r="10684" spans="11:12" ht="30" customHeight="1" x14ac:dyDescent="0.25">
      <c r="K10684" s="46"/>
      <c r="L10684" s="46"/>
    </row>
    <row r="10685" spans="11:12" ht="30" customHeight="1" x14ac:dyDescent="0.25">
      <c r="K10685" s="46"/>
      <c r="L10685" s="46"/>
    </row>
    <row r="10686" spans="11:12" ht="30" customHeight="1" x14ac:dyDescent="0.25">
      <c r="K10686" s="46"/>
      <c r="L10686" s="46"/>
    </row>
    <row r="10687" spans="11:12" ht="30" customHeight="1" x14ac:dyDescent="0.25">
      <c r="K10687" s="46"/>
      <c r="L10687" s="46"/>
    </row>
    <row r="10688" spans="11:12" ht="30" customHeight="1" x14ac:dyDescent="0.25">
      <c r="K10688" s="46"/>
      <c r="L10688" s="46"/>
    </row>
    <row r="10689" spans="11:12" ht="30" customHeight="1" x14ac:dyDescent="0.25">
      <c r="K10689" s="46"/>
      <c r="L10689" s="46"/>
    </row>
    <row r="10690" spans="11:12" ht="30" customHeight="1" x14ac:dyDescent="0.25">
      <c r="K10690" s="46"/>
      <c r="L10690" s="46"/>
    </row>
    <row r="10691" spans="11:12" ht="30" customHeight="1" x14ac:dyDescent="0.25">
      <c r="K10691" s="46"/>
      <c r="L10691" s="46"/>
    </row>
    <row r="10692" spans="11:12" ht="30" customHeight="1" x14ac:dyDescent="0.25">
      <c r="K10692" s="46"/>
      <c r="L10692" s="46"/>
    </row>
    <row r="10693" spans="11:12" ht="30" customHeight="1" x14ac:dyDescent="0.25">
      <c r="K10693" s="46"/>
      <c r="L10693" s="46"/>
    </row>
    <row r="10694" spans="11:12" ht="30" customHeight="1" x14ac:dyDescent="0.25">
      <c r="K10694" s="46"/>
      <c r="L10694" s="46"/>
    </row>
    <row r="10695" spans="11:12" ht="30" customHeight="1" x14ac:dyDescent="0.25">
      <c r="K10695" s="46"/>
      <c r="L10695" s="46"/>
    </row>
    <row r="10696" spans="11:12" ht="30" customHeight="1" x14ac:dyDescent="0.25">
      <c r="K10696" s="46"/>
      <c r="L10696" s="46"/>
    </row>
    <row r="10697" spans="11:12" ht="30" customHeight="1" x14ac:dyDescent="0.25">
      <c r="K10697" s="46"/>
      <c r="L10697" s="46"/>
    </row>
    <row r="10698" spans="11:12" ht="30" customHeight="1" x14ac:dyDescent="0.25">
      <c r="K10698" s="46"/>
      <c r="L10698" s="46"/>
    </row>
    <row r="10699" spans="11:12" ht="30" customHeight="1" x14ac:dyDescent="0.25">
      <c r="K10699" s="46"/>
      <c r="L10699" s="46"/>
    </row>
    <row r="10700" spans="11:12" ht="30" customHeight="1" x14ac:dyDescent="0.25">
      <c r="K10700" s="46"/>
      <c r="L10700" s="46"/>
    </row>
    <row r="10701" spans="11:12" ht="30" customHeight="1" x14ac:dyDescent="0.25">
      <c r="K10701" s="46"/>
      <c r="L10701" s="46"/>
    </row>
    <row r="10702" spans="11:12" ht="30" customHeight="1" x14ac:dyDescent="0.25">
      <c r="K10702" s="46"/>
      <c r="L10702" s="46"/>
    </row>
    <row r="10703" spans="11:12" ht="30" customHeight="1" x14ac:dyDescent="0.25">
      <c r="K10703" s="46"/>
      <c r="L10703" s="46"/>
    </row>
    <row r="10704" spans="11:12" ht="30" customHeight="1" x14ac:dyDescent="0.25">
      <c r="K10704" s="46"/>
      <c r="L10704" s="46"/>
    </row>
    <row r="10705" spans="11:12" ht="30" customHeight="1" x14ac:dyDescent="0.25">
      <c r="K10705" s="46"/>
      <c r="L10705" s="46"/>
    </row>
    <row r="10706" spans="11:12" ht="30" customHeight="1" x14ac:dyDescent="0.25">
      <c r="K10706" s="46"/>
      <c r="L10706" s="46"/>
    </row>
    <row r="10707" spans="11:12" ht="30" customHeight="1" x14ac:dyDescent="0.25">
      <c r="K10707" s="46"/>
      <c r="L10707" s="46"/>
    </row>
    <row r="10708" spans="11:12" ht="30" customHeight="1" x14ac:dyDescent="0.25">
      <c r="K10708" s="46"/>
      <c r="L10708" s="46"/>
    </row>
    <row r="10709" spans="11:12" ht="30" customHeight="1" x14ac:dyDescent="0.25">
      <c r="K10709" s="46"/>
      <c r="L10709" s="46"/>
    </row>
    <row r="10710" spans="11:12" ht="30" customHeight="1" x14ac:dyDescent="0.25">
      <c r="K10710" s="46"/>
      <c r="L10710" s="46"/>
    </row>
    <row r="10711" spans="11:12" ht="30" customHeight="1" x14ac:dyDescent="0.25">
      <c r="K10711" s="46"/>
      <c r="L10711" s="46"/>
    </row>
    <row r="10712" spans="11:12" ht="30" customHeight="1" x14ac:dyDescent="0.25">
      <c r="K10712" s="46"/>
      <c r="L10712" s="46"/>
    </row>
    <row r="10713" spans="11:12" ht="30" customHeight="1" x14ac:dyDescent="0.25">
      <c r="K10713" s="46"/>
      <c r="L10713" s="46"/>
    </row>
    <row r="10714" spans="11:12" ht="30" customHeight="1" x14ac:dyDescent="0.25">
      <c r="K10714" s="46"/>
      <c r="L10714" s="46"/>
    </row>
    <row r="10715" spans="11:12" ht="30" customHeight="1" x14ac:dyDescent="0.25">
      <c r="K10715" s="46"/>
      <c r="L10715" s="46"/>
    </row>
    <row r="10716" spans="11:12" ht="30" customHeight="1" x14ac:dyDescent="0.25">
      <c r="K10716" s="46"/>
      <c r="L10716" s="46"/>
    </row>
    <row r="10717" spans="11:12" ht="30" customHeight="1" x14ac:dyDescent="0.25">
      <c r="K10717" s="46"/>
      <c r="L10717" s="46"/>
    </row>
    <row r="10718" spans="11:12" ht="30" customHeight="1" x14ac:dyDescent="0.25">
      <c r="K10718" s="46"/>
      <c r="L10718" s="46"/>
    </row>
    <row r="10719" spans="11:12" ht="30" customHeight="1" x14ac:dyDescent="0.25">
      <c r="K10719" s="46"/>
      <c r="L10719" s="46"/>
    </row>
    <row r="10720" spans="11:12" ht="30" customHeight="1" x14ac:dyDescent="0.25">
      <c r="K10720" s="46"/>
      <c r="L10720" s="46"/>
    </row>
    <row r="10721" spans="11:12" ht="30" customHeight="1" x14ac:dyDescent="0.25">
      <c r="K10721" s="46"/>
      <c r="L10721" s="46"/>
    </row>
    <row r="10722" spans="11:12" ht="30" customHeight="1" x14ac:dyDescent="0.25">
      <c r="K10722" s="46"/>
      <c r="L10722" s="46"/>
    </row>
    <row r="10723" spans="11:12" ht="30" customHeight="1" x14ac:dyDescent="0.25">
      <c r="K10723" s="46"/>
      <c r="L10723" s="46"/>
    </row>
    <row r="10724" spans="11:12" ht="30" customHeight="1" x14ac:dyDescent="0.25">
      <c r="K10724" s="46"/>
      <c r="L10724" s="46"/>
    </row>
    <row r="10725" spans="11:12" ht="30" customHeight="1" x14ac:dyDescent="0.25">
      <c r="K10725" s="46"/>
      <c r="L10725" s="46"/>
    </row>
    <row r="10726" spans="11:12" ht="30" customHeight="1" x14ac:dyDescent="0.25">
      <c r="K10726" s="46"/>
      <c r="L10726" s="46"/>
    </row>
    <row r="10727" spans="11:12" ht="30" customHeight="1" x14ac:dyDescent="0.25">
      <c r="K10727" s="46"/>
      <c r="L10727" s="46"/>
    </row>
    <row r="10728" spans="11:12" ht="30" customHeight="1" x14ac:dyDescent="0.25">
      <c r="K10728" s="46"/>
      <c r="L10728" s="46"/>
    </row>
    <row r="10729" spans="11:12" ht="30" customHeight="1" x14ac:dyDescent="0.25">
      <c r="K10729" s="46"/>
      <c r="L10729" s="46"/>
    </row>
    <row r="10730" spans="11:12" ht="30" customHeight="1" x14ac:dyDescent="0.25">
      <c r="K10730" s="46"/>
      <c r="L10730" s="46"/>
    </row>
    <row r="10731" spans="11:12" ht="30" customHeight="1" x14ac:dyDescent="0.25">
      <c r="K10731" s="46"/>
      <c r="L10731" s="46"/>
    </row>
    <row r="10732" spans="11:12" ht="30" customHeight="1" x14ac:dyDescent="0.25">
      <c r="K10732" s="46"/>
      <c r="L10732" s="46"/>
    </row>
    <row r="10733" spans="11:12" ht="30" customHeight="1" x14ac:dyDescent="0.25">
      <c r="K10733" s="46"/>
      <c r="L10733" s="46"/>
    </row>
    <row r="10734" spans="11:12" ht="30" customHeight="1" x14ac:dyDescent="0.25">
      <c r="K10734" s="46"/>
      <c r="L10734" s="46"/>
    </row>
    <row r="10735" spans="11:12" ht="30" customHeight="1" x14ac:dyDescent="0.25">
      <c r="K10735" s="46"/>
      <c r="L10735" s="46"/>
    </row>
    <row r="10736" spans="11:12" ht="30" customHeight="1" x14ac:dyDescent="0.25">
      <c r="K10736" s="46"/>
      <c r="L10736" s="46"/>
    </row>
    <row r="10737" spans="11:12" ht="30" customHeight="1" x14ac:dyDescent="0.25">
      <c r="K10737" s="46"/>
      <c r="L10737" s="46"/>
    </row>
    <row r="10738" spans="11:12" ht="30" customHeight="1" x14ac:dyDescent="0.25">
      <c r="K10738" s="46"/>
      <c r="L10738" s="46"/>
    </row>
    <row r="10739" spans="11:12" ht="30" customHeight="1" x14ac:dyDescent="0.25">
      <c r="K10739" s="46"/>
      <c r="L10739" s="46"/>
    </row>
    <row r="10740" spans="11:12" ht="30" customHeight="1" x14ac:dyDescent="0.25">
      <c r="K10740" s="46"/>
      <c r="L10740" s="46"/>
    </row>
    <row r="10741" spans="11:12" ht="30" customHeight="1" x14ac:dyDescent="0.25">
      <c r="K10741" s="46"/>
      <c r="L10741" s="46"/>
    </row>
    <row r="10742" spans="11:12" ht="30" customHeight="1" x14ac:dyDescent="0.25">
      <c r="K10742" s="46"/>
      <c r="L10742" s="46"/>
    </row>
    <row r="10743" spans="11:12" ht="30" customHeight="1" x14ac:dyDescent="0.25">
      <c r="K10743" s="46"/>
      <c r="L10743" s="46"/>
    </row>
    <row r="10744" spans="11:12" ht="30" customHeight="1" x14ac:dyDescent="0.25">
      <c r="K10744" s="46"/>
      <c r="L10744" s="46"/>
    </row>
    <row r="10745" spans="11:12" ht="30" customHeight="1" x14ac:dyDescent="0.25">
      <c r="K10745" s="46"/>
      <c r="L10745" s="46"/>
    </row>
    <row r="10746" spans="11:12" ht="30" customHeight="1" x14ac:dyDescent="0.25">
      <c r="K10746" s="46"/>
      <c r="L10746" s="46"/>
    </row>
    <row r="10747" spans="11:12" ht="30" customHeight="1" x14ac:dyDescent="0.25">
      <c r="K10747" s="46"/>
      <c r="L10747" s="46"/>
    </row>
    <row r="10748" spans="11:12" ht="30" customHeight="1" x14ac:dyDescent="0.25">
      <c r="K10748" s="46"/>
      <c r="L10748" s="46"/>
    </row>
    <row r="10749" spans="11:12" ht="30" customHeight="1" x14ac:dyDescent="0.25">
      <c r="K10749" s="46"/>
      <c r="L10749" s="46"/>
    </row>
    <row r="10750" spans="11:12" ht="30" customHeight="1" x14ac:dyDescent="0.25">
      <c r="K10750" s="46"/>
      <c r="L10750" s="46"/>
    </row>
    <row r="10751" spans="11:12" ht="30" customHeight="1" x14ac:dyDescent="0.25">
      <c r="K10751" s="46"/>
      <c r="L10751" s="46"/>
    </row>
    <row r="10752" spans="11:12" ht="30" customHeight="1" x14ac:dyDescent="0.25">
      <c r="K10752" s="46"/>
      <c r="L10752" s="46"/>
    </row>
    <row r="10753" spans="11:12" ht="30" customHeight="1" x14ac:dyDescent="0.25">
      <c r="K10753" s="46"/>
      <c r="L10753" s="46"/>
    </row>
    <row r="10754" spans="11:12" ht="30" customHeight="1" x14ac:dyDescent="0.25">
      <c r="K10754" s="46"/>
      <c r="L10754" s="46"/>
    </row>
    <row r="10755" spans="11:12" ht="30" customHeight="1" x14ac:dyDescent="0.25">
      <c r="K10755" s="46"/>
      <c r="L10755" s="46"/>
    </row>
    <row r="10756" spans="11:12" ht="30" customHeight="1" x14ac:dyDescent="0.25">
      <c r="K10756" s="46"/>
      <c r="L10756" s="46"/>
    </row>
    <row r="10757" spans="11:12" ht="30" customHeight="1" x14ac:dyDescent="0.25">
      <c r="K10757" s="46"/>
      <c r="L10757" s="46"/>
    </row>
    <row r="10758" spans="11:12" ht="30" customHeight="1" x14ac:dyDescent="0.25">
      <c r="K10758" s="46"/>
      <c r="L10758" s="46"/>
    </row>
    <row r="10759" spans="11:12" ht="30" customHeight="1" x14ac:dyDescent="0.25">
      <c r="K10759" s="46"/>
      <c r="L10759" s="46"/>
    </row>
    <row r="10760" spans="11:12" ht="30" customHeight="1" x14ac:dyDescent="0.25">
      <c r="K10760" s="46"/>
      <c r="L10760" s="46"/>
    </row>
    <row r="10761" spans="11:12" ht="30" customHeight="1" x14ac:dyDescent="0.25">
      <c r="K10761" s="46"/>
      <c r="L10761" s="46"/>
    </row>
    <row r="10762" spans="11:12" ht="30" customHeight="1" x14ac:dyDescent="0.25">
      <c r="K10762" s="46"/>
      <c r="L10762" s="46"/>
    </row>
    <row r="10763" spans="11:12" ht="30" customHeight="1" x14ac:dyDescent="0.25">
      <c r="K10763" s="46"/>
      <c r="L10763" s="46"/>
    </row>
    <row r="10764" spans="11:12" ht="30" customHeight="1" x14ac:dyDescent="0.25">
      <c r="K10764" s="46"/>
      <c r="L10764" s="46"/>
    </row>
    <row r="10765" spans="11:12" ht="30" customHeight="1" x14ac:dyDescent="0.25">
      <c r="K10765" s="46"/>
      <c r="L10765" s="46"/>
    </row>
    <row r="10766" spans="11:12" ht="30" customHeight="1" x14ac:dyDescent="0.25">
      <c r="K10766" s="46"/>
      <c r="L10766" s="46"/>
    </row>
    <row r="10767" spans="11:12" ht="30" customHeight="1" x14ac:dyDescent="0.25">
      <c r="K10767" s="46"/>
      <c r="L10767" s="46"/>
    </row>
    <row r="10768" spans="11:12" ht="30" customHeight="1" x14ac:dyDescent="0.25">
      <c r="K10768" s="46"/>
      <c r="L10768" s="46"/>
    </row>
    <row r="10769" spans="11:12" ht="30" customHeight="1" x14ac:dyDescent="0.25">
      <c r="K10769" s="46"/>
      <c r="L10769" s="46"/>
    </row>
    <row r="10770" spans="11:12" ht="30" customHeight="1" x14ac:dyDescent="0.25">
      <c r="K10770" s="46"/>
      <c r="L10770" s="46"/>
    </row>
    <row r="10771" spans="11:12" ht="30" customHeight="1" x14ac:dyDescent="0.25">
      <c r="K10771" s="46"/>
      <c r="L10771" s="46"/>
    </row>
    <row r="10772" spans="11:12" ht="30" customHeight="1" x14ac:dyDescent="0.25">
      <c r="K10772" s="46"/>
      <c r="L10772" s="46"/>
    </row>
    <row r="10773" spans="11:12" ht="30" customHeight="1" x14ac:dyDescent="0.25">
      <c r="K10773" s="46"/>
      <c r="L10773" s="46"/>
    </row>
    <row r="10774" spans="11:12" ht="30" customHeight="1" x14ac:dyDescent="0.25">
      <c r="K10774" s="46"/>
      <c r="L10774" s="46"/>
    </row>
    <row r="10775" spans="11:12" ht="30" customHeight="1" x14ac:dyDescent="0.25">
      <c r="K10775" s="46"/>
      <c r="L10775" s="46"/>
    </row>
    <row r="10776" spans="11:12" ht="30" customHeight="1" x14ac:dyDescent="0.25">
      <c r="K10776" s="46"/>
      <c r="L10776" s="46"/>
    </row>
    <row r="10777" spans="11:12" ht="30" customHeight="1" x14ac:dyDescent="0.25">
      <c r="K10777" s="46"/>
      <c r="L10777" s="46"/>
    </row>
    <row r="10778" spans="11:12" ht="30" customHeight="1" x14ac:dyDescent="0.25">
      <c r="K10778" s="46"/>
      <c r="L10778" s="46"/>
    </row>
    <row r="10779" spans="11:12" ht="30" customHeight="1" x14ac:dyDescent="0.25">
      <c r="K10779" s="46"/>
      <c r="L10779" s="46"/>
    </row>
    <row r="10780" spans="11:12" ht="30" customHeight="1" x14ac:dyDescent="0.25">
      <c r="K10780" s="46"/>
      <c r="L10780" s="46"/>
    </row>
    <row r="10781" spans="11:12" ht="30" customHeight="1" x14ac:dyDescent="0.25">
      <c r="K10781" s="46"/>
      <c r="L10781" s="46"/>
    </row>
    <row r="10782" spans="11:12" ht="30" customHeight="1" x14ac:dyDescent="0.25">
      <c r="K10782" s="46"/>
      <c r="L10782" s="46"/>
    </row>
    <row r="10783" spans="11:12" ht="30" customHeight="1" x14ac:dyDescent="0.25">
      <c r="K10783" s="46"/>
      <c r="L10783" s="46"/>
    </row>
    <row r="10784" spans="11:12" ht="30" customHeight="1" x14ac:dyDescent="0.25">
      <c r="K10784" s="46"/>
      <c r="L10784" s="46"/>
    </row>
    <row r="10785" spans="11:12" ht="30" customHeight="1" x14ac:dyDescent="0.25">
      <c r="K10785" s="46"/>
      <c r="L10785" s="46"/>
    </row>
    <row r="10786" spans="11:12" ht="30" customHeight="1" x14ac:dyDescent="0.25">
      <c r="K10786" s="46"/>
      <c r="L10786" s="46"/>
    </row>
    <row r="10787" spans="11:12" ht="30" customHeight="1" x14ac:dyDescent="0.25">
      <c r="K10787" s="46"/>
      <c r="L10787" s="46"/>
    </row>
    <row r="10788" spans="11:12" ht="30" customHeight="1" x14ac:dyDescent="0.25">
      <c r="K10788" s="46"/>
      <c r="L10788" s="46"/>
    </row>
    <row r="10789" spans="11:12" ht="30" customHeight="1" x14ac:dyDescent="0.25">
      <c r="K10789" s="46"/>
      <c r="L10789" s="46"/>
    </row>
    <row r="10790" spans="11:12" ht="30" customHeight="1" x14ac:dyDescent="0.25">
      <c r="K10790" s="46"/>
      <c r="L10790" s="46"/>
    </row>
    <row r="10791" spans="11:12" ht="30" customHeight="1" x14ac:dyDescent="0.25">
      <c r="K10791" s="46"/>
      <c r="L10791" s="46"/>
    </row>
    <row r="10792" spans="11:12" ht="30" customHeight="1" x14ac:dyDescent="0.25">
      <c r="K10792" s="46"/>
      <c r="L10792" s="46"/>
    </row>
    <row r="10793" spans="11:12" ht="30" customHeight="1" x14ac:dyDescent="0.25">
      <c r="K10793" s="46"/>
      <c r="L10793" s="46"/>
    </row>
    <row r="10794" spans="11:12" ht="30" customHeight="1" x14ac:dyDescent="0.25">
      <c r="K10794" s="46"/>
      <c r="L10794" s="46"/>
    </row>
    <row r="10795" spans="11:12" ht="30" customHeight="1" x14ac:dyDescent="0.25">
      <c r="K10795" s="46"/>
      <c r="L10795" s="46"/>
    </row>
    <row r="10796" spans="11:12" ht="30" customHeight="1" x14ac:dyDescent="0.25">
      <c r="K10796" s="46"/>
      <c r="L10796" s="46"/>
    </row>
    <row r="10797" spans="11:12" ht="30" customHeight="1" x14ac:dyDescent="0.25">
      <c r="K10797" s="46"/>
      <c r="L10797" s="46"/>
    </row>
    <row r="10798" spans="11:12" ht="30" customHeight="1" x14ac:dyDescent="0.25">
      <c r="K10798" s="46"/>
      <c r="L10798" s="46"/>
    </row>
    <row r="10799" spans="11:12" ht="30" customHeight="1" x14ac:dyDescent="0.25">
      <c r="K10799" s="46"/>
      <c r="L10799" s="46"/>
    </row>
    <row r="10800" spans="11:12" ht="30" customHeight="1" x14ac:dyDescent="0.25">
      <c r="K10800" s="46"/>
      <c r="L10800" s="46"/>
    </row>
    <row r="10801" spans="11:12" ht="30" customHeight="1" x14ac:dyDescent="0.25">
      <c r="K10801" s="46"/>
      <c r="L10801" s="46"/>
    </row>
    <row r="10802" spans="11:12" ht="30" customHeight="1" x14ac:dyDescent="0.25">
      <c r="K10802" s="46"/>
      <c r="L10802" s="46"/>
    </row>
    <row r="10803" spans="11:12" ht="30" customHeight="1" x14ac:dyDescent="0.25">
      <c r="K10803" s="46"/>
      <c r="L10803" s="46"/>
    </row>
    <row r="10804" spans="11:12" ht="30" customHeight="1" x14ac:dyDescent="0.25">
      <c r="K10804" s="46"/>
      <c r="L10804" s="46"/>
    </row>
    <row r="10805" spans="11:12" ht="30" customHeight="1" x14ac:dyDescent="0.25">
      <c r="K10805" s="46"/>
      <c r="L10805" s="46"/>
    </row>
    <row r="10806" spans="11:12" ht="30" customHeight="1" x14ac:dyDescent="0.25">
      <c r="K10806" s="46"/>
      <c r="L10806" s="46"/>
    </row>
    <row r="10807" spans="11:12" ht="30" customHeight="1" x14ac:dyDescent="0.25">
      <c r="K10807" s="46"/>
      <c r="L10807" s="46"/>
    </row>
    <row r="10808" spans="11:12" ht="30" customHeight="1" x14ac:dyDescent="0.25">
      <c r="K10808" s="46"/>
      <c r="L10808" s="46"/>
    </row>
    <row r="10809" spans="11:12" ht="30" customHeight="1" x14ac:dyDescent="0.25">
      <c r="K10809" s="46"/>
      <c r="L10809" s="46"/>
    </row>
    <row r="10810" spans="11:12" ht="30" customHeight="1" x14ac:dyDescent="0.25">
      <c r="K10810" s="46"/>
      <c r="L10810" s="46"/>
    </row>
    <row r="10811" spans="11:12" ht="30" customHeight="1" x14ac:dyDescent="0.25">
      <c r="K10811" s="46"/>
      <c r="L10811" s="46"/>
    </row>
    <row r="10812" spans="11:12" ht="30" customHeight="1" x14ac:dyDescent="0.25">
      <c r="K10812" s="46"/>
      <c r="L10812" s="46"/>
    </row>
    <row r="10813" spans="11:12" ht="30" customHeight="1" x14ac:dyDescent="0.25">
      <c r="K10813" s="46"/>
      <c r="L10813" s="46"/>
    </row>
    <row r="10814" spans="11:12" ht="30" customHeight="1" x14ac:dyDescent="0.25">
      <c r="K10814" s="46"/>
      <c r="L10814" s="46"/>
    </row>
    <row r="10815" spans="11:12" ht="30" customHeight="1" x14ac:dyDescent="0.25">
      <c r="K10815" s="46"/>
      <c r="L10815" s="46"/>
    </row>
    <row r="10816" spans="11:12" ht="30" customHeight="1" x14ac:dyDescent="0.25">
      <c r="K10816" s="46"/>
      <c r="L10816" s="46"/>
    </row>
    <row r="10817" spans="11:12" ht="30" customHeight="1" x14ac:dyDescent="0.25">
      <c r="K10817" s="46"/>
      <c r="L10817" s="46"/>
    </row>
    <row r="10818" spans="11:12" ht="30" customHeight="1" x14ac:dyDescent="0.25">
      <c r="K10818" s="46"/>
      <c r="L10818" s="46"/>
    </row>
    <row r="10819" spans="11:12" ht="30" customHeight="1" x14ac:dyDescent="0.25">
      <c r="K10819" s="46"/>
      <c r="L10819" s="46"/>
    </row>
    <row r="10820" spans="11:12" ht="30" customHeight="1" x14ac:dyDescent="0.25">
      <c r="K10820" s="46"/>
      <c r="L10820" s="46"/>
    </row>
    <row r="10821" spans="11:12" ht="30" customHeight="1" x14ac:dyDescent="0.25">
      <c r="K10821" s="46"/>
      <c r="L10821" s="46"/>
    </row>
    <row r="10822" spans="11:12" ht="30" customHeight="1" x14ac:dyDescent="0.25">
      <c r="K10822" s="46"/>
      <c r="L10822" s="46"/>
    </row>
    <row r="10823" spans="11:12" ht="30" customHeight="1" x14ac:dyDescent="0.25">
      <c r="K10823" s="46"/>
      <c r="L10823" s="46"/>
    </row>
    <row r="10824" spans="11:12" ht="30" customHeight="1" x14ac:dyDescent="0.25">
      <c r="K10824" s="46"/>
      <c r="L10824" s="46"/>
    </row>
    <row r="10825" spans="11:12" ht="30" customHeight="1" x14ac:dyDescent="0.25">
      <c r="K10825" s="46"/>
      <c r="L10825" s="46"/>
    </row>
    <row r="10826" spans="11:12" ht="30" customHeight="1" x14ac:dyDescent="0.25">
      <c r="K10826" s="46"/>
      <c r="L10826" s="46"/>
    </row>
    <row r="10827" spans="11:12" ht="30" customHeight="1" x14ac:dyDescent="0.25">
      <c r="K10827" s="46"/>
      <c r="L10827" s="46"/>
    </row>
    <row r="10828" spans="11:12" ht="30" customHeight="1" x14ac:dyDescent="0.25">
      <c r="K10828" s="46"/>
      <c r="L10828" s="46"/>
    </row>
    <row r="10829" spans="11:12" ht="30" customHeight="1" x14ac:dyDescent="0.25">
      <c r="K10829" s="46"/>
      <c r="L10829" s="46"/>
    </row>
    <row r="10830" spans="11:12" ht="30" customHeight="1" x14ac:dyDescent="0.25">
      <c r="K10830" s="46"/>
      <c r="L10830" s="46"/>
    </row>
    <row r="10831" spans="11:12" ht="30" customHeight="1" x14ac:dyDescent="0.25">
      <c r="K10831" s="46"/>
      <c r="L10831" s="46"/>
    </row>
    <row r="10832" spans="11:12" ht="30" customHeight="1" x14ac:dyDescent="0.25">
      <c r="K10832" s="46"/>
      <c r="L10832" s="46"/>
    </row>
    <row r="10833" spans="11:12" ht="30" customHeight="1" x14ac:dyDescent="0.25">
      <c r="K10833" s="46"/>
      <c r="L10833" s="46"/>
    </row>
    <row r="10834" spans="11:12" ht="30" customHeight="1" x14ac:dyDescent="0.25">
      <c r="K10834" s="46"/>
      <c r="L10834" s="46"/>
    </row>
    <row r="10835" spans="11:12" ht="30" customHeight="1" x14ac:dyDescent="0.25">
      <c r="K10835" s="46"/>
      <c r="L10835" s="46"/>
    </row>
    <row r="10836" spans="11:12" ht="30" customHeight="1" x14ac:dyDescent="0.25">
      <c r="K10836" s="46"/>
      <c r="L10836" s="46"/>
    </row>
    <row r="10837" spans="11:12" ht="30" customHeight="1" x14ac:dyDescent="0.25">
      <c r="K10837" s="46"/>
      <c r="L10837" s="46"/>
    </row>
    <row r="10838" spans="11:12" ht="30" customHeight="1" x14ac:dyDescent="0.25">
      <c r="K10838" s="46"/>
      <c r="L10838" s="46"/>
    </row>
    <row r="10839" spans="11:12" ht="30" customHeight="1" x14ac:dyDescent="0.25">
      <c r="K10839" s="46"/>
      <c r="L10839" s="46"/>
    </row>
    <row r="10840" spans="11:12" ht="30" customHeight="1" x14ac:dyDescent="0.25">
      <c r="K10840" s="46"/>
      <c r="L10840" s="46"/>
    </row>
    <row r="10841" spans="11:12" ht="30" customHeight="1" x14ac:dyDescent="0.25">
      <c r="K10841" s="46"/>
      <c r="L10841" s="46"/>
    </row>
    <row r="10842" spans="11:12" ht="30" customHeight="1" x14ac:dyDescent="0.25">
      <c r="K10842" s="46"/>
      <c r="L10842" s="46"/>
    </row>
    <row r="10843" spans="11:12" ht="30" customHeight="1" x14ac:dyDescent="0.25">
      <c r="K10843" s="46"/>
      <c r="L10843" s="46"/>
    </row>
    <row r="10844" spans="11:12" ht="30" customHeight="1" x14ac:dyDescent="0.25">
      <c r="K10844" s="46"/>
      <c r="L10844" s="46"/>
    </row>
    <row r="10845" spans="11:12" ht="30" customHeight="1" x14ac:dyDescent="0.25">
      <c r="K10845" s="46"/>
      <c r="L10845" s="46"/>
    </row>
    <row r="10846" spans="11:12" ht="30" customHeight="1" x14ac:dyDescent="0.25">
      <c r="K10846" s="46"/>
      <c r="L10846" s="46"/>
    </row>
    <row r="10847" spans="11:12" ht="30" customHeight="1" x14ac:dyDescent="0.25">
      <c r="K10847" s="46"/>
      <c r="L10847" s="46"/>
    </row>
    <row r="10848" spans="11:12" ht="30" customHeight="1" x14ac:dyDescent="0.25">
      <c r="K10848" s="46"/>
      <c r="L10848" s="46"/>
    </row>
    <row r="10849" spans="11:12" ht="30" customHeight="1" x14ac:dyDescent="0.25">
      <c r="K10849" s="46"/>
      <c r="L10849" s="46"/>
    </row>
    <row r="10850" spans="11:12" ht="30" customHeight="1" x14ac:dyDescent="0.25">
      <c r="K10850" s="46"/>
      <c r="L10850" s="46"/>
    </row>
    <row r="10851" spans="11:12" ht="30" customHeight="1" x14ac:dyDescent="0.25">
      <c r="K10851" s="46"/>
      <c r="L10851" s="46"/>
    </row>
    <row r="10852" spans="11:12" ht="30" customHeight="1" x14ac:dyDescent="0.25">
      <c r="K10852" s="46"/>
      <c r="L10852" s="46"/>
    </row>
    <row r="10853" spans="11:12" ht="30" customHeight="1" x14ac:dyDescent="0.25">
      <c r="K10853" s="46"/>
      <c r="L10853" s="46"/>
    </row>
    <row r="10854" spans="11:12" ht="30" customHeight="1" x14ac:dyDescent="0.25">
      <c r="K10854" s="46"/>
      <c r="L10854" s="46"/>
    </row>
    <row r="10855" spans="11:12" ht="30" customHeight="1" x14ac:dyDescent="0.25">
      <c r="K10855" s="46"/>
      <c r="L10855" s="46"/>
    </row>
    <row r="10856" spans="11:12" ht="30" customHeight="1" x14ac:dyDescent="0.25">
      <c r="K10856" s="46"/>
      <c r="L10856" s="46"/>
    </row>
    <row r="10857" spans="11:12" ht="30" customHeight="1" x14ac:dyDescent="0.25">
      <c r="K10857" s="46"/>
      <c r="L10857" s="46"/>
    </row>
    <row r="10858" spans="11:12" ht="30" customHeight="1" x14ac:dyDescent="0.25">
      <c r="K10858" s="46"/>
      <c r="L10858" s="46"/>
    </row>
    <row r="10859" spans="11:12" ht="30" customHeight="1" x14ac:dyDescent="0.25">
      <c r="K10859" s="46"/>
      <c r="L10859" s="46"/>
    </row>
    <row r="10860" spans="11:12" ht="30" customHeight="1" x14ac:dyDescent="0.25">
      <c r="K10860" s="46"/>
      <c r="L10860" s="46"/>
    </row>
    <row r="10861" spans="11:12" ht="30" customHeight="1" x14ac:dyDescent="0.25">
      <c r="K10861" s="46"/>
      <c r="L10861" s="46"/>
    </row>
    <row r="10862" spans="11:12" ht="30" customHeight="1" x14ac:dyDescent="0.25">
      <c r="K10862" s="46"/>
      <c r="L10862" s="46"/>
    </row>
    <row r="10863" spans="11:12" ht="30" customHeight="1" x14ac:dyDescent="0.25">
      <c r="K10863" s="46"/>
      <c r="L10863" s="46"/>
    </row>
    <row r="10864" spans="11:12" ht="30" customHeight="1" x14ac:dyDescent="0.25">
      <c r="K10864" s="46"/>
      <c r="L10864" s="46"/>
    </row>
    <row r="10865" spans="11:12" ht="30" customHeight="1" x14ac:dyDescent="0.25">
      <c r="K10865" s="46"/>
      <c r="L10865" s="46"/>
    </row>
    <row r="10866" spans="11:12" ht="30" customHeight="1" x14ac:dyDescent="0.25">
      <c r="K10866" s="46"/>
      <c r="L10866" s="46"/>
    </row>
    <row r="10867" spans="11:12" ht="30" customHeight="1" x14ac:dyDescent="0.25">
      <c r="K10867" s="46"/>
      <c r="L10867" s="46"/>
    </row>
    <row r="10868" spans="11:12" ht="30" customHeight="1" x14ac:dyDescent="0.25">
      <c r="K10868" s="46"/>
      <c r="L10868" s="46"/>
    </row>
    <row r="10869" spans="11:12" ht="30" customHeight="1" x14ac:dyDescent="0.25">
      <c r="K10869" s="46"/>
      <c r="L10869" s="46"/>
    </row>
    <row r="10870" spans="11:12" ht="30" customHeight="1" x14ac:dyDescent="0.25">
      <c r="K10870" s="46"/>
      <c r="L10870" s="46"/>
    </row>
    <row r="10871" spans="11:12" ht="30" customHeight="1" x14ac:dyDescent="0.25">
      <c r="K10871" s="46"/>
      <c r="L10871" s="46"/>
    </row>
    <row r="10872" spans="11:12" ht="30" customHeight="1" x14ac:dyDescent="0.25">
      <c r="K10872" s="46"/>
      <c r="L10872" s="46"/>
    </row>
    <row r="10873" spans="11:12" ht="30" customHeight="1" x14ac:dyDescent="0.25">
      <c r="K10873" s="46"/>
      <c r="L10873" s="46"/>
    </row>
    <row r="10874" spans="11:12" ht="30" customHeight="1" x14ac:dyDescent="0.25">
      <c r="K10874" s="46"/>
      <c r="L10874" s="46"/>
    </row>
    <row r="10875" spans="11:12" ht="30" customHeight="1" x14ac:dyDescent="0.25">
      <c r="K10875" s="46"/>
      <c r="L10875" s="46"/>
    </row>
    <row r="10876" spans="11:12" ht="30" customHeight="1" x14ac:dyDescent="0.25">
      <c r="K10876" s="46"/>
      <c r="L10876" s="46"/>
    </row>
    <row r="10877" spans="11:12" ht="30" customHeight="1" x14ac:dyDescent="0.25">
      <c r="K10877" s="46"/>
      <c r="L10877" s="46"/>
    </row>
    <row r="10878" spans="11:12" ht="30" customHeight="1" x14ac:dyDescent="0.25">
      <c r="K10878" s="46"/>
      <c r="L10878" s="46"/>
    </row>
    <row r="10879" spans="11:12" ht="30" customHeight="1" x14ac:dyDescent="0.25">
      <c r="K10879" s="46"/>
      <c r="L10879" s="46"/>
    </row>
    <row r="10880" spans="11:12" ht="30" customHeight="1" x14ac:dyDescent="0.25">
      <c r="K10880" s="46"/>
      <c r="L10880" s="46"/>
    </row>
    <row r="10881" spans="11:12" ht="30" customHeight="1" x14ac:dyDescent="0.25">
      <c r="K10881" s="46"/>
      <c r="L10881" s="46"/>
    </row>
    <row r="10882" spans="11:12" ht="30" customHeight="1" x14ac:dyDescent="0.25">
      <c r="K10882" s="46"/>
      <c r="L10882" s="46"/>
    </row>
    <row r="10883" spans="11:12" ht="30" customHeight="1" x14ac:dyDescent="0.25">
      <c r="K10883" s="46"/>
      <c r="L10883" s="46"/>
    </row>
    <row r="10884" spans="11:12" ht="30" customHeight="1" x14ac:dyDescent="0.25">
      <c r="K10884" s="46"/>
      <c r="L10884" s="46"/>
    </row>
    <row r="10885" spans="11:12" ht="30" customHeight="1" x14ac:dyDescent="0.25">
      <c r="K10885" s="46"/>
      <c r="L10885" s="46"/>
    </row>
    <row r="10886" spans="11:12" ht="30" customHeight="1" x14ac:dyDescent="0.25">
      <c r="K10886" s="46"/>
      <c r="L10886" s="46"/>
    </row>
    <row r="10887" spans="11:12" ht="30" customHeight="1" x14ac:dyDescent="0.25">
      <c r="K10887" s="46"/>
      <c r="L10887" s="46"/>
    </row>
    <row r="10888" spans="11:12" ht="30" customHeight="1" x14ac:dyDescent="0.25">
      <c r="K10888" s="46"/>
      <c r="L10888" s="46"/>
    </row>
    <row r="10889" spans="11:12" ht="30" customHeight="1" x14ac:dyDescent="0.25">
      <c r="K10889" s="46"/>
      <c r="L10889" s="46"/>
    </row>
    <row r="10890" spans="11:12" ht="30" customHeight="1" x14ac:dyDescent="0.25">
      <c r="K10890" s="46"/>
      <c r="L10890" s="46"/>
    </row>
    <row r="10891" spans="11:12" ht="30" customHeight="1" x14ac:dyDescent="0.25">
      <c r="K10891" s="46"/>
      <c r="L10891" s="46"/>
    </row>
    <row r="10892" spans="11:12" ht="30" customHeight="1" x14ac:dyDescent="0.25">
      <c r="K10892" s="46"/>
      <c r="L10892" s="46"/>
    </row>
    <row r="10893" spans="11:12" ht="30" customHeight="1" x14ac:dyDescent="0.25">
      <c r="K10893" s="46"/>
      <c r="L10893" s="46"/>
    </row>
    <row r="10894" spans="11:12" ht="30" customHeight="1" x14ac:dyDescent="0.25">
      <c r="K10894" s="46"/>
      <c r="L10894" s="46"/>
    </row>
    <row r="10895" spans="11:12" ht="30" customHeight="1" x14ac:dyDescent="0.25">
      <c r="K10895" s="46"/>
      <c r="L10895" s="46"/>
    </row>
    <row r="10896" spans="11:12" ht="30" customHeight="1" x14ac:dyDescent="0.25">
      <c r="K10896" s="46"/>
      <c r="L10896" s="46"/>
    </row>
    <row r="10897" spans="11:12" ht="30" customHeight="1" x14ac:dyDescent="0.25">
      <c r="K10897" s="46"/>
      <c r="L10897" s="46"/>
    </row>
    <row r="10898" spans="11:12" ht="30" customHeight="1" x14ac:dyDescent="0.25">
      <c r="K10898" s="46"/>
      <c r="L10898" s="46"/>
    </row>
    <row r="10899" spans="11:12" ht="30" customHeight="1" x14ac:dyDescent="0.25">
      <c r="K10899" s="46"/>
      <c r="L10899" s="46"/>
    </row>
    <row r="10900" spans="11:12" ht="30" customHeight="1" x14ac:dyDescent="0.25">
      <c r="K10900" s="46"/>
      <c r="L10900" s="46"/>
    </row>
    <row r="10901" spans="11:12" ht="30" customHeight="1" x14ac:dyDescent="0.25">
      <c r="K10901" s="46"/>
      <c r="L10901" s="46"/>
    </row>
    <row r="10902" spans="11:12" ht="30" customHeight="1" x14ac:dyDescent="0.25">
      <c r="K10902" s="46"/>
      <c r="L10902" s="46"/>
    </row>
    <row r="10903" spans="11:12" ht="30" customHeight="1" x14ac:dyDescent="0.25">
      <c r="K10903" s="46"/>
      <c r="L10903" s="46"/>
    </row>
    <row r="10904" spans="11:12" ht="30" customHeight="1" x14ac:dyDescent="0.25">
      <c r="K10904" s="46"/>
      <c r="L10904" s="46"/>
    </row>
    <row r="10905" spans="11:12" ht="30" customHeight="1" x14ac:dyDescent="0.25">
      <c r="K10905" s="46"/>
      <c r="L10905" s="46"/>
    </row>
    <row r="10906" spans="11:12" ht="30" customHeight="1" x14ac:dyDescent="0.25">
      <c r="K10906" s="46"/>
      <c r="L10906" s="46"/>
    </row>
    <row r="10907" spans="11:12" ht="30" customHeight="1" x14ac:dyDescent="0.25">
      <c r="K10907" s="46"/>
      <c r="L10907" s="46"/>
    </row>
    <row r="10908" spans="11:12" ht="30" customHeight="1" x14ac:dyDescent="0.25">
      <c r="K10908" s="46"/>
      <c r="L10908" s="46"/>
    </row>
    <row r="10909" spans="11:12" ht="30" customHeight="1" x14ac:dyDescent="0.25">
      <c r="K10909" s="46"/>
      <c r="L10909" s="46"/>
    </row>
    <row r="10910" spans="11:12" ht="30" customHeight="1" x14ac:dyDescent="0.25">
      <c r="K10910" s="46"/>
      <c r="L10910" s="46"/>
    </row>
    <row r="10911" spans="11:12" ht="30" customHeight="1" x14ac:dyDescent="0.25">
      <c r="K10911" s="46"/>
      <c r="L10911" s="46"/>
    </row>
    <row r="10912" spans="11:12" ht="30" customHeight="1" x14ac:dyDescent="0.25">
      <c r="K10912" s="46"/>
      <c r="L10912" s="46"/>
    </row>
    <row r="10913" spans="11:12" ht="30" customHeight="1" x14ac:dyDescent="0.25">
      <c r="K10913" s="46"/>
      <c r="L10913" s="46"/>
    </row>
    <row r="10914" spans="11:12" ht="30" customHeight="1" x14ac:dyDescent="0.25">
      <c r="K10914" s="46"/>
      <c r="L10914" s="46"/>
    </row>
    <row r="10915" spans="11:12" ht="30" customHeight="1" x14ac:dyDescent="0.25">
      <c r="K10915" s="46"/>
      <c r="L10915" s="46"/>
    </row>
    <row r="10916" spans="11:12" ht="30" customHeight="1" x14ac:dyDescent="0.25">
      <c r="K10916" s="46"/>
      <c r="L10916" s="46"/>
    </row>
    <row r="10917" spans="11:12" ht="30" customHeight="1" x14ac:dyDescent="0.25">
      <c r="K10917" s="46"/>
      <c r="L10917" s="46"/>
    </row>
    <row r="10918" spans="11:12" ht="30" customHeight="1" x14ac:dyDescent="0.25">
      <c r="K10918" s="46"/>
      <c r="L10918" s="46"/>
    </row>
    <row r="10919" spans="11:12" ht="30" customHeight="1" x14ac:dyDescent="0.25">
      <c r="K10919" s="46"/>
      <c r="L10919" s="46"/>
    </row>
    <row r="10920" spans="11:12" ht="30" customHeight="1" x14ac:dyDescent="0.25">
      <c r="K10920" s="46"/>
      <c r="L10920" s="46"/>
    </row>
    <row r="10921" spans="11:12" ht="30" customHeight="1" x14ac:dyDescent="0.25">
      <c r="K10921" s="46"/>
      <c r="L10921" s="46"/>
    </row>
    <row r="10922" spans="11:12" ht="30" customHeight="1" x14ac:dyDescent="0.25">
      <c r="K10922" s="46"/>
      <c r="L10922" s="46"/>
    </row>
    <row r="10923" spans="11:12" ht="30" customHeight="1" x14ac:dyDescent="0.25">
      <c r="K10923" s="46"/>
      <c r="L10923" s="46"/>
    </row>
    <row r="10924" spans="11:12" ht="30" customHeight="1" x14ac:dyDescent="0.25">
      <c r="K10924" s="46"/>
      <c r="L10924" s="46"/>
    </row>
    <row r="10925" spans="11:12" ht="30" customHeight="1" x14ac:dyDescent="0.25">
      <c r="K10925" s="46"/>
      <c r="L10925" s="46"/>
    </row>
    <row r="10926" spans="11:12" ht="30" customHeight="1" x14ac:dyDescent="0.25">
      <c r="K10926" s="46"/>
      <c r="L10926" s="46"/>
    </row>
    <row r="10927" spans="11:12" ht="30" customHeight="1" x14ac:dyDescent="0.25">
      <c r="K10927" s="46"/>
      <c r="L10927" s="46"/>
    </row>
    <row r="10928" spans="11:12" ht="30" customHeight="1" x14ac:dyDescent="0.25">
      <c r="K10928" s="46"/>
      <c r="L10928" s="46"/>
    </row>
    <row r="10929" spans="11:12" ht="30" customHeight="1" x14ac:dyDescent="0.25">
      <c r="K10929" s="46"/>
      <c r="L10929" s="46"/>
    </row>
    <row r="10930" spans="11:12" ht="30" customHeight="1" x14ac:dyDescent="0.25">
      <c r="K10930" s="46"/>
      <c r="L10930" s="46"/>
    </row>
    <row r="10931" spans="11:12" ht="30" customHeight="1" x14ac:dyDescent="0.25">
      <c r="K10931" s="46"/>
      <c r="L10931" s="46"/>
    </row>
    <row r="10932" spans="11:12" ht="30" customHeight="1" x14ac:dyDescent="0.25">
      <c r="K10932" s="46"/>
      <c r="L10932" s="46"/>
    </row>
    <row r="10933" spans="11:12" ht="30" customHeight="1" x14ac:dyDescent="0.25">
      <c r="K10933" s="46"/>
      <c r="L10933" s="46"/>
    </row>
    <row r="10934" spans="11:12" ht="30" customHeight="1" x14ac:dyDescent="0.25">
      <c r="K10934" s="46"/>
      <c r="L10934" s="46"/>
    </row>
    <row r="10935" spans="11:12" ht="30" customHeight="1" x14ac:dyDescent="0.25">
      <c r="K10935" s="46"/>
      <c r="L10935" s="46"/>
    </row>
    <row r="10936" spans="11:12" ht="30" customHeight="1" x14ac:dyDescent="0.25">
      <c r="K10936" s="46"/>
      <c r="L10936" s="46"/>
    </row>
    <row r="10937" spans="11:12" ht="30" customHeight="1" x14ac:dyDescent="0.25">
      <c r="K10937" s="46"/>
      <c r="L10937" s="46"/>
    </row>
    <row r="10938" spans="11:12" ht="30" customHeight="1" x14ac:dyDescent="0.25">
      <c r="K10938" s="46"/>
      <c r="L10938" s="46"/>
    </row>
    <row r="10939" spans="11:12" ht="30" customHeight="1" x14ac:dyDescent="0.25">
      <c r="K10939" s="46"/>
      <c r="L10939" s="46"/>
    </row>
    <row r="10940" spans="11:12" ht="30" customHeight="1" x14ac:dyDescent="0.25">
      <c r="K10940" s="46"/>
      <c r="L10940" s="46"/>
    </row>
    <row r="10941" spans="11:12" ht="30" customHeight="1" x14ac:dyDescent="0.25">
      <c r="K10941" s="46"/>
      <c r="L10941" s="46"/>
    </row>
    <row r="10942" spans="11:12" ht="30" customHeight="1" x14ac:dyDescent="0.25">
      <c r="K10942" s="46"/>
      <c r="L10942" s="46"/>
    </row>
    <row r="10943" spans="11:12" ht="30" customHeight="1" x14ac:dyDescent="0.25">
      <c r="K10943" s="46"/>
      <c r="L10943" s="46"/>
    </row>
    <row r="10944" spans="11:12" ht="30" customHeight="1" x14ac:dyDescent="0.25">
      <c r="K10944" s="46"/>
      <c r="L10944" s="46"/>
    </row>
    <row r="10945" spans="11:12" ht="30" customHeight="1" x14ac:dyDescent="0.25">
      <c r="K10945" s="46"/>
      <c r="L10945" s="46"/>
    </row>
    <row r="10946" spans="11:12" ht="30" customHeight="1" x14ac:dyDescent="0.25">
      <c r="K10946" s="46"/>
      <c r="L10946" s="46"/>
    </row>
    <row r="10947" spans="11:12" ht="30" customHeight="1" x14ac:dyDescent="0.25">
      <c r="K10947" s="46"/>
      <c r="L10947" s="46"/>
    </row>
    <row r="10948" spans="11:12" ht="30" customHeight="1" x14ac:dyDescent="0.25">
      <c r="K10948" s="46"/>
      <c r="L10948" s="46"/>
    </row>
    <row r="10949" spans="11:12" ht="30" customHeight="1" x14ac:dyDescent="0.25">
      <c r="K10949" s="46"/>
      <c r="L10949" s="46"/>
    </row>
    <row r="10950" spans="11:12" ht="30" customHeight="1" x14ac:dyDescent="0.25">
      <c r="K10950" s="46"/>
      <c r="L10950" s="46"/>
    </row>
    <row r="10951" spans="11:12" ht="30" customHeight="1" x14ac:dyDescent="0.25">
      <c r="K10951" s="46"/>
      <c r="L10951" s="46"/>
    </row>
    <row r="10952" spans="11:12" ht="30" customHeight="1" x14ac:dyDescent="0.25">
      <c r="K10952" s="46"/>
      <c r="L10952" s="46"/>
    </row>
    <row r="10953" spans="11:12" ht="30" customHeight="1" x14ac:dyDescent="0.25">
      <c r="K10953" s="46"/>
      <c r="L10953" s="46"/>
    </row>
    <row r="10954" spans="11:12" ht="30" customHeight="1" x14ac:dyDescent="0.25">
      <c r="K10954" s="46"/>
      <c r="L10954" s="46"/>
    </row>
    <row r="10955" spans="11:12" ht="30" customHeight="1" x14ac:dyDescent="0.25">
      <c r="K10955" s="46"/>
      <c r="L10955" s="46"/>
    </row>
    <row r="10956" spans="11:12" ht="30" customHeight="1" x14ac:dyDescent="0.25">
      <c r="K10956" s="46"/>
      <c r="L10956" s="46"/>
    </row>
    <row r="10957" spans="11:12" ht="30" customHeight="1" x14ac:dyDescent="0.25">
      <c r="K10957" s="46"/>
      <c r="L10957" s="46"/>
    </row>
    <row r="10958" spans="11:12" ht="30" customHeight="1" x14ac:dyDescent="0.25">
      <c r="K10958" s="46"/>
      <c r="L10958" s="46"/>
    </row>
    <row r="10959" spans="11:12" ht="30" customHeight="1" x14ac:dyDescent="0.25">
      <c r="K10959" s="46"/>
      <c r="L10959" s="46"/>
    </row>
    <row r="10960" spans="11:12" ht="30" customHeight="1" x14ac:dyDescent="0.25">
      <c r="K10960" s="46"/>
      <c r="L10960" s="46"/>
    </row>
    <row r="10961" spans="11:12" ht="30" customHeight="1" x14ac:dyDescent="0.25">
      <c r="K10961" s="46"/>
      <c r="L10961" s="46"/>
    </row>
    <row r="10962" spans="11:12" ht="30" customHeight="1" x14ac:dyDescent="0.25">
      <c r="K10962" s="46"/>
      <c r="L10962" s="46"/>
    </row>
    <row r="10963" spans="11:12" ht="30" customHeight="1" x14ac:dyDescent="0.25">
      <c r="K10963" s="46"/>
      <c r="L10963" s="46"/>
    </row>
    <row r="10964" spans="11:12" ht="30" customHeight="1" x14ac:dyDescent="0.25">
      <c r="K10964" s="46"/>
      <c r="L10964" s="46"/>
    </row>
    <row r="10965" spans="11:12" ht="30" customHeight="1" x14ac:dyDescent="0.25">
      <c r="K10965" s="46"/>
      <c r="L10965" s="46"/>
    </row>
    <row r="10966" spans="11:12" ht="30" customHeight="1" x14ac:dyDescent="0.25">
      <c r="K10966" s="46"/>
      <c r="L10966" s="46"/>
    </row>
    <row r="10967" spans="11:12" ht="30" customHeight="1" x14ac:dyDescent="0.25">
      <c r="K10967" s="46"/>
      <c r="L10967" s="46"/>
    </row>
    <row r="10968" spans="11:12" ht="30" customHeight="1" x14ac:dyDescent="0.25">
      <c r="K10968" s="46"/>
      <c r="L10968" s="46"/>
    </row>
    <row r="10969" spans="11:12" ht="30" customHeight="1" x14ac:dyDescent="0.25">
      <c r="K10969" s="46"/>
      <c r="L10969" s="46"/>
    </row>
    <row r="10970" spans="11:12" ht="30" customHeight="1" x14ac:dyDescent="0.25">
      <c r="K10970" s="46"/>
      <c r="L10970" s="46"/>
    </row>
    <row r="10971" spans="11:12" ht="30" customHeight="1" x14ac:dyDescent="0.25">
      <c r="K10971" s="46"/>
      <c r="L10971" s="46"/>
    </row>
    <row r="10972" spans="11:12" ht="30" customHeight="1" x14ac:dyDescent="0.25">
      <c r="K10972" s="46"/>
      <c r="L10972" s="46"/>
    </row>
    <row r="10973" spans="11:12" ht="30" customHeight="1" x14ac:dyDescent="0.25">
      <c r="K10973" s="46"/>
      <c r="L10973" s="46"/>
    </row>
    <row r="10974" spans="11:12" ht="30" customHeight="1" x14ac:dyDescent="0.25">
      <c r="K10974" s="46"/>
      <c r="L10974" s="46"/>
    </row>
    <row r="10975" spans="11:12" ht="30" customHeight="1" x14ac:dyDescent="0.25">
      <c r="K10975" s="46"/>
      <c r="L10975" s="46"/>
    </row>
    <row r="10976" spans="11:12" ht="30" customHeight="1" x14ac:dyDescent="0.25">
      <c r="K10976" s="46"/>
      <c r="L10976" s="46"/>
    </row>
    <row r="10977" spans="11:12" ht="30" customHeight="1" x14ac:dyDescent="0.25">
      <c r="K10977" s="46"/>
      <c r="L10977" s="46"/>
    </row>
    <row r="10978" spans="11:12" ht="30" customHeight="1" x14ac:dyDescent="0.25">
      <c r="K10978" s="46"/>
      <c r="L10978" s="46"/>
    </row>
    <row r="10979" spans="11:12" ht="30" customHeight="1" x14ac:dyDescent="0.25">
      <c r="K10979" s="46"/>
      <c r="L10979" s="46"/>
    </row>
    <row r="10980" spans="11:12" ht="30" customHeight="1" x14ac:dyDescent="0.25">
      <c r="K10980" s="46"/>
      <c r="L10980" s="46"/>
    </row>
    <row r="10981" spans="11:12" ht="30" customHeight="1" x14ac:dyDescent="0.25">
      <c r="K10981" s="46"/>
      <c r="L10981" s="46"/>
    </row>
    <row r="10982" spans="11:12" ht="30" customHeight="1" x14ac:dyDescent="0.25">
      <c r="K10982" s="46"/>
      <c r="L10982" s="46"/>
    </row>
    <row r="10983" spans="11:12" ht="30" customHeight="1" x14ac:dyDescent="0.25">
      <c r="K10983" s="46"/>
      <c r="L10983" s="46"/>
    </row>
    <row r="10984" spans="11:12" ht="30" customHeight="1" x14ac:dyDescent="0.25">
      <c r="K10984" s="46"/>
      <c r="L10984" s="46"/>
    </row>
    <row r="10985" spans="11:12" ht="30" customHeight="1" x14ac:dyDescent="0.25">
      <c r="K10985" s="46"/>
      <c r="L10985" s="46"/>
    </row>
    <row r="10986" spans="11:12" ht="30" customHeight="1" x14ac:dyDescent="0.25">
      <c r="K10986" s="46"/>
      <c r="L10986" s="46"/>
    </row>
    <row r="10987" spans="11:12" ht="30" customHeight="1" x14ac:dyDescent="0.25">
      <c r="K10987" s="46"/>
      <c r="L10987" s="46"/>
    </row>
    <row r="10988" spans="11:12" ht="30" customHeight="1" x14ac:dyDescent="0.25">
      <c r="K10988" s="46"/>
      <c r="L10988" s="46"/>
    </row>
    <row r="10989" spans="11:12" ht="30" customHeight="1" x14ac:dyDescent="0.25">
      <c r="K10989" s="46"/>
      <c r="L10989" s="46"/>
    </row>
    <row r="10990" spans="11:12" ht="30" customHeight="1" x14ac:dyDescent="0.25">
      <c r="K10990" s="46"/>
      <c r="L10990" s="46"/>
    </row>
    <row r="10991" spans="11:12" ht="30" customHeight="1" x14ac:dyDescent="0.25">
      <c r="K10991" s="46"/>
      <c r="L10991" s="46"/>
    </row>
    <row r="10992" spans="11:12" ht="30" customHeight="1" x14ac:dyDescent="0.25">
      <c r="K10992" s="46"/>
      <c r="L10992" s="46"/>
    </row>
    <row r="10993" spans="11:12" ht="30" customHeight="1" x14ac:dyDescent="0.25">
      <c r="K10993" s="46"/>
      <c r="L10993" s="46"/>
    </row>
    <row r="10994" spans="11:12" ht="30" customHeight="1" x14ac:dyDescent="0.25">
      <c r="K10994" s="46"/>
      <c r="L10994" s="46"/>
    </row>
    <row r="10995" spans="11:12" ht="30" customHeight="1" x14ac:dyDescent="0.25">
      <c r="K10995" s="46"/>
      <c r="L10995" s="46"/>
    </row>
    <row r="10996" spans="11:12" ht="30" customHeight="1" x14ac:dyDescent="0.25">
      <c r="K10996" s="46"/>
      <c r="L10996" s="46"/>
    </row>
    <row r="10997" spans="11:12" ht="30" customHeight="1" x14ac:dyDescent="0.25">
      <c r="K10997" s="46"/>
      <c r="L10997" s="46"/>
    </row>
    <row r="10998" spans="11:12" ht="30" customHeight="1" x14ac:dyDescent="0.25">
      <c r="K10998" s="46"/>
      <c r="L10998" s="46"/>
    </row>
    <row r="10999" spans="11:12" ht="30" customHeight="1" x14ac:dyDescent="0.25">
      <c r="K10999" s="46"/>
      <c r="L10999" s="46"/>
    </row>
    <row r="11000" spans="11:12" ht="30" customHeight="1" x14ac:dyDescent="0.25">
      <c r="K11000" s="46"/>
      <c r="L11000" s="46"/>
    </row>
    <row r="11001" spans="11:12" ht="30" customHeight="1" x14ac:dyDescent="0.25">
      <c r="K11001" s="46"/>
      <c r="L11001" s="46"/>
    </row>
    <row r="11002" spans="11:12" ht="30" customHeight="1" x14ac:dyDescent="0.25">
      <c r="K11002" s="46"/>
      <c r="L11002" s="46"/>
    </row>
    <row r="11003" spans="11:12" ht="30" customHeight="1" x14ac:dyDescent="0.25">
      <c r="K11003" s="46"/>
      <c r="L11003" s="46"/>
    </row>
    <row r="11004" spans="11:12" ht="30" customHeight="1" x14ac:dyDescent="0.25">
      <c r="K11004" s="46"/>
      <c r="L11004" s="46"/>
    </row>
    <row r="11005" spans="11:12" ht="30" customHeight="1" x14ac:dyDescent="0.25">
      <c r="K11005" s="46"/>
      <c r="L11005" s="46"/>
    </row>
    <row r="11006" spans="11:12" ht="30" customHeight="1" x14ac:dyDescent="0.25">
      <c r="K11006" s="46"/>
      <c r="L11006" s="46"/>
    </row>
    <row r="11007" spans="11:12" ht="30" customHeight="1" x14ac:dyDescent="0.25">
      <c r="K11007" s="46"/>
      <c r="L11007" s="46"/>
    </row>
    <row r="11008" spans="11:12" ht="30" customHeight="1" x14ac:dyDescent="0.25">
      <c r="K11008" s="46"/>
      <c r="L11008" s="46"/>
    </row>
    <row r="11009" spans="11:12" ht="30" customHeight="1" x14ac:dyDescent="0.25">
      <c r="K11009" s="46"/>
      <c r="L11009" s="46"/>
    </row>
    <row r="11010" spans="11:12" ht="30" customHeight="1" x14ac:dyDescent="0.25">
      <c r="K11010" s="46"/>
      <c r="L11010" s="46"/>
    </row>
    <row r="11011" spans="11:12" ht="30" customHeight="1" x14ac:dyDescent="0.25">
      <c r="K11011" s="46"/>
      <c r="L11011" s="46"/>
    </row>
    <row r="11012" spans="11:12" ht="30" customHeight="1" x14ac:dyDescent="0.25">
      <c r="K11012" s="46"/>
      <c r="L11012" s="46"/>
    </row>
    <row r="11013" spans="11:12" ht="30" customHeight="1" x14ac:dyDescent="0.25">
      <c r="K11013" s="46"/>
      <c r="L11013" s="46"/>
    </row>
    <row r="11014" spans="11:12" ht="30" customHeight="1" x14ac:dyDescent="0.25">
      <c r="K11014" s="46"/>
      <c r="L11014" s="46"/>
    </row>
    <row r="11015" spans="11:12" ht="30" customHeight="1" x14ac:dyDescent="0.25">
      <c r="K11015" s="46"/>
      <c r="L11015" s="46"/>
    </row>
    <row r="11016" spans="11:12" ht="30" customHeight="1" x14ac:dyDescent="0.25">
      <c r="K11016" s="46"/>
      <c r="L11016" s="46"/>
    </row>
    <row r="11017" spans="11:12" ht="30" customHeight="1" x14ac:dyDescent="0.25">
      <c r="K11017" s="46"/>
      <c r="L11017" s="46"/>
    </row>
    <row r="11018" spans="11:12" ht="30" customHeight="1" x14ac:dyDescent="0.25">
      <c r="K11018" s="46"/>
      <c r="L11018" s="46"/>
    </row>
    <row r="11019" spans="11:12" ht="30" customHeight="1" x14ac:dyDescent="0.25">
      <c r="K11019" s="46"/>
      <c r="L11019" s="46"/>
    </row>
    <row r="11020" spans="11:12" ht="30" customHeight="1" x14ac:dyDescent="0.25">
      <c r="K11020" s="46"/>
      <c r="L11020" s="46"/>
    </row>
    <row r="11021" spans="11:12" ht="30" customHeight="1" x14ac:dyDescent="0.25">
      <c r="K11021" s="46"/>
      <c r="L11021" s="46"/>
    </row>
    <row r="11022" spans="11:12" ht="30" customHeight="1" x14ac:dyDescent="0.25">
      <c r="K11022" s="46"/>
      <c r="L11022" s="46"/>
    </row>
    <row r="11023" spans="11:12" ht="30" customHeight="1" x14ac:dyDescent="0.25">
      <c r="K11023" s="46"/>
      <c r="L11023" s="46"/>
    </row>
    <row r="11024" spans="11:12" ht="30" customHeight="1" x14ac:dyDescent="0.25">
      <c r="K11024" s="46"/>
      <c r="L11024" s="46"/>
    </row>
    <row r="11025" spans="11:12" ht="30" customHeight="1" x14ac:dyDescent="0.25">
      <c r="K11025" s="46"/>
      <c r="L11025" s="46"/>
    </row>
    <row r="11026" spans="11:12" ht="30" customHeight="1" x14ac:dyDescent="0.25">
      <c r="K11026" s="46"/>
      <c r="L11026" s="46"/>
    </row>
    <row r="11027" spans="11:12" ht="30" customHeight="1" x14ac:dyDescent="0.25">
      <c r="K11027" s="46"/>
      <c r="L11027" s="46"/>
    </row>
    <row r="11028" spans="11:12" ht="30" customHeight="1" x14ac:dyDescent="0.25">
      <c r="K11028" s="46"/>
      <c r="L11028" s="46"/>
    </row>
    <row r="11029" spans="11:12" ht="30" customHeight="1" x14ac:dyDescent="0.25">
      <c r="K11029" s="46"/>
      <c r="L11029" s="46"/>
    </row>
    <row r="11030" spans="11:12" ht="30" customHeight="1" x14ac:dyDescent="0.25">
      <c r="K11030" s="46"/>
      <c r="L11030" s="46"/>
    </row>
    <row r="11031" spans="11:12" ht="30" customHeight="1" x14ac:dyDescent="0.25">
      <c r="K11031" s="46"/>
      <c r="L11031" s="46"/>
    </row>
    <row r="11032" spans="11:12" ht="30" customHeight="1" x14ac:dyDescent="0.25">
      <c r="K11032" s="46"/>
      <c r="L11032" s="46"/>
    </row>
    <row r="11033" spans="11:12" ht="30" customHeight="1" x14ac:dyDescent="0.25">
      <c r="K11033" s="46"/>
      <c r="L11033" s="46"/>
    </row>
    <row r="11034" spans="11:12" ht="30" customHeight="1" x14ac:dyDescent="0.25">
      <c r="K11034" s="46"/>
      <c r="L11034" s="46"/>
    </row>
    <row r="11035" spans="11:12" ht="30" customHeight="1" x14ac:dyDescent="0.25">
      <c r="K11035" s="46"/>
      <c r="L11035" s="46"/>
    </row>
    <row r="11036" spans="11:12" ht="30" customHeight="1" x14ac:dyDescent="0.25">
      <c r="K11036" s="46"/>
      <c r="L11036" s="46"/>
    </row>
    <row r="11037" spans="11:12" ht="30" customHeight="1" x14ac:dyDescent="0.25">
      <c r="K11037" s="46"/>
      <c r="L11037" s="46"/>
    </row>
    <row r="11038" spans="11:12" ht="30" customHeight="1" x14ac:dyDescent="0.25">
      <c r="K11038" s="46"/>
      <c r="L11038" s="46"/>
    </row>
    <row r="11039" spans="11:12" ht="30" customHeight="1" x14ac:dyDescent="0.25">
      <c r="K11039" s="46"/>
      <c r="L11039" s="46"/>
    </row>
    <row r="11040" spans="11:12" ht="30" customHeight="1" x14ac:dyDescent="0.25">
      <c r="K11040" s="46"/>
      <c r="L11040" s="46"/>
    </row>
    <row r="11041" spans="11:12" ht="30" customHeight="1" x14ac:dyDescent="0.25">
      <c r="K11041" s="46"/>
      <c r="L11041" s="46"/>
    </row>
    <row r="11042" spans="11:12" ht="30" customHeight="1" x14ac:dyDescent="0.25">
      <c r="K11042" s="46"/>
      <c r="L11042" s="46"/>
    </row>
    <row r="11043" spans="11:12" ht="30" customHeight="1" x14ac:dyDescent="0.25">
      <c r="K11043" s="46"/>
      <c r="L11043" s="46"/>
    </row>
    <row r="11044" spans="11:12" ht="30" customHeight="1" x14ac:dyDescent="0.25">
      <c r="K11044" s="46"/>
      <c r="L11044" s="46"/>
    </row>
    <row r="11045" spans="11:12" ht="30" customHeight="1" x14ac:dyDescent="0.25">
      <c r="K11045" s="46"/>
      <c r="L11045" s="46"/>
    </row>
    <row r="11046" spans="11:12" ht="30" customHeight="1" x14ac:dyDescent="0.25">
      <c r="K11046" s="46"/>
      <c r="L11046" s="46"/>
    </row>
    <row r="11047" spans="11:12" ht="30" customHeight="1" x14ac:dyDescent="0.25">
      <c r="K11047" s="46"/>
      <c r="L11047" s="46"/>
    </row>
    <row r="11048" spans="11:12" ht="30" customHeight="1" x14ac:dyDescent="0.25">
      <c r="K11048" s="46"/>
      <c r="L11048" s="46"/>
    </row>
    <row r="11049" spans="11:12" ht="30" customHeight="1" x14ac:dyDescent="0.25">
      <c r="K11049" s="46"/>
      <c r="L11049" s="46"/>
    </row>
    <row r="11050" spans="11:12" ht="30" customHeight="1" x14ac:dyDescent="0.25">
      <c r="K11050" s="46"/>
      <c r="L11050" s="46"/>
    </row>
    <row r="11051" spans="11:12" ht="30" customHeight="1" x14ac:dyDescent="0.25">
      <c r="K11051" s="46"/>
      <c r="L11051" s="46"/>
    </row>
    <row r="11052" spans="11:12" ht="30" customHeight="1" x14ac:dyDescent="0.25">
      <c r="K11052" s="46"/>
      <c r="L11052" s="46"/>
    </row>
    <row r="11053" spans="11:12" ht="30" customHeight="1" x14ac:dyDescent="0.25">
      <c r="K11053" s="46"/>
      <c r="L11053" s="46"/>
    </row>
    <row r="11054" spans="11:12" ht="30" customHeight="1" x14ac:dyDescent="0.25">
      <c r="K11054" s="46"/>
      <c r="L11054" s="46"/>
    </row>
    <row r="11055" spans="11:12" ht="30" customHeight="1" x14ac:dyDescent="0.25">
      <c r="K11055" s="46"/>
      <c r="L11055" s="46"/>
    </row>
    <row r="11056" spans="11:12" ht="30" customHeight="1" x14ac:dyDescent="0.25">
      <c r="K11056" s="46"/>
      <c r="L11056" s="46"/>
    </row>
    <row r="11057" spans="11:12" ht="30" customHeight="1" x14ac:dyDescent="0.25">
      <c r="K11057" s="46"/>
      <c r="L11057" s="46"/>
    </row>
    <row r="11058" spans="11:12" ht="30" customHeight="1" x14ac:dyDescent="0.25">
      <c r="K11058" s="46"/>
      <c r="L11058" s="46"/>
    </row>
    <row r="11059" spans="11:12" ht="30" customHeight="1" x14ac:dyDescent="0.25">
      <c r="K11059" s="46"/>
      <c r="L11059" s="46"/>
    </row>
    <row r="11060" spans="11:12" ht="30" customHeight="1" x14ac:dyDescent="0.25">
      <c r="K11060" s="46"/>
      <c r="L11060" s="46"/>
    </row>
    <row r="11061" spans="11:12" ht="30" customHeight="1" x14ac:dyDescent="0.25">
      <c r="K11061" s="46"/>
      <c r="L11061" s="46"/>
    </row>
    <row r="11062" spans="11:12" ht="30" customHeight="1" x14ac:dyDescent="0.25">
      <c r="K11062" s="46"/>
      <c r="L11062" s="46"/>
    </row>
    <row r="11063" spans="11:12" ht="30" customHeight="1" x14ac:dyDescent="0.25">
      <c r="K11063" s="46"/>
      <c r="L11063" s="46"/>
    </row>
    <row r="11064" spans="11:12" ht="30" customHeight="1" x14ac:dyDescent="0.25">
      <c r="K11064" s="46"/>
      <c r="L11064" s="46"/>
    </row>
    <row r="11065" spans="11:12" ht="30" customHeight="1" x14ac:dyDescent="0.25">
      <c r="K11065" s="46"/>
      <c r="L11065" s="46"/>
    </row>
    <row r="11066" spans="11:12" ht="30" customHeight="1" x14ac:dyDescent="0.25">
      <c r="K11066" s="46"/>
      <c r="L11066" s="46"/>
    </row>
    <row r="11067" spans="11:12" ht="30" customHeight="1" x14ac:dyDescent="0.25">
      <c r="K11067" s="46"/>
      <c r="L11067" s="46"/>
    </row>
    <row r="11068" spans="11:12" ht="30" customHeight="1" x14ac:dyDescent="0.25">
      <c r="K11068" s="46"/>
      <c r="L11068" s="46"/>
    </row>
    <row r="11069" spans="11:12" ht="30" customHeight="1" x14ac:dyDescent="0.25">
      <c r="K11069" s="46"/>
      <c r="L11069" s="46"/>
    </row>
    <row r="11070" spans="11:12" ht="30" customHeight="1" x14ac:dyDescent="0.25">
      <c r="K11070" s="46"/>
      <c r="L11070" s="46"/>
    </row>
    <row r="11071" spans="11:12" ht="30" customHeight="1" x14ac:dyDescent="0.25">
      <c r="K11071" s="46"/>
      <c r="L11071" s="46"/>
    </row>
    <row r="11072" spans="11:12" ht="30" customHeight="1" x14ac:dyDescent="0.25">
      <c r="K11072" s="46"/>
      <c r="L11072" s="46"/>
    </row>
    <row r="11073" spans="11:12" ht="30" customHeight="1" x14ac:dyDescent="0.25">
      <c r="K11073" s="46"/>
      <c r="L11073" s="46"/>
    </row>
    <row r="11074" spans="11:12" ht="30" customHeight="1" x14ac:dyDescent="0.25">
      <c r="K11074" s="46"/>
      <c r="L11074" s="46"/>
    </row>
    <row r="11075" spans="11:12" ht="30" customHeight="1" x14ac:dyDescent="0.25">
      <c r="K11075" s="46"/>
      <c r="L11075" s="46"/>
    </row>
    <row r="11076" spans="11:12" ht="30" customHeight="1" x14ac:dyDescent="0.25">
      <c r="K11076" s="46"/>
      <c r="L11076" s="46"/>
    </row>
    <row r="11077" spans="11:12" ht="30" customHeight="1" x14ac:dyDescent="0.25">
      <c r="K11077" s="46"/>
      <c r="L11077" s="46"/>
    </row>
    <row r="11078" spans="11:12" ht="30" customHeight="1" x14ac:dyDescent="0.25">
      <c r="K11078" s="46"/>
      <c r="L11078" s="46"/>
    </row>
    <row r="11079" spans="11:12" ht="30" customHeight="1" x14ac:dyDescent="0.25">
      <c r="K11079" s="46"/>
      <c r="L11079" s="46"/>
    </row>
    <row r="11080" spans="11:12" ht="30" customHeight="1" x14ac:dyDescent="0.25">
      <c r="K11080" s="46"/>
      <c r="L11080" s="46"/>
    </row>
    <row r="11081" spans="11:12" ht="30" customHeight="1" x14ac:dyDescent="0.25">
      <c r="K11081" s="46"/>
      <c r="L11081" s="46"/>
    </row>
    <row r="11082" spans="11:12" ht="30" customHeight="1" x14ac:dyDescent="0.25">
      <c r="K11082" s="46"/>
      <c r="L11082" s="46"/>
    </row>
    <row r="11083" spans="11:12" ht="30" customHeight="1" x14ac:dyDescent="0.25">
      <c r="K11083" s="46"/>
      <c r="L11083" s="46"/>
    </row>
    <row r="11084" spans="11:12" ht="30" customHeight="1" x14ac:dyDescent="0.25">
      <c r="K11084" s="46"/>
      <c r="L11084" s="46"/>
    </row>
    <row r="11085" spans="11:12" ht="30" customHeight="1" x14ac:dyDescent="0.25">
      <c r="K11085" s="46"/>
      <c r="L11085" s="46"/>
    </row>
    <row r="11086" spans="11:12" ht="30" customHeight="1" x14ac:dyDescent="0.25">
      <c r="K11086" s="46"/>
      <c r="L11086" s="46"/>
    </row>
    <row r="11087" spans="11:12" ht="30" customHeight="1" x14ac:dyDescent="0.25">
      <c r="K11087" s="46"/>
      <c r="L11087" s="46"/>
    </row>
    <row r="11088" spans="11:12" ht="30" customHeight="1" x14ac:dyDescent="0.25">
      <c r="K11088" s="46"/>
      <c r="L11088" s="46"/>
    </row>
    <row r="11089" spans="11:12" ht="30" customHeight="1" x14ac:dyDescent="0.25">
      <c r="K11089" s="46"/>
      <c r="L11089" s="46"/>
    </row>
    <row r="11090" spans="11:12" ht="30" customHeight="1" x14ac:dyDescent="0.25">
      <c r="K11090" s="46"/>
      <c r="L11090" s="46"/>
    </row>
    <row r="11091" spans="11:12" ht="30" customHeight="1" x14ac:dyDescent="0.25">
      <c r="K11091" s="46"/>
      <c r="L11091" s="46"/>
    </row>
    <row r="11092" spans="11:12" ht="30" customHeight="1" x14ac:dyDescent="0.25">
      <c r="K11092" s="46"/>
      <c r="L11092" s="46"/>
    </row>
    <row r="11093" spans="11:12" ht="30" customHeight="1" x14ac:dyDescent="0.25">
      <c r="K11093" s="46"/>
      <c r="L11093" s="46"/>
    </row>
    <row r="11094" spans="11:12" ht="30" customHeight="1" x14ac:dyDescent="0.25">
      <c r="K11094" s="46"/>
      <c r="L11094" s="46"/>
    </row>
    <row r="11095" spans="11:12" ht="30" customHeight="1" x14ac:dyDescent="0.25">
      <c r="K11095" s="46"/>
      <c r="L11095" s="46"/>
    </row>
    <row r="11096" spans="11:12" ht="30" customHeight="1" x14ac:dyDescent="0.25">
      <c r="K11096" s="46"/>
      <c r="L11096" s="46"/>
    </row>
    <row r="11097" spans="11:12" ht="30" customHeight="1" x14ac:dyDescent="0.25">
      <c r="K11097" s="46"/>
      <c r="L11097" s="46"/>
    </row>
    <row r="11098" spans="11:12" ht="30" customHeight="1" x14ac:dyDescent="0.25">
      <c r="K11098" s="46"/>
      <c r="L11098" s="46"/>
    </row>
    <row r="11099" spans="11:12" ht="30" customHeight="1" x14ac:dyDescent="0.25">
      <c r="K11099" s="46"/>
      <c r="L11099" s="46"/>
    </row>
    <row r="11100" spans="11:12" ht="30" customHeight="1" x14ac:dyDescent="0.25">
      <c r="K11100" s="46"/>
      <c r="L11100" s="46"/>
    </row>
    <row r="11101" spans="11:12" ht="30" customHeight="1" x14ac:dyDescent="0.25">
      <c r="K11101" s="46"/>
      <c r="L11101" s="46"/>
    </row>
    <row r="11102" spans="11:12" ht="30" customHeight="1" x14ac:dyDescent="0.25">
      <c r="K11102" s="46"/>
      <c r="L11102" s="46"/>
    </row>
    <row r="11103" spans="11:12" ht="30" customHeight="1" x14ac:dyDescent="0.25">
      <c r="K11103" s="46"/>
      <c r="L11103" s="46"/>
    </row>
    <row r="11104" spans="11:12" ht="30" customHeight="1" x14ac:dyDescent="0.25">
      <c r="K11104" s="46"/>
      <c r="L11104" s="46"/>
    </row>
    <row r="11105" spans="11:12" ht="30" customHeight="1" x14ac:dyDescent="0.25">
      <c r="K11105" s="46"/>
      <c r="L11105" s="46"/>
    </row>
    <row r="11106" spans="11:12" ht="30" customHeight="1" x14ac:dyDescent="0.25">
      <c r="K11106" s="46"/>
      <c r="L11106" s="46"/>
    </row>
    <row r="11107" spans="11:12" ht="30" customHeight="1" x14ac:dyDescent="0.25">
      <c r="K11107" s="46"/>
      <c r="L11107" s="46"/>
    </row>
    <row r="11108" spans="11:12" ht="30" customHeight="1" x14ac:dyDescent="0.25">
      <c r="K11108" s="46"/>
      <c r="L11108" s="46"/>
    </row>
    <row r="11109" spans="11:12" ht="30" customHeight="1" x14ac:dyDescent="0.25">
      <c r="K11109" s="46"/>
      <c r="L11109" s="46"/>
    </row>
    <row r="11110" spans="11:12" ht="30" customHeight="1" x14ac:dyDescent="0.25">
      <c r="K11110" s="46"/>
      <c r="L11110" s="46"/>
    </row>
    <row r="11111" spans="11:12" ht="30" customHeight="1" x14ac:dyDescent="0.25">
      <c r="K11111" s="46"/>
      <c r="L11111" s="46"/>
    </row>
    <row r="11112" spans="11:12" ht="30" customHeight="1" x14ac:dyDescent="0.25">
      <c r="K11112" s="46"/>
      <c r="L11112" s="46"/>
    </row>
    <row r="11113" spans="11:12" ht="30" customHeight="1" x14ac:dyDescent="0.25">
      <c r="K11113" s="46"/>
      <c r="L11113" s="46"/>
    </row>
    <row r="11114" spans="11:12" ht="30" customHeight="1" x14ac:dyDescent="0.25">
      <c r="K11114" s="46"/>
      <c r="L11114" s="46"/>
    </row>
    <row r="11115" spans="11:12" ht="30" customHeight="1" x14ac:dyDescent="0.25">
      <c r="K11115" s="46"/>
      <c r="L11115" s="46"/>
    </row>
    <row r="11116" spans="11:12" ht="30" customHeight="1" x14ac:dyDescent="0.25">
      <c r="K11116" s="46"/>
      <c r="L11116" s="46"/>
    </row>
    <row r="11117" spans="11:12" ht="30" customHeight="1" x14ac:dyDescent="0.25">
      <c r="K11117" s="46"/>
      <c r="L11117" s="46"/>
    </row>
    <row r="11118" spans="11:12" ht="30" customHeight="1" x14ac:dyDescent="0.25">
      <c r="K11118" s="46"/>
      <c r="L11118" s="46"/>
    </row>
    <row r="11119" spans="11:12" ht="30" customHeight="1" x14ac:dyDescent="0.25">
      <c r="K11119" s="46"/>
      <c r="L11119" s="46"/>
    </row>
    <row r="11120" spans="11:12" ht="30" customHeight="1" x14ac:dyDescent="0.25">
      <c r="K11120" s="46"/>
      <c r="L11120" s="46"/>
    </row>
    <row r="11121" spans="11:12" ht="30" customHeight="1" x14ac:dyDescent="0.25">
      <c r="K11121" s="46"/>
      <c r="L11121" s="46"/>
    </row>
    <row r="11122" spans="11:12" ht="30" customHeight="1" x14ac:dyDescent="0.25">
      <c r="K11122" s="46"/>
      <c r="L11122" s="46"/>
    </row>
    <row r="11123" spans="11:12" ht="30" customHeight="1" x14ac:dyDescent="0.25">
      <c r="K11123" s="46"/>
      <c r="L11123" s="46"/>
    </row>
    <row r="11124" spans="11:12" ht="30" customHeight="1" x14ac:dyDescent="0.25">
      <c r="K11124" s="46"/>
      <c r="L11124" s="46"/>
    </row>
    <row r="11125" spans="11:12" ht="30" customHeight="1" x14ac:dyDescent="0.25">
      <c r="K11125" s="46"/>
      <c r="L11125" s="46"/>
    </row>
    <row r="11126" spans="11:12" ht="30" customHeight="1" x14ac:dyDescent="0.25">
      <c r="K11126" s="46"/>
      <c r="L11126" s="46"/>
    </row>
    <row r="11127" spans="11:12" ht="30" customHeight="1" x14ac:dyDescent="0.25">
      <c r="K11127" s="46"/>
      <c r="L11127" s="46"/>
    </row>
    <row r="11128" spans="11:12" ht="30" customHeight="1" x14ac:dyDescent="0.25">
      <c r="K11128" s="46"/>
      <c r="L11128" s="46"/>
    </row>
    <row r="11129" spans="11:12" ht="30" customHeight="1" x14ac:dyDescent="0.25">
      <c r="K11129" s="46"/>
      <c r="L11129" s="46"/>
    </row>
    <row r="11130" spans="11:12" ht="30" customHeight="1" x14ac:dyDescent="0.25">
      <c r="K11130" s="46"/>
      <c r="L11130" s="46"/>
    </row>
    <row r="11131" spans="11:12" ht="30" customHeight="1" x14ac:dyDescent="0.25">
      <c r="K11131" s="46"/>
      <c r="L11131" s="46"/>
    </row>
    <row r="11132" spans="11:12" ht="30" customHeight="1" x14ac:dyDescent="0.25">
      <c r="K11132" s="46"/>
      <c r="L11132" s="46"/>
    </row>
    <row r="11133" spans="11:12" ht="30" customHeight="1" x14ac:dyDescent="0.25">
      <c r="K11133" s="46"/>
      <c r="L11133" s="46"/>
    </row>
    <row r="11134" spans="11:12" ht="30" customHeight="1" x14ac:dyDescent="0.25">
      <c r="K11134" s="46"/>
      <c r="L11134" s="46"/>
    </row>
    <row r="11135" spans="11:12" ht="30" customHeight="1" x14ac:dyDescent="0.25">
      <c r="K11135" s="46"/>
      <c r="L11135" s="46"/>
    </row>
    <row r="11136" spans="11:12" ht="30" customHeight="1" x14ac:dyDescent="0.25">
      <c r="K11136" s="46"/>
      <c r="L11136" s="46"/>
    </row>
    <row r="11137" spans="11:12" ht="30" customHeight="1" x14ac:dyDescent="0.25">
      <c r="K11137" s="46"/>
      <c r="L11137" s="46"/>
    </row>
    <row r="11138" spans="11:12" ht="30" customHeight="1" x14ac:dyDescent="0.25">
      <c r="K11138" s="46"/>
      <c r="L11138" s="46"/>
    </row>
    <row r="11139" spans="11:12" ht="30" customHeight="1" x14ac:dyDescent="0.25">
      <c r="K11139" s="46"/>
      <c r="L11139" s="46"/>
    </row>
    <row r="11140" spans="11:12" ht="30" customHeight="1" x14ac:dyDescent="0.25">
      <c r="K11140" s="46"/>
      <c r="L11140" s="46"/>
    </row>
    <row r="11141" spans="11:12" ht="30" customHeight="1" x14ac:dyDescent="0.25">
      <c r="K11141" s="46"/>
      <c r="L11141" s="46"/>
    </row>
    <row r="11142" spans="11:12" ht="30" customHeight="1" x14ac:dyDescent="0.25">
      <c r="K11142" s="46"/>
      <c r="L11142" s="46"/>
    </row>
    <row r="11143" spans="11:12" ht="30" customHeight="1" x14ac:dyDescent="0.25">
      <c r="K11143" s="46"/>
      <c r="L11143" s="46"/>
    </row>
    <row r="11144" spans="11:12" ht="30" customHeight="1" x14ac:dyDescent="0.25">
      <c r="K11144" s="46"/>
      <c r="L11144" s="46"/>
    </row>
    <row r="11145" spans="11:12" ht="30" customHeight="1" x14ac:dyDescent="0.25">
      <c r="K11145" s="46"/>
      <c r="L11145" s="46"/>
    </row>
    <row r="11146" spans="11:12" ht="30" customHeight="1" x14ac:dyDescent="0.25">
      <c r="K11146" s="46"/>
      <c r="L11146" s="46"/>
    </row>
    <row r="11147" spans="11:12" ht="30" customHeight="1" x14ac:dyDescent="0.25">
      <c r="K11147" s="46"/>
      <c r="L11147" s="46"/>
    </row>
    <row r="11148" spans="11:12" ht="30" customHeight="1" x14ac:dyDescent="0.25">
      <c r="K11148" s="46"/>
      <c r="L11148" s="46"/>
    </row>
    <row r="11149" spans="11:12" ht="30" customHeight="1" x14ac:dyDescent="0.25">
      <c r="K11149" s="46"/>
      <c r="L11149" s="46"/>
    </row>
    <row r="11150" spans="11:12" ht="30" customHeight="1" x14ac:dyDescent="0.25">
      <c r="K11150" s="46"/>
      <c r="L11150" s="46"/>
    </row>
    <row r="11151" spans="11:12" ht="30" customHeight="1" x14ac:dyDescent="0.25">
      <c r="K11151" s="46"/>
      <c r="L11151" s="46"/>
    </row>
    <row r="11152" spans="11:12" ht="30" customHeight="1" x14ac:dyDescent="0.25">
      <c r="K11152" s="46"/>
      <c r="L11152" s="46"/>
    </row>
    <row r="11153" spans="11:12" ht="30" customHeight="1" x14ac:dyDescent="0.25">
      <c r="K11153" s="46"/>
      <c r="L11153" s="46"/>
    </row>
    <row r="11154" spans="11:12" ht="30" customHeight="1" x14ac:dyDescent="0.25">
      <c r="K11154" s="46"/>
      <c r="L11154" s="46"/>
    </row>
    <row r="11155" spans="11:12" ht="30" customHeight="1" x14ac:dyDescent="0.25">
      <c r="K11155" s="46"/>
      <c r="L11155" s="46"/>
    </row>
    <row r="11156" spans="11:12" ht="30" customHeight="1" x14ac:dyDescent="0.25">
      <c r="K11156" s="46"/>
      <c r="L11156" s="46"/>
    </row>
    <row r="11157" spans="11:12" ht="30" customHeight="1" x14ac:dyDescent="0.25">
      <c r="K11157" s="46"/>
      <c r="L11157" s="46"/>
    </row>
    <row r="11158" spans="11:12" ht="30" customHeight="1" x14ac:dyDescent="0.25">
      <c r="K11158" s="46"/>
      <c r="L11158" s="46"/>
    </row>
    <row r="11159" spans="11:12" ht="30" customHeight="1" x14ac:dyDescent="0.25">
      <c r="K11159" s="46"/>
      <c r="L11159" s="46"/>
    </row>
    <row r="11160" spans="11:12" ht="30" customHeight="1" x14ac:dyDescent="0.25">
      <c r="K11160" s="46"/>
      <c r="L11160" s="46"/>
    </row>
    <row r="11161" spans="11:12" ht="30" customHeight="1" x14ac:dyDescent="0.25">
      <c r="K11161" s="46"/>
      <c r="L11161" s="46"/>
    </row>
    <row r="11162" spans="11:12" ht="30" customHeight="1" x14ac:dyDescent="0.25">
      <c r="K11162" s="46"/>
      <c r="L11162" s="46"/>
    </row>
    <row r="11163" spans="11:12" ht="30" customHeight="1" x14ac:dyDescent="0.25">
      <c r="K11163" s="46"/>
      <c r="L11163" s="46"/>
    </row>
    <row r="11164" spans="11:12" ht="30" customHeight="1" x14ac:dyDescent="0.25">
      <c r="K11164" s="46"/>
      <c r="L11164" s="46"/>
    </row>
    <row r="11165" spans="11:12" ht="30" customHeight="1" x14ac:dyDescent="0.25">
      <c r="K11165" s="46"/>
      <c r="L11165" s="46"/>
    </row>
    <row r="11166" spans="11:12" ht="30" customHeight="1" x14ac:dyDescent="0.25">
      <c r="K11166" s="46"/>
      <c r="L11166" s="46"/>
    </row>
    <row r="11167" spans="11:12" ht="30" customHeight="1" x14ac:dyDescent="0.25">
      <c r="K11167" s="46"/>
      <c r="L11167" s="46"/>
    </row>
    <row r="11168" spans="11:12" ht="30" customHeight="1" x14ac:dyDescent="0.25">
      <c r="K11168" s="46"/>
      <c r="L11168" s="46"/>
    </row>
    <row r="11169" spans="11:12" ht="30" customHeight="1" x14ac:dyDescent="0.25">
      <c r="K11169" s="46"/>
      <c r="L11169" s="46"/>
    </row>
    <row r="11170" spans="11:12" ht="30" customHeight="1" x14ac:dyDescent="0.25">
      <c r="K11170" s="46"/>
      <c r="L11170" s="46"/>
    </row>
    <row r="11171" spans="11:12" ht="30" customHeight="1" x14ac:dyDescent="0.25">
      <c r="K11171" s="46"/>
      <c r="L11171" s="46"/>
    </row>
    <row r="11172" spans="11:12" ht="30" customHeight="1" x14ac:dyDescent="0.25">
      <c r="K11172" s="46"/>
      <c r="L11172" s="46"/>
    </row>
    <row r="11173" spans="11:12" ht="30" customHeight="1" x14ac:dyDescent="0.25">
      <c r="K11173" s="46"/>
      <c r="L11173" s="46"/>
    </row>
    <row r="11174" spans="11:12" ht="30" customHeight="1" x14ac:dyDescent="0.25">
      <c r="K11174" s="46"/>
      <c r="L11174" s="46"/>
    </row>
    <row r="11175" spans="11:12" ht="30" customHeight="1" x14ac:dyDescent="0.25">
      <c r="K11175" s="46"/>
      <c r="L11175" s="46"/>
    </row>
    <row r="11176" spans="11:12" ht="30" customHeight="1" x14ac:dyDescent="0.25">
      <c r="K11176" s="46"/>
      <c r="L11176" s="46"/>
    </row>
    <row r="11177" spans="11:12" ht="30" customHeight="1" x14ac:dyDescent="0.25">
      <c r="K11177" s="46"/>
      <c r="L11177" s="46"/>
    </row>
    <row r="11178" spans="11:12" ht="30" customHeight="1" x14ac:dyDescent="0.25">
      <c r="K11178" s="46"/>
      <c r="L11178" s="46"/>
    </row>
    <row r="11179" spans="11:12" ht="30" customHeight="1" x14ac:dyDescent="0.25">
      <c r="K11179" s="46"/>
      <c r="L11179" s="46"/>
    </row>
    <row r="11180" spans="11:12" ht="30" customHeight="1" x14ac:dyDescent="0.25">
      <c r="K11180" s="46"/>
      <c r="L11180" s="46"/>
    </row>
    <row r="11181" spans="11:12" ht="30" customHeight="1" x14ac:dyDescent="0.25">
      <c r="K11181" s="46"/>
      <c r="L11181" s="46"/>
    </row>
    <row r="11182" spans="11:12" ht="30" customHeight="1" x14ac:dyDescent="0.25">
      <c r="K11182" s="46"/>
      <c r="L11182" s="46"/>
    </row>
    <row r="11183" spans="11:12" ht="30" customHeight="1" x14ac:dyDescent="0.25">
      <c r="K11183" s="46"/>
      <c r="L11183" s="46"/>
    </row>
    <row r="11184" spans="11:12" ht="30" customHeight="1" x14ac:dyDescent="0.25">
      <c r="K11184" s="46"/>
      <c r="L11184" s="46"/>
    </row>
    <row r="11185" spans="11:12" ht="30" customHeight="1" x14ac:dyDescent="0.25">
      <c r="K11185" s="46"/>
      <c r="L11185" s="46"/>
    </row>
    <row r="11186" spans="11:12" ht="30" customHeight="1" x14ac:dyDescent="0.25">
      <c r="K11186" s="46"/>
      <c r="L11186" s="46"/>
    </row>
    <row r="11187" spans="11:12" ht="30" customHeight="1" x14ac:dyDescent="0.25">
      <c r="K11187" s="46"/>
      <c r="L11187" s="46"/>
    </row>
    <row r="11188" spans="11:12" ht="30" customHeight="1" x14ac:dyDescent="0.25">
      <c r="K11188" s="46"/>
      <c r="L11188" s="46"/>
    </row>
    <row r="11189" spans="11:12" ht="30" customHeight="1" x14ac:dyDescent="0.25">
      <c r="K11189" s="46"/>
      <c r="L11189" s="46"/>
    </row>
    <row r="11190" spans="11:12" ht="30" customHeight="1" x14ac:dyDescent="0.25">
      <c r="K11190" s="46"/>
      <c r="L11190" s="46"/>
    </row>
    <row r="11191" spans="11:12" ht="30" customHeight="1" x14ac:dyDescent="0.25">
      <c r="K11191" s="46"/>
      <c r="L11191" s="46"/>
    </row>
    <row r="11192" spans="11:12" ht="30" customHeight="1" x14ac:dyDescent="0.25">
      <c r="K11192" s="46"/>
      <c r="L11192" s="46"/>
    </row>
    <row r="11193" spans="11:12" ht="30" customHeight="1" x14ac:dyDescent="0.25">
      <c r="K11193" s="46"/>
      <c r="L11193" s="46"/>
    </row>
    <row r="11194" spans="11:12" ht="30" customHeight="1" x14ac:dyDescent="0.25">
      <c r="K11194" s="46"/>
      <c r="L11194" s="46"/>
    </row>
    <row r="11195" spans="11:12" ht="30" customHeight="1" x14ac:dyDescent="0.25">
      <c r="K11195" s="46"/>
      <c r="L11195" s="46"/>
    </row>
    <row r="11196" spans="11:12" ht="30" customHeight="1" x14ac:dyDescent="0.25">
      <c r="K11196" s="46"/>
      <c r="L11196" s="46"/>
    </row>
    <row r="11197" spans="11:12" ht="30" customHeight="1" x14ac:dyDescent="0.25">
      <c r="K11197" s="46"/>
      <c r="L11197" s="46"/>
    </row>
    <row r="11198" spans="11:12" ht="30" customHeight="1" x14ac:dyDescent="0.25">
      <c r="K11198" s="46"/>
      <c r="L11198" s="46"/>
    </row>
    <row r="11199" spans="11:12" ht="30" customHeight="1" x14ac:dyDescent="0.25">
      <c r="K11199" s="46"/>
      <c r="L11199" s="46"/>
    </row>
    <row r="11200" spans="11:12" ht="30" customHeight="1" x14ac:dyDescent="0.25">
      <c r="K11200" s="46"/>
      <c r="L11200" s="46"/>
    </row>
    <row r="11201" spans="11:12" ht="30" customHeight="1" x14ac:dyDescent="0.25">
      <c r="K11201" s="46"/>
      <c r="L11201" s="46"/>
    </row>
    <row r="11202" spans="11:12" ht="30" customHeight="1" x14ac:dyDescent="0.25">
      <c r="K11202" s="46"/>
      <c r="L11202" s="46"/>
    </row>
    <row r="11203" spans="11:12" ht="30" customHeight="1" x14ac:dyDescent="0.25">
      <c r="K11203" s="46"/>
      <c r="L11203" s="46"/>
    </row>
    <row r="11204" spans="11:12" ht="30" customHeight="1" x14ac:dyDescent="0.25">
      <c r="K11204" s="46"/>
      <c r="L11204" s="46"/>
    </row>
    <row r="11205" spans="11:12" ht="30" customHeight="1" x14ac:dyDescent="0.25">
      <c r="K11205" s="46"/>
      <c r="L11205" s="46"/>
    </row>
    <row r="11206" spans="11:12" ht="30" customHeight="1" x14ac:dyDescent="0.25">
      <c r="K11206" s="46"/>
      <c r="L11206" s="46"/>
    </row>
    <row r="11207" spans="11:12" ht="30" customHeight="1" x14ac:dyDescent="0.25">
      <c r="K11207" s="46"/>
      <c r="L11207" s="46"/>
    </row>
    <row r="11208" spans="11:12" ht="30" customHeight="1" x14ac:dyDescent="0.25">
      <c r="K11208" s="46"/>
      <c r="L11208" s="46"/>
    </row>
    <row r="11209" spans="11:12" ht="30" customHeight="1" x14ac:dyDescent="0.25">
      <c r="K11209" s="46"/>
      <c r="L11209" s="46"/>
    </row>
    <row r="11210" spans="11:12" ht="30" customHeight="1" x14ac:dyDescent="0.25">
      <c r="K11210" s="46"/>
      <c r="L11210" s="46"/>
    </row>
    <row r="11211" spans="11:12" ht="30" customHeight="1" x14ac:dyDescent="0.25">
      <c r="K11211" s="46"/>
      <c r="L11211" s="46"/>
    </row>
    <row r="11212" spans="11:12" ht="30" customHeight="1" x14ac:dyDescent="0.25">
      <c r="K11212" s="46"/>
      <c r="L11212" s="46"/>
    </row>
    <row r="11213" spans="11:12" ht="30" customHeight="1" x14ac:dyDescent="0.25">
      <c r="K11213" s="46"/>
      <c r="L11213" s="46"/>
    </row>
    <row r="11214" spans="11:12" ht="30" customHeight="1" x14ac:dyDescent="0.25">
      <c r="K11214" s="46"/>
      <c r="L11214" s="46"/>
    </row>
    <row r="11215" spans="11:12" ht="30" customHeight="1" x14ac:dyDescent="0.25">
      <c r="K11215" s="46"/>
      <c r="L11215" s="46"/>
    </row>
    <row r="11216" spans="11:12" ht="30" customHeight="1" x14ac:dyDescent="0.25">
      <c r="K11216" s="46"/>
      <c r="L11216" s="46"/>
    </row>
    <row r="11217" spans="11:12" ht="30" customHeight="1" x14ac:dyDescent="0.25">
      <c r="K11217" s="46"/>
      <c r="L11217" s="46"/>
    </row>
    <row r="11218" spans="11:12" ht="30" customHeight="1" x14ac:dyDescent="0.25">
      <c r="K11218" s="46"/>
      <c r="L11218" s="46"/>
    </row>
    <row r="11219" spans="11:12" ht="30" customHeight="1" x14ac:dyDescent="0.25">
      <c r="K11219" s="46"/>
      <c r="L11219" s="46"/>
    </row>
    <row r="11220" spans="11:12" ht="30" customHeight="1" x14ac:dyDescent="0.25">
      <c r="K11220" s="46"/>
      <c r="L11220" s="46"/>
    </row>
    <row r="11221" spans="11:12" ht="30" customHeight="1" x14ac:dyDescent="0.25">
      <c r="K11221" s="46"/>
      <c r="L11221" s="46"/>
    </row>
    <row r="11222" spans="11:12" ht="30" customHeight="1" x14ac:dyDescent="0.25">
      <c r="K11222" s="46"/>
      <c r="L11222" s="46"/>
    </row>
    <row r="11223" spans="11:12" ht="30" customHeight="1" x14ac:dyDescent="0.25">
      <c r="K11223" s="46"/>
      <c r="L11223" s="46"/>
    </row>
    <row r="11224" spans="11:12" ht="30" customHeight="1" x14ac:dyDescent="0.25">
      <c r="K11224" s="46"/>
      <c r="L11224" s="46"/>
    </row>
    <row r="11225" spans="11:12" ht="30" customHeight="1" x14ac:dyDescent="0.25">
      <c r="K11225" s="46"/>
      <c r="L11225" s="46"/>
    </row>
    <row r="11226" spans="11:12" ht="30" customHeight="1" x14ac:dyDescent="0.25">
      <c r="K11226" s="46"/>
      <c r="L11226" s="46"/>
    </row>
    <row r="11227" spans="11:12" ht="30" customHeight="1" x14ac:dyDescent="0.25">
      <c r="K11227" s="46"/>
      <c r="L11227" s="46"/>
    </row>
    <row r="11228" spans="11:12" ht="30" customHeight="1" x14ac:dyDescent="0.25">
      <c r="K11228" s="46"/>
      <c r="L11228" s="46"/>
    </row>
    <row r="11229" spans="11:12" ht="30" customHeight="1" x14ac:dyDescent="0.25">
      <c r="K11229" s="46"/>
      <c r="L11229" s="46"/>
    </row>
    <row r="11230" spans="11:12" ht="30" customHeight="1" x14ac:dyDescent="0.25">
      <c r="K11230" s="46"/>
      <c r="L11230" s="46"/>
    </row>
    <row r="11231" spans="11:12" ht="30" customHeight="1" x14ac:dyDescent="0.25">
      <c r="K11231" s="46"/>
      <c r="L11231" s="46"/>
    </row>
    <row r="11232" spans="11:12" ht="30" customHeight="1" x14ac:dyDescent="0.25">
      <c r="K11232" s="46"/>
      <c r="L11232" s="46"/>
    </row>
    <row r="11233" spans="11:12" ht="30" customHeight="1" x14ac:dyDescent="0.25">
      <c r="K11233" s="46"/>
      <c r="L11233" s="46"/>
    </row>
    <row r="11234" spans="11:12" ht="30" customHeight="1" x14ac:dyDescent="0.25">
      <c r="K11234" s="46"/>
      <c r="L11234" s="46"/>
    </row>
    <row r="11235" spans="11:12" ht="30" customHeight="1" x14ac:dyDescent="0.25">
      <c r="K11235" s="46"/>
      <c r="L11235" s="46"/>
    </row>
    <row r="11236" spans="11:12" ht="30" customHeight="1" x14ac:dyDescent="0.25">
      <c r="K11236" s="46"/>
      <c r="L11236" s="46"/>
    </row>
    <row r="11237" spans="11:12" ht="30" customHeight="1" x14ac:dyDescent="0.25">
      <c r="K11237" s="46"/>
      <c r="L11237" s="46"/>
    </row>
    <row r="11238" spans="11:12" ht="30" customHeight="1" x14ac:dyDescent="0.25">
      <c r="K11238" s="46"/>
      <c r="L11238" s="46"/>
    </row>
    <row r="11239" spans="11:12" ht="30" customHeight="1" x14ac:dyDescent="0.25">
      <c r="K11239" s="46"/>
      <c r="L11239" s="46"/>
    </row>
    <row r="11240" spans="11:12" ht="30" customHeight="1" x14ac:dyDescent="0.25">
      <c r="K11240" s="46"/>
      <c r="L11240" s="46"/>
    </row>
    <row r="11241" spans="11:12" ht="30" customHeight="1" x14ac:dyDescent="0.25">
      <c r="K11241" s="46"/>
      <c r="L11241" s="46"/>
    </row>
    <row r="11242" spans="11:12" ht="30" customHeight="1" x14ac:dyDescent="0.25">
      <c r="K11242" s="46"/>
      <c r="L11242" s="46"/>
    </row>
    <row r="11243" spans="11:12" ht="30" customHeight="1" x14ac:dyDescent="0.25">
      <c r="K11243" s="46"/>
      <c r="L11243" s="46"/>
    </row>
    <row r="11244" spans="11:12" ht="30" customHeight="1" x14ac:dyDescent="0.25">
      <c r="K11244" s="46"/>
      <c r="L11244" s="46"/>
    </row>
    <row r="11245" spans="11:12" ht="30" customHeight="1" x14ac:dyDescent="0.25">
      <c r="K11245" s="46"/>
      <c r="L11245" s="46"/>
    </row>
    <row r="11246" spans="11:12" ht="30" customHeight="1" x14ac:dyDescent="0.25">
      <c r="K11246" s="46"/>
      <c r="L11246" s="46"/>
    </row>
    <row r="11247" spans="11:12" ht="30" customHeight="1" x14ac:dyDescent="0.25">
      <c r="K11247" s="46"/>
      <c r="L11247" s="46"/>
    </row>
    <row r="11248" spans="11:12" ht="30" customHeight="1" x14ac:dyDescent="0.25">
      <c r="K11248" s="46"/>
      <c r="L11248" s="46"/>
    </row>
    <row r="11249" spans="11:12" ht="30" customHeight="1" x14ac:dyDescent="0.25">
      <c r="K11249" s="46"/>
      <c r="L11249" s="46"/>
    </row>
    <row r="11250" spans="11:12" ht="30" customHeight="1" x14ac:dyDescent="0.25">
      <c r="K11250" s="46"/>
      <c r="L11250" s="46"/>
    </row>
    <row r="11251" spans="11:12" ht="30" customHeight="1" x14ac:dyDescent="0.25">
      <c r="K11251" s="46"/>
      <c r="L11251" s="46"/>
    </row>
    <row r="11252" spans="11:12" ht="30" customHeight="1" x14ac:dyDescent="0.25">
      <c r="K11252" s="46"/>
      <c r="L11252" s="46"/>
    </row>
    <row r="11253" spans="11:12" ht="30" customHeight="1" x14ac:dyDescent="0.25">
      <c r="K11253" s="46"/>
      <c r="L11253" s="46"/>
    </row>
    <row r="11254" spans="11:12" ht="30" customHeight="1" x14ac:dyDescent="0.25">
      <c r="K11254" s="46"/>
      <c r="L11254" s="46"/>
    </row>
    <row r="11255" spans="11:12" ht="30" customHeight="1" x14ac:dyDescent="0.25">
      <c r="K11255" s="46"/>
      <c r="L11255" s="46"/>
    </row>
    <row r="11256" spans="11:12" ht="30" customHeight="1" x14ac:dyDescent="0.25">
      <c r="K11256" s="46"/>
      <c r="L11256" s="46"/>
    </row>
    <row r="11257" spans="11:12" ht="30" customHeight="1" x14ac:dyDescent="0.25">
      <c r="K11257" s="46"/>
      <c r="L11257" s="46"/>
    </row>
    <row r="11258" spans="11:12" ht="30" customHeight="1" x14ac:dyDescent="0.25">
      <c r="K11258" s="46"/>
      <c r="L11258" s="46"/>
    </row>
    <row r="11259" spans="11:12" ht="30" customHeight="1" x14ac:dyDescent="0.25">
      <c r="K11259" s="46"/>
      <c r="L11259" s="46"/>
    </row>
    <row r="11260" spans="11:12" ht="30" customHeight="1" x14ac:dyDescent="0.25">
      <c r="K11260" s="46"/>
      <c r="L11260" s="46"/>
    </row>
    <row r="11261" spans="11:12" ht="30" customHeight="1" x14ac:dyDescent="0.25">
      <c r="K11261" s="46"/>
      <c r="L11261" s="46"/>
    </row>
    <row r="11262" spans="11:12" ht="30" customHeight="1" x14ac:dyDescent="0.25">
      <c r="K11262" s="46"/>
      <c r="L11262" s="46"/>
    </row>
    <row r="11263" spans="11:12" ht="30" customHeight="1" x14ac:dyDescent="0.25">
      <c r="K11263" s="46"/>
      <c r="L11263" s="46"/>
    </row>
    <row r="11264" spans="11:12" ht="30" customHeight="1" x14ac:dyDescent="0.25">
      <c r="K11264" s="46"/>
      <c r="L11264" s="46"/>
    </row>
    <row r="11265" spans="11:12" ht="30" customHeight="1" x14ac:dyDescent="0.25">
      <c r="K11265" s="46"/>
      <c r="L11265" s="46"/>
    </row>
    <row r="11266" spans="11:12" ht="30" customHeight="1" x14ac:dyDescent="0.25">
      <c r="K11266" s="46"/>
      <c r="L11266" s="46"/>
    </row>
    <row r="11267" spans="11:12" ht="30" customHeight="1" x14ac:dyDescent="0.25">
      <c r="K11267" s="46"/>
      <c r="L11267" s="46"/>
    </row>
    <row r="11268" spans="11:12" ht="30" customHeight="1" x14ac:dyDescent="0.25">
      <c r="K11268" s="46"/>
      <c r="L11268" s="46"/>
    </row>
    <row r="11269" spans="11:12" ht="30" customHeight="1" x14ac:dyDescent="0.25">
      <c r="K11269" s="46"/>
      <c r="L11269" s="46"/>
    </row>
    <row r="11270" spans="11:12" ht="30" customHeight="1" x14ac:dyDescent="0.25">
      <c r="K11270" s="46"/>
      <c r="L11270" s="46"/>
    </row>
    <row r="11271" spans="11:12" ht="30" customHeight="1" x14ac:dyDescent="0.25">
      <c r="K11271" s="46"/>
      <c r="L11271" s="46"/>
    </row>
    <row r="11272" spans="11:12" ht="30" customHeight="1" x14ac:dyDescent="0.25">
      <c r="K11272" s="46"/>
      <c r="L11272" s="46"/>
    </row>
    <row r="11273" spans="11:12" ht="30" customHeight="1" x14ac:dyDescent="0.25">
      <c r="K11273" s="46"/>
      <c r="L11273" s="46"/>
    </row>
    <row r="11274" spans="11:12" ht="30" customHeight="1" x14ac:dyDescent="0.25">
      <c r="K11274" s="46"/>
      <c r="L11274" s="46"/>
    </row>
    <row r="11275" spans="11:12" ht="30" customHeight="1" x14ac:dyDescent="0.25">
      <c r="K11275" s="46"/>
      <c r="L11275" s="46"/>
    </row>
    <row r="11276" spans="11:12" ht="30" customHeight="1" x14ac:dyDescent="0.25">
      <c r="K11276" s="46"/>
      <c r="L11276" s="46"/>
    </row>
    <row r="11277" spans="11:12" ht="30" customHeight="1" x14ac:dyDescent="0.25">
      <c r="K11277" s="46"/>
      <c r="L11277" s="46"/>
    </row>
    <row r="11278" spans="11:12" ht="30" customHeight="1" x14ac:dyDescent="0.25">
      <c r="K11278" s="46"/>
      <c r="L11278" s="46"/>
    </row>
    <row r="11279" spans="11:12" ht="30" customHeight="1" x14ac:dyDescent="0.25">
      <c r="K11279" s="46"/>
      <c r="L11279" s="46"/>
    </row>
    <row r="11280" spans="11:12" ht="30" customHeight="1" x14ac:dyDescent="0.25">
      <c r="K11280" s="46"/>
      <c r="L11280" s="46"/>
    </row>
    <row r="11281" spans="11:12" ht="30" customHeight="1" x14ac:dyDescent="0.25">
      <c r="K11281" s="46"/>
      <c r="L11281" s="46"/>
    </row>
    <row r="11282" spans="11:12" ht="30" customHeight="1" x14ac:dyDescent="0.25">
      <c r="K11282" s="46"/>
      <c r="L11282" s="46"/>
    </row>
    <row r="11283" spans="11:12" ht="30" customHeight="1" x14ac:dyDescent="0.25">
      <c r="K11283" s="46"/>
      <c r="L11283" s="46"/>
    </row>
    <row r="11284" spans="11:12" ht="30" customHeight="1" x14ac:dyDescent="0.25">
      <c r="K11284" s="46"/>
      <c r="L11284" s="46"/>
    </row>
    <row r="11285" spans="11:12" ht="30" customHeight="1" x14ac:dyDescent="0.25">
      <c r="K11285" s="46"/>
      <c r="L11285" s="46"/>
    </row>
    <row r="11286" spans="11:12" ht="30" customHeight="1" x14ac:dyDescent="0.25">
      <c r="K11286" s="46"/>
      <c r="L11286" s="46"/>
    </row>
    <row r="11287" spans="11:12" ht="30" customHeight="1" x14ac:dyDescent="0.25">
      <c r="K11287" s="46"/>
      <c r="L11287" s="46"/>
    </row>
    <row r="11288" spans="11:12" ht="30" customHeight="1" x14ac:dyDescent="0.25">
      <c r="K11288" s="46"/>
      <c r="L11288" s="46"/>
    </row>
    <row r="11289" spans="11:12" ht="30" customHeight="1" x14ac:dyDescent="0.25">
      <c r="K11289" s="46"/>
      <c r="L11289" s="46"/>
    </row>
    <row r="11290" spans="11:12" ht="30" customHeight="1" x14ac:dyDescent="0.25">
      <c r="K11290" s="46"/>
      <c r="L11290" s="46"/>
    </row>
    <row r="11291" spans="11:12" ht="30" customHeight="1" x14ac:dyDescent="0.25">
      <c r="K11291" s="46"/>
      <c r="L11291" s="46"/>
    </row>
    <row r="11292" spans="11:12" ht="30" customHeight="1" x14ac:dyDescent="0.25">
      <c r="K11292" s="46"/>
      <c r="L11292" s="46"/>
    </row>
    <row r="11293" spans="11:12" ht="30" customHeight="1" x14ac:dyDescent="0.25">
      <c r="K11293" s="46"/>
      <c r="L11293" s="46"/>
    </row>
    <row r="11294" spans="11:12" ht="30" customHeight="1" x14ac:dyDescent="0.25">
      <c r="K11294" s="46"/>
      <c r="L11294" s="46"/>
    </row>
    <row r="11295" spans="11:12" ht="30" customHeight="1" x14ac:dyDescent="0.25">
      <c r="K11295" s="46"/>
      <c r="L11295" s="46"/>
    </row>
    <row r="11296" spans="11:12" ht="30" customHeight="1" x14ac:dyDescent="0.25">
      <c r="K11296" s="46"/>
      <c r="L11296" s="46"/>
    </row>
    <row r="11297" spans="11:12" ht="30" customHeight="1" x14ac:dyDescent="0.25">
      <c r="K11297" s="46"/>
      <c r="L11297" s="46"/>
    </row>
    <row r="11298" spans="11:12" ht="30" customHeight="1" x14ac:dyDescent="0.25">
      <c r="K11298" s="46"/>
      <c r="L11298" s="46"/>
    </row>
    <row r="11299" spans="11:12" ht="30" customHeight="1" x14ac:dyDescent="0.25">
      <c r="K11299" s="46"/>
      <c r="L11299" s="46"/>
    </row>
    <row r="11300" spans="11:12" ht="30" customHeight="1" x14ac:dyDescent="0.25">
      <c r="K11300" s="46"/>
      <c r="L11300" s="46"/>
    </row>
    <row r="11301" spans="11:12" ht="30" customHeight="1" x14ac:dyDescent="0.25">
      <c r="K11301" s="46"/>
      <c r="L11301" s="46"/>
    </row>
    <row r="11302" spans="11:12" ht="30" customHeight="1" x14ac:dyDescent="0.25">
      <c r="K11302" s="46"/>
      <c r="L11302" s="46"/>
    </row>
    <row r="11303" spans="11:12" ht="30" customHeight="1" x14ac:dyDescent="0.25">
      <c r="K11303" s="46"/>
      <c r="L11303" s="46"/>
    </row>
    <row r="11304" spans="11:12" ht="30" customHeight="1" x14ac:dyDescent="0.25">
      <c r="K11304" s="46"/>
      <c r="L11304" s="46"/>
    </row>
    <row r="11305" spans="11:12" ht="30" customHeight="1" x14ac:dyDescent="0.25">
      <c r="K11305" s="46"/>
      <c r="L11305" s="46"/>
    </row>
    <row r="11306" spans="11:12" ht="30" customHeight="1" x14ac:dyDescent="0.25">
      <c r="K11306" s="46"/>
      <c r="L11306" s="46"/>
    </row>
    <row r="11307" spans="11:12" ht="30" customHeight="1" x14ac:dyDescent="0.25">
      <c r="K11307" s="46"/>
      <c r="L11307" s="46"/>
    </row>
    <row r="11308" spans="11:12" ht="30" customHeight="1" x14ac:dyDescent="0.25">
      <c r="K11308" s="46"/>
      <c r="L11308" s="46"/>
    </row>
    <row r="11309" spans="11:12" ht="30" customHeight="1" x14ac:dyDescent="0.25">
      <c r="K11309" s="46"/>
      <c r="L11309" s="46"/>
    </row>
    <row r="11310" spans="11:12" ht="30" customHeight="1" x14ac:dyDescent="0.25">
      <c r="K11310" s="46"/>
      <c r="L11310" s="46"/>
    </row>
    <row r="11311" spans="11:12" ht="30" customHeight="1" x14ac:dyDescent="0.25">
      <c r="K11311" s="46"/>
      <c r="L11311" s="46"/>
    </row>
    <row r="11312" spans="11:12" ht="30" customHeight="1" x14ac:dyDescent="0.25">
      <c r="K11312" s="46"/>
      <c r="L11312" s="46"/>
    </row>
    <row r="11313" spans="11:12" ht="30" customHeight="1" x14ac:dyDescent="0.25">
      <c r="K11313" s="46"/>
      <c r="L11313" s="46"/>
    </row>
    <row r="11314" spans="11:12" ht="30" customHeight="1" x14ac:dyDescent="0.25">
      <c r="K11314" s="46"/>
      <c r="L11314" s="46"/>
    </row>
    <row r="11315" spans="11:12" ht="30" customHeight="1" x14ac:dyDescent="0.25">
      <c r="K11315" s="46"/>
      <c r="L11315" s="46"/>
    </row>
    <row r="11316" spans="11:12" ht="30" customHeight="1" x14ac:dyDescent="0.25">
      <c r="K11316" s="46"/>
      <c r="L11316" s="46"/>
    </row>
    <row r="11317" spans="11:12" ht="30" customHeight="1" x14ac:dyDescent="0.25">
      <c r="K11317" s="46"/>
      <c r="L11317" s="46"/>
    </row>
    <row r="11318" spans="11:12" ht="30" customHeight="1" x14ac:dyDescent="0.25">
      <c r="K11318" s="46"/>
      <c r="L11318" s="46"/>
    </row>
    <row r="11319" spans="11:12" ht="30" customHeight="1" x14ac:dyDescent="0.25">
      <c r="K11319" s="46"/>
      <c r="L11319" s="46"/>
    </row>
    <row r="11320" spans="11:12" ht="30" customHeight="1" x14ac:dyDescent="0.25">
      <c r="K11320" s="46"/>
      <c r="L11320" s="46"/>
    </row>
    <row r="11321" spans="11:12" ht="30" customHeight="1" x14ac:dyDescent="0.25">
      <c r="K11321" s="46"/>
      <c r="L11321" s="46"/>
    </row>
    <row r="11322" spans="11:12" ht="30" customHeight="1" x14ac:dyDescent="0.25">
      <c r="K11322" s="46"/>
      <c r="L11322" s="46"/>
    </row>
    <row r="11323" spans="11:12" ht="30" customHeight="1" x14ac:dyDescent="0.25">
      <c r="K11323" s="46"/>
      <c r="L11323" s="46"/>
    </row>
    <row r="11324" spans="11:12" ht="30" customHeight="1" x14ac:dyDescent="0.25">
      <c r="K11324" s="46"/>
      <c r="L11324" s="46"/>
    </row>
    <row r="11325" spans="11:12" ht="30" customHeight="1" x14ac:dyDescent="0.25">
      <c r="K11325" s="46"/>
      <c r="L11325" s="46"/>
    </row>
    <row r="11326" spans="11:12" ht="30" customHeight="1" x14ac:dyDescent="0.25">
      <c r="K11326" s="46"/>
      <c r="L11326" s="46"/>
    </row>
    <row r="11327" spans="11:12" ht="30" customHeight="1" x14ac:dyDescent="0.25">
      <c r="K11327" s="46"/>
      <c r="L11327" s="46"/>
    </row>
    <row r="11328" spans="11:12" ht="30" customHeight="1" x14ac:dyDescent="0.25">
      <c r="K11328" s="46"/>
      <c r="L11328" s="46"/>
    </row>
    <row r="11329" spans="11:12" ht="30" customHeight="1" x14ac:dyDescent="0.25">
      <c r="K11329" s="46"/>
      <c r="L11329" s="46"/>
    </row>
    <row r="11330" spans="11:12" ht="30" customHeight="1" x14ac:dyDescent="0.25">
      <c r="K11330" s="46"/>
      <c r="L11330" s="46"/>
    </row>
    <row r="11331" spans="11:12" ht="30" customHeight="1" x14ac:dyDescent="0.25">
      <c r="K11331" s="46"/>
      <c r="L11331" s="46"/>
    </row>
    <row r="11332" spans="11:12" ht="30" customHeight="1" x14ac:dyDescent="0.25">
      <c r="K11332" s="46"/>
      <c r="L11332" s="46"/>
    </row>
    <row r="11333" spans="11:12" ht="30" customHeight="1" x14ac:dyDescent="0.25">
      <c r="K11333" s="46"/>
      <c r="L11333" s="46"/>
    </row>
    <row r="11334" spans="11:12" ht="30" customHeight="1" x14ac:dyDescent="0.25">
      <c r="K11334" s="46"/>
      <c r="L11334" s="46"/>
    </row>
    <row r="11335" spans="11:12" ht="30" customHeight="1" x14ac:dyDescent="0.25">
      <c r="K11335" s="46"/>
      <c r="L11335" s="46"/>
    </row>
    <row r="11336" spans="11:12" ht="30" customHeight="1" x14ac:dyDescent="0.25">
      <c r="K11336" s="46"/>
      <c r="L11336" s="46"/>
    </row>
    <row r="11337" spans="11:12" ht="30" customHeight="1" x14ac:dyDescent="0.25">
      <c r="K11337" s="46"/>
      <c r="L11337" s="46"/>
    </row>
    <row r="11338" spans="11:12" ht="30" customHeight="1" x14ac:dyDescent="0.25">
      <c r="K11338" s="46"/>
      <c r="L11338" s="46"/>
    </row>
    <row r="11339" spans="11:12" ht="30" customHeight="1" x14ac:dyDescent="0.25">
      <c r="K11339" s="46"/>
      <c r="L11339" s="46"/>
    </row>
    <row r="11340" spans="11:12" ht="30" customHeight="1" x14ac:dyDescent="0.25">
      <c r="K11340" s="46"/>
      <c r="L11340" s="46"/>
    </row>
    <row r="11341" spans="11:12" ht="30" customHeight="1" x14ac:dyDescent="0.25">
      <c r="K11341" s="46"/>
      <c r="L11341" s="46"/>
    </row>
    <row r="11342" spans="11:12" ht="30" customHeight="1" x14ac:dyDescent="0.25">
      <c r="K11342" s="46"/>
      <c r="L11342" s="46"/>
    </row>
    <row r="11343" spans="11:12" ht="30" customHeight="1" x14ac:dyDescent="0.25">
      <c r="K11343" s="46"/>
      <c r="L11343" s="46"/>
    </row>
    <row r="11344" spans="11:12" ht="30" customHeight="1" x14ac:dyDescent="0.25">
      <c r="K11344" s="46"/>
      <c r="L11344" s="46"/>
    </row>
    <row r="11345" spans="11:12" ht="30" customHeight="1" x14ac:dyDescent="0.25">
      <c r="K11345" s="46"/>
      <c r="L11345" s="46"/>
    </row>
    <row r="11346" spans="11:12" ht="30" customHeight="1" x14ac:dyDescent="0.25">
      <c r="K11346" s="46"/>
      <c r="L11346" s="46"/>
    </row>
    <row r="11347" spans="11:12" ht="30" customHeight="1" x14ac:dyDescent="0.25">
      <c r="K11347" s="46"/>
      <c r="L11347" s="46"/>
    </row>
    <row r="11348" spans="11:12" ht="30" customHeight="1" x14ac:dyDescent="0.25">
      <c r="K11348" s="46"/>
      <c r="L11348" s="46"/>
    </row>
    <row r="11349" spans="11:12" ht="30" customHeight="1" x14ac:dyDescent="0.25">
      <c r="K11349" s="46"/>
      <c r="L11349" s="46"/>
    </row>
    <row r="11350" spans="11:12" ht="30" customHeight="1" x14ac:dyDescent="0.25">
      <c r="K11350" s="46"/>
      <c r="L11350" s="46"/>
    </row>
    <row r="11351" spans="11:12" ht="30" customHeight="1" x14ac:dyDescent="0.25">
      <c r="K11351" s="46"/>
      <c r="L11351" s="46"/>
    </row>
    <row r="11352" spans="11:12" ht="30" customHeight="1" x14ac:dyDescent="0.25">
      <c r="K11352" s="46"/>
      <c r="L11352" s="46"/>
    </row>
    <row r="11353" spans="11:12" ht="30" customHeight="1" x14ac:dyDescent="0.25">
      <c r="K11353" s="46"/>
      <c r="L11353" s="46"/>
    </row>
    <row r="11354" spans="11:12" ht="30" customHeight="1" x14ac:dyDescent="0.25">
      <c r="K11354" s="46"/>
      <c r="L11354" s="46"/>
    </row>
    <row r="11355" spans="11:12" ht="30" customHeight="1" x14ac:dyDescent="0.25">
      <c r="K11355" s="46"/>
      <c r="L11355" s="46"/>
    </row>
    <row r="11356" spans="11:12" ht="30" customHeight="1" x14ac:dyDescent="0.25">
      <c r="K11356" s="46"/>
      <c r="L11356" s="46"/>
    </row>
    <row r="11357" spans="11:12" ht="30" customHeight="1" x14ac:dyDescent="0.25">
      <c r="K11357" s="46"/>
      <c r="L11357" s="46"/>
    </row>
    <row r="11358" spans="11:12" ht="30" customHeight="1" x14ac:dyDescent="0.25">
      <c r="K11358" s="46"/>
      <c r="L11358" s="46"/>
    </row>
    <row r="11359" spans="11:12" ht="30" customHeight="1" x14ac:dyDescent="0.25">
      <c r="K11359" s="46"/>
      <c r="L11359" s="46"/>
    </row>
    <row r="11360" spans="11:12" ht="30" customHeight="1" x14ac:dyDescent="0.25">
      <c r="K11360" s="46"/>
      <c r="L11360" s="46"/>
    </row>
    <row r="11361" spans="11:12" ht="30" customHeight="1" x14ac:dyDescent="0.25">
      <c r="K11361" s="46"/>
      <c r="L11361" s="46"/>
    </row>
    <row r="11362" spans="11:12" ht="30" customHeight="1" x14ac:dyDescent="0.25">
      <c r="K11362" s="46"/>
      <c r="L11362" s="46"/>
    </row>
    <row r="11363" spans="11:12" ht="30" customHeight="1" x14ac:dyDescent="0.25">
      <c r="K11363" s="46"/>
      <c r="L11363" s="46"/>
    </row>
    <row r="11364" spans="11:12" ht="30" customHeight="1" x14ac:dyDescent="0.25">
      <c r="K11364" s="46"/>
      <c r="L11364" s="46"/>
    </row>
    <row r="11365" spans="11:12" ht="30" customHeight="1" x14ac:dyDescent="0.25">
      <c r="K11365" s="46"/>
      <c r="L11365" s="46"/>
    </row>
    <row r="11366" spans="11:12" ht="30" customHeight="1" x14ac:dyDescent="0.25">
      <c r="K11366" s="46"/>
      <c r="L11366" s="46"/>
    </row>
    <row r="11367" spans="11:12" ht="30" customHeight="1" x14ac:dyDescent="0.25">
      <c r="K11367" s="46"/>
      <c r="L11367" s="46"/>
    </row>
    <row r="11368" spans="11:12" ht="30" customHeight="1" x14ac:dyDescent="0.25">
      <c r="K11368" s="46"/>
      <c r="L11368" s="46"/>
    </row>
    <row r="11369" spans="11:12" ht="30" customHeight="1" x14ac:dyDescent="0.25">
      <c r="K11369" s="46"/>
      <c r="L11369" s="46"/>
    </row>
    <row r="11370" spans="11:12" ht="30" customHeight="1" x14ac:dyDescent="0.25">
      <c r="K11370" s="46"/>
      <c r="L11370" s="46"/>
    </row>
    <row r="11371" spans="11:12" ht="30" customHeight="1" x14ac:dyDescent="0.25">
      <c r="K11371" s="46"/>
      <c r="L11371" s="46"/>
    </row>
    <row r="11372" spans="11:12" ht="30" customHeight="1" x14ac:dyDescent="0.25">
      <c r="K11372" s="46"/>
      <c r="L11372" s="46"/>
    </row>
    <row r="11373" spans="11:12" ht="30" customHeight="1" x14ac:dyDescent="0.25">
      <c r="K11373" s="46"/>
      <c r="L11373" s="46"/>
    </row>
    <row r="11374" spans="11:12" ht="30" customHeight="1" x14ac:dyDescent="0.25">
      <c r="K11374" s="46"/>
      <c r="L11374" s="46"/>
    </row>
    <row r="11375" spans="11:12" ht="30" customHeight="1" x14ac:dyDescent="0.25">
      <c r="K11375" s="46"/>
      <c r="L11375" s="46"/>
    </row>
    <row r="11376" spans="11:12" ht="30" customHeight="1" x14ac:dyDescent="0.25">
      <c r="K11376" s="46"/>
      <c r="L11376" s="46"/>
    </row>
    <row r="11377" spans="11:12" ht="30" customHeight="1" x14ac:dyDescent="0.25">
      <c r="K11377" s="46"/>
      <c r="L11377" s="46"/>
    </row>
    <row r="11378" spans="11:12" ht="30" customHeight="1" x14ac:dyDescent="0.25">
      <c r="K11378" s="46"/>
      <c r="L11378" s="46"/>
    </row>
    <row r="11379" spans="11:12" ht="30" customHeight="1" x14ac:dyDescent="0.25">
      <c r="K11379" s="46"/>
      <c r="L11379" s="46"/>
    </row>
    <row r="11380" spans="11:12" ht="30" customHeight="1" x14ac:dyDescent="0.25">
      <c r="K11380" s="46"/>
      <c r="L11380" s="46"/>
    </row>
    <row r="11381" spans="11:12" ht="30" customHeight="1" x14ac:dyDescent="0.25">
      <c r="K11381" s="46"/>
      <c r="L11381" s="46"/>
    </row>
    <row r="11382" spans="11:12" ht="30" customHeight="1" x14ac:dyDescent="0.25">
      <c r="K11382" s="46"/>
      <c r="L11382" s="46"/>
    </row>
    <row r="11383" spans="11:12" ht="30" customHeight="1" x14ac:dyDescent="0.25">
      <c r="K11383" s="46"/>
      <c r="L11383" s="46"/>
    </row>
    <row r="11384" spans="11:12" ht="30" customHeight="1" x14ac:dyDescent="0.25">
      <c r="K11384" s="46"/>
      <c r="L11384" s="46"/>
    </row>
    <row r="11385" spans="11:12" ht="30" customHeight="1" x14ac:dyDescent="0.25">
      <c r="K11385" s="46"/>
      <c r="L11385" s="46"/>
    </row>
    <row r="11386" spans="11:12" ht="30" customHeight="1" x14ac:dyDescent="0.25">
      <c r="K11386" s="46"/>
      <c r="L11386" s="46"/>
    </row>
    <row r="11387" spans="11:12" ht="30" customHeight="1" x14ac:dyDescent="0.25">
      <c r="K11387" s="46"/>
      <c r="L11387" s="46"/>
    </row>
    <row r="11388" spans="11:12" ht="30" customHeight="1" x14ac:dyDescent="0.25">
      <c r="K11388" s="46"/>
      <c r="L11388" s="46"/>
    </row>
    <row r="11389" spans="11:12" ht="30" customHeight="1" x14ac:dyDescent="0.25">
      <c r="K11389" s="46"/>
      <c r="L11389" s="46"/>
    </row>
    <row r="11390" spans="11:12" ht="30" customHeight="1" x14ac:dyDescent="0.25">
      <c r="K11390" s="46"/>
      <c r="L11390" s="46"/>
    </row>
    <row r="11391" spans="11:12" ht="30" customHeight="1" x14ac:dyDescent="0.25">
      <c r="K11391" s="46"/>
      <c r="L11391" s="46"/>
    </row>
    <row r="11392" spans="11:12" ht="30" customHeight="1" x14ac:dyDescent="0.25">
      <c r="K11392" s="46"/>
      <c r="L11392" s="46"/>
    </row>
    <row r="11393" spans="11:12" ht="30" customHeight="1" x14ac:dyDescent="0.25">
      <c r="K11393" s="46"/>
      <c r="L11393" s="46"/>
    </row>
    <row r="11394" spans="11:12" ht="30" customHeight="1" x14ac:dyDescent="0.25">
      <c r="K11394" s="46"/>
      <c r="L11394" s="46"/>
    </row>
    <row r="11395" spans="11:12" ht="30" customHeight="1" x14ac:dyDescent="0.25">
      <c r="K11395" s="46"/>
      <c r="L11395" s="46"/>
    </row>
    <row r="11396" spans="11:12" ht="30" customHeight="1" x14ac:dyDescent="0.25">
      <c r="K11396" s="46"/>
      <c r="L11396" s="46"/>
    </row>
    <row r="11397" spans="11:12" ht="30" customHeight="1" x14ac:dyDescent="0.25">
      <c r="K11397" s="46"/>
      <c r="L11397" s="46"/>
    </row>
    <row r="11398" spans="11:12" ht="30" customHeight="1" x14ac:dyDescent="0.25">
      <c r="K11398" s="46"/>
      <c r="L11398" s="46"/>
    </row>
    <row r="11399" spans="11:12" ht="30" customHeight="1" x14ac:dyDescent="0.25">
      <c r="K11399" s="46"/>
      <c r="L11399" s="46"/>
    </row>
    <row r="11400" spans="11:12" ht="30" customHeight="1" x14ac:dyDescent="0.25">
      <c r="K11400" s="46"/>
      <c r="L11400" s="46"/>
    </row>
    <row r="11401" spans="11:12" ht="30" customHeight="1" x14ac:dyDescent="0.25">
      <c r="K11401" s="46"/>
      <c r="L11401" s="46"/>
    </row>
    <row r="11402" spans="11:12" ht="30" customHeight="1" x14ac:dyDescent="0.25">
      <c r="K11402" s="46"/>
      <c r="L11402" s="46"/>
    </row>
    <row r="11403" spans="11:12" ht="30" customHeight="1" x14ac:dyDescent="0.25">
      <c r="K11403" s="46"/>
      <c r="L11403" s="46"/>
    </row>
    <row r="11404" spans="11:12" ht="30" customHeight="1" x14ac:dyDescent="0.25">
      <c r="K11404" s="46"/>
      <c r="L11404" s="46"/>
    </row>
    <row r="11405" spans="11:12" ht="30" customHeight="1" x14ac:dyDescent="0.25">
      <c r="K11405" s="46"/>
      <c r="L11405" s="46"/>
    </row>
    <row r="11406" spans="11:12" ht="30" customHeight="1" x14ac:dyDescent="0.25">
      <c r="K11406" s="46"/>
      <c r="L11406" s="46"/>
    </row>
    <row r="11407" spans="11:12" ht="30" customHeight="1" x14ac:dyDescent="0.25">
      <c r="K11407" s="46"/>
      <c r="L11407" s="46"/>
    </row>
    <row r="11408" spans="11:12" ht="30" customHeight="1" x14ac:dyDescent="0.25">
      <c r="K11408" s="46"/>
      <c r="L11408" s="46"/>
    </row>
    <row r="11409" spans="11:12" ht="30" customHeight="1" x14ac:dyDescent="0.25">
      <c r="K11409" s="46"/>
      <c r="L11409" s="46"/>
    </row>
    <row r="11410" spans="11:12" ht="30" customHeight="1" x14ac:dyDescent="0.25">
      <c r="K11410" s="46"/>
      <c r="L11410" s="46"/>
    </row>
    <row r="11411" spans="11:12" ht="30" customHeight="1" x14ac:dyDescent="0.25">
      <c r="K11411" s="46"/>
      <c r="L11411" s="46"/>
    </row>
    <row r="11412" spans="11:12" ht="30" customHeight="1" x14ac:dyDescent="0.25">
      <c r="K11412" s="46"/>
      <c r="L11412" s="46"/>
    </row>
    <row r="11413" spans="11:12" ht="30" customHeight="1" x14ac:dyDescent="0.25">
      <c r="K11413" s="46"/>
      <c r="L11413" s="46"/>
    </row>
    <row r="11414" spans="11:12" ht="30" customHeight="1" x14ac:dyDescent="0.25">
      <c r="K11414" s="46"/>
      <c r="L11414" s="46"/>
    </row>
    <row r="11415" spans="11:12" ht="30" customHeight="1" x14ac:dyDescent="0.25">
      <c r="K11415" s="46"/>
      <c r="L11415" s="46"/>
    </row>
    <row r="11416" spans="11:12" ht="30" customHeight="1" x14ac:dyDescent="0.25">
      <c r="K11416" s="46"/>
      <c r="L11416" s="46"/>
    </row>
    <row r="11417" spans="11:12" ht="30" customHeight="1" x14ac:dyDescent="0.25">
      <c r="K11417" s="46"/>
      <c r="L11417" s="46"/>
    </row>
    <row r="11418" spans="11:12" ht="30" customHeight="1" x14ac:dyDescent="0.25">
      <c r="K11418" s="46"/>
      <c r="L11418" s="46"/>
    </row>
    <row r="11419" spans="11:12" ht="30" customHeight="1" x14ac:dyDescent="0.25">
      <c r="K11419" s="46"/>
      <c r="L11419" s="46"/>
    </row>
    <row r="11420" spans="11:12" ht="30" customHeight="1" x14ac:dyDescent="0.25">
      <c r="K11420" s="46"/>
      <c r="L11420" s="46"/>
    </row>
    <row r="11421" spans="11:12" ht="30" customHeight="1" x14ac:dyDescent="0.25">
      <c r="K11421" s="46"/>
      <c r="L11421" s="46"/>
    </row>
    <row r="11422" spans="11:12" ht="30" customHeight="1" x14ac:dyDescent="0.25">
      <c r="K11422" s="46"/>
      <c r="L11422" s="46"/>
    </row>
    <row r="11423" spans="11:12" ht="30" customHeight="1" x14ac:dyDescent="0.25">
      <c r="K11423" s="46"/>
      <c r="L11423" s="46"/>
    </row>
    <row r="11424" spans="11:12" ht="30" customHeight="1" x14ac:dyDescent="0.25">
      <c r="K11424" s="46"/>
      <c r="L11424" s="46"/>
    </row>
    <row r="11425" spans="11:12" ht="30" customHeight="1" x14ac:dyDescent="0.25">
      <c r="K11425" s="46"/>
      <c r="L11425" s="46"/>
    </row>
    <row r="11426" spans="11:12" ht="30" customHeight="1" x14ac:dyDescent="0.25">
      <c r="K11426" s="46"/>
      <c r="L11426" s="46"/>
    </row>
    <row r="11427" spans="11:12" ht="30" customHeight="1" x14ac:dyDescent="0.25">
      <c r="K11427" s="46"/>
      <c r="L11427" s="46"/>
    </row>
    <row r="11428" spans="11:12" ht="30" customHeight="1" x14ac:dyDescent="0.25">
      <c r="K11428" s="46"/>
      <c r="L11428" s="46"/>
    </row>
    <row r="11429" spans="11:12" ht="30" customHeight="1" x14ac:dyDescent="0.25">
      <c r="K11429" s="46"/>
      <c r="L11429" s="46"/>
    </row>
    <row r="11430" spans="11:12" ht="30" customHeight="1" x14ac:dyDescent="0.25">
      <c r="K11430" s="46"/>
      <c r="L11430" s="46"/>
    </row>
    <row r="11431" spans="11:12" ht="30" customHeight="1" x14ac:dyDescent="0.25">
      <c r="K11431" s="46"/>
      <c r="L11431" s="46"/>
    </row>
    <row r="11432" spans="11:12" ht="30" customHeight="1" x14ac:dyDescent="0.25">
      <c r="K11432" s="46"/>
      <c r="L11432" s="46"/>
    </row>
    <row r="11433" spans="11:12" ht="30" customHeight="1" x14ac:dyDescent="0.25">
      <c r="K11433" s="46"/>
      <c r="L11433" s="46"/>
    </row>
    <row r="11434" spans="11:12" ht="30" customHeight="1" x14ac:dyDescent="0.25">
      <c r="K11434" s="46"/>
      <c r="L11434" s="46"/>
    </row>
    <row r="11435" spans="11:12" ht="30" customHeight="1" x14ac:dyDescent="0.25">
      <c r="K11435" s="46"/>
      <c r="L11435" s="46"/>
    </row>
    <row r="11436" spans="11:12" ht="30" customHeight="1" x14ac:dyDescent="0.25">
      <c r="K11436" s="46"/>
      <c r="L11436" s="46"/>
    </row>
    <row r="11437" spans="11:12" ht="30" customHeight="1" x14ac:dyDescent="0.25">
      <c r="K11437" s="46"/>
      <c r="L11437" s="46"/>
    </row>
    <row r="11438" spans="11:12" ht="30" customHeight="1" x14ac:dyDescent="0.25">
      <c r="K11438" s="46"/>
      <c r="L11438" s="46"/>
    </row>
    <row r="11439" spans="11:12" ht="30" customHeight="1" x14ac:dyDescent="0.25">
      <c r="K11439" s="46"/>
      <c r="L11439" s="46"/>
    </row>
    <row r="11440" spans="11:12" ht="30" customHeight="1" x14ac:dyDescent="0.25">
      <c r="K11440" s="46"/>
      <c r="L11440" s="46"/>
    </row>
    <row r="11441" spans="11:12" ht="30" customHeight="1" x14ac:dyDescent="0.25">
      <c r="K11441" s="46"/>
      <c r="L11441" s="46"/>
    </row>
    <row r="11442" spans="11:12" ht="30" customHeight="1" x14ac:dyDescent="0.25">
      <c r="K11442" s="46"/>
      <c r="L11442" s="46"/>
    </row>
    <row r="11443" spans="11:12" ht="30" customHeight="1" x14ac:dyDescent="0.25">
      <c r="K11443" s="46"/>
      <c r="L11443" s="46"/>
    </row>
    <row r="11444" spans="11:12" ht="30" customHeight="1" x14ac:dyDescent="0.25">
      <c r="K11444" s="46"/>
      <c r="L11444" s="46"/>
    </row>
    <row r="11445" spans="11:12" ht="30" customHeight="1" x14ac:dyDescent="0.25">
      <c r="K11445" s="46"/>
      <c r="L11445" s="46"/>
    </row>
    <row r="11446" spans="11:12" ht="30" customHeight="1" x14ac:dyDescent="0.25">
      <c r="K11446" s="46"/>
      <c r="L11446" s="46"/>
    </row>
    <row r="11447" spans="11:12" ht="30" customHeight="1" x14ac:dyDescent="0.25">
      <c r="K11447" s="46"/>
      <c r="L11447" s="46"/>
    </row>
    <row r="11448" spans="11:12" ht="30" customHeight="1" x14ac:dyDescent="0.25">
      <c r="K11448" s="46"/>
      <c r="L11448" s="46"/>
    </row>
    <row r="11449" spans="11:12" ht="30" customHeight="1" x14ac:dyDescent="0.25">
      <c r="K11449" s="46"/>
      <c r="L11449" s="46"/>
    </row>
    <row r="11450" spans="11:12" ht="30" customHeight="1" x14ac:dyDescent="0.25">
      <c r="K11450" s="46"/>
      <c r="L11450" s="46"/>
    </row>
    <row r="11451" spans="11:12" ht="30" customHeight="1" x14ac:dyDescent="0.25">
      <c r="K11451" s="46"/>
      <c r="L11451" s="46"/>
    </row>
    <row r="11452" spans="11:12" ht="30" customHeight="1" x14ac:dyDescent="0.25">
      <c r="K11452" s="46"/>
      <c r="L11452" s="46"/>
    </row>
    <row r="11453" spans="11:12" ht="30" customHeight="1" x14ac:dyDescent="0.25">
      <c r="K11453" s="46"/>
      <c r="L11453" s="46"/>
    </row>
    <row r="11454" spans="11:12" ht="30" customHeight="1" x14ac:dyDescent="0.25">
      <c r="K11454" s="46"/>
      <c r="L11454" s="46"/>
    </row>
    <row r="11455" spans="11:12" ht="30" customHeight="1" x14ac:dyDescent="0.25">
      <c r="K11455" s="46"/>
      <c r="L11455" s="46"/>
    </row>
    <row r="11456" spans="11:12" ht="30" customHeight="1" x14ac:dyDescent="0.25">
      <c r="K11456" s="46"/>
      <c r="L11456" s="46"/>
    </row>
    <row r="11457" spans="11:12" ht="30" customHeight="1" x14ac:dyDescent="0.25">
      <c r="K11457" s="46"/>
      <c r="L11457" s="46"/>
    </row>
    <row r="11458" spans="11:12" ht="30" customHeight="1" x14ac:dyDescent="0.25">
      <c r="K11458" s="46"/>
      <c r="L11458" s="46"/>
    </row>
    <row r="11459" spans="11:12" ht="30" customHeight="1" x14ac:dyDescent="0.25">
      <c r="K11459" s="46"/>
      <c r="L11459" s="46"/>
    </row>
    <row r="11460" spans="11:12" ht="30" customHeight="1" x14ac:dyDescent="0.25">
      <c r="K11460" s="46"/>
      <c r="L11460" s="46"/>
    </row>
    <row r="11461" spans="11:12" ht="30" customHeight="1" x14ac:dyDescent="0.25">
      <c r="K11461" s="46"/>
      <c r="L11461" s="46"/>
    </row>
    <row r="11462" spans="11:12" ht="30" customHeight="1" x14ac:dyDescent="0.25">
      <c r="K11462" s="46"/>
      <c r="L11462" s="46"/>
    </row>
    <row r="11463" spans="11:12" ht="30" customHeight="1" x14ac:dyDescent="0.25">
      <c r="K11463" s="46"/>
      <c r="L11463" s="46"/>
    </row>
    <row r="11464" spans="11:12" ht="30" customHeight="1" x14ac:dyDescent="0.25">
      <c r="K11464" s="46"/>
      <c r="L11464" s="46"/>
    </row>
    <row r="11465" spans="11:12" ht="30" customHeight="1" x14ac:dyDescent="0.25">
      <c r="K11465" s="46"/>
      <c r="L11465" s="46"/>
    </row>
    <row r="11466" spans="11:12" ht="30" customHeight="1" x14ac:dyDescent="0.25">
      <c r="K11466" s="46"/>
      <c r="L11466" s="46"/>
    </row>
    <row r="11467" spans="11:12" ht="30" customHeight="1" x14ac:dyDescent="0.25">
      <c r="K11467" s="46"/>
      <c r="L11467" s="46"/>
    </row>
    <row r="11468" spans="11:12" ht="30" customHeight="1" x14ac:dyDescent="0.25">
      <c r="K11468" s="46"/>
      <c r="L11468" s="46"/>
    </row>
    <row r="11469" spans="11:12" ht="30" customHeight="1" x14ac:dyDescent="0.25">
      <c r="K11469" s="46"/>
      <c r="L11469" s="46"/>
    </row>
    <row r="11470" spans="11:12" ht="30" customHeight="1" x14ac:dyDescent="0.25">
      <c r="K11470" s="46"/>
      <c r="L11470" s="46"/>
    </row>
    <row r="11471" spans="11:12" ht="30" customHeight="1" x14ac:dyDescent="0.25">
      <c r="K11471" s="46"/>
      <c r="L11471" s="46"/>
    </row>
    <row r="11472" spans="11:12" ht="30" customHeight="1" x14ac:dyDescent="0.25">
      <c r="K11472" s="46"/>
      <c r="L11472" s="46"/>
    </row>
    <row r="11473" spans="11:12" ht="30" customHeight="1" x14ac:dyDescent="0.25">
      <c r="K11473" s="46"/>
      <c r="L11473" s="46"/>
    </row>
    <row r="11474" spans="11:12" ht="30" customHeight="1" x14ac:dyDescent="0.25">
      <c r="K11474" s="46"/>
      <c r="L11474" s="46"/>
    </row>
    <row r="11475" spans="11:12" ht="30" customHeight="1" x14ac:dyDescent="0.25">
      <c r="K11475" s="46"/>
      <c r="L11475" s="46"/>
    </row>
    <row r="11476" spans="11:12" ht="30" customHeight="1" x14ac:dyDescent="0.25">
      <c r="K11476" s="46"/>
      <c r="L11476" s="46"/>
    </row>
    <row r="11477" spans="11:12" ht="30" customHeight="1" x14ac:dyDescent="0.25">
      <c r="K11477" s="46"/>
      <c r="L11477" s="46"/>
    </row>
    <row r="11478" spans="11:12" ht="30" customHeight="1" x14ac:dyDescent="0.25">
      <c r="K11478" s="46"/>
      <c r="L11478" s="46"/>
    </row>
    <row r="11479" spans="11:12" ht="30" customHeight="1" x14ac:dyDescent="0.25">
      <c r="K11479" s="46"/>
      <c r="L11479" s="46"/>
    </row>
    <row r="11480" spans="11:12" ht="30" customHeight="1" x14ac:dyDescent="0.25">
      <c r="K11480" s="46"/>
      <c r="L11480" s="46"/>
    </row>
    <row r="11481" spans="11:12" ht="30" customHeight="1" x14ac:dyDescent="0.25">
      <c r="K11481" s="46"/>
      <c r="L11481" s="46"/>
    </row>
    <row r="11482" spans="11:12" ht="30" customHeight="1" x14ac:dyDescent="0.25">
      <c r="K11482" s="46"/>
      <c r="L11482" s="46"/>
    </row>
    <row r="11483" spans="11:12" ht="30" customHeight="1" x14ac:dyDescent="0.25">
      <c r="K11483" s="46"/>
      <c r="L11483" s="46"/>
    </row>
    <row r="11484" spans="11:12" ht="30" customHeight="1" x14ac:dyDescent="0.25">
      <c r="K11484" s="46"/>
      <c r="L11484" s="46"/>
    </row>
    <row r="11485" spans="11:12" ht="30" customHeight="1" x14ac:dyDescent="0.25">
      <c r="K11485" s="46"/>
      <c r="L11485" s="46"/>
    </row>
    <row r="11486" spans="11:12" ht="30" customHeight="1" x14ac:dyDescent="0.25">
      <c r="K11486" s="46"/>
      <c r="L11486" s="46"/>
    </row>
    <row r="11487" spans="11:12" ht="30" customHeight="1" x14ac:dyDescent="0.25">
      <c r="K11487" s="46"/>
      <c r="L11487" s="46"/>
    </row>
    <row r="11488" spans="11:12" ht="30" customHeight="1" x14ac:dyDescent="0.25">
      <c r="K11488" s="46"/>
      <c r="L11488" s="46"/>
    </row>
    <row r="11489" spans="11:12" ht="30" customHeight="1" x14ac:dyDescent="0.25">
      <c r="K11489" s="46"/>
      <c r="L11489" s="46"/>
    </row>
    <row r="11490" spans="11:12" ht="30" customHeight="1" x14ac:dyDescent="0.25">
      <c r="K11490" s="46"/>
      <c r="L11490" s="46"/>
    </row>
    <row r="11491" spans="11:12" ht="30" customHeight="1" x14ac:dyDescent="0.25">
      <c r="K11491" s="46"/>
      <c r="L11491" s="46"/>
    </row>
    <row r="11492" spans="11:12" ht="30" customHeight="1" x14ac:dyDescent="0.25">
      <c r="K11492" s="46"/>
      <c r="L11492" s="46"/>
    </row>
    <row r="11493" spans="11:12" ht="30" customHeight="1" x14ac:dyDescent="0.25">
      <c r="K11493" s="46"/>
      <c r="L11493" s="46"/>
    </row>
    <row r="11494" spans="11:12" ht="30" customHeight="1" x14ac:dyDescent="0.25">
      <c r="K11494" s="46"/>
      <c r="L11494" s="46"/>
    </row>
    <row r="11495" spans="11:12" ht="30" customHeight="1" x14ac:dyDescent="0.25">
      <c r="K11495" s="46"/>
      <c r="L11495" s="46"/>
    </row>
    <row r="11496" spans="11:12" ht="30" customHeight="1" x14ac:dyDescent="0.25">
      <c r="K11496" s="46"/>
      <c r="L11496" s="46"/>
    </row>
    <row r="11497" spans="11:12" ht="30" customHeight="1" x14ac:dyDescent="0.25">
      <c r="K11497" s="46"/>
      <c r="L11497" s="46"/>
    </row>
    <row r="11498" spans="11:12" ht="30" customHeight="1" x14ac:dyDescent="0.25">
      <c r="K11498" s="46"/>
      <c r="L11498" s="46"/>
    </row>
    <row r="11499" spans="11:12" ht="30" customHeight="1" x14ac:dyDescent="0.25">
      <c r="K11499" s="46"/>
      <c r="L11499" s="46"/>
    </row>
    <row r="11500" spans="11:12" ht="30" customHeight="1" x14ac:dyDescent="0.25">
      <c r="K11500" s="46"/>
      <c r="L11500" s="46"/>
    </row>
    <row r="11501" spans="11:12" ht="30" customHeight="1" x14ac:dyDescent="0.25">
      <c r="K11501" s="46"/>
      <c r="L11501" s="46"/>
    </row>
    <row r="11502" spans="11:12" ht="30" customHeight="1" x14ac:dyDescent="0.25">
      <c r="K11502" s="46"/>
      <c r="L11502" s="46"/>
    </row>
    <row r="11503" spans="11:12" ht="30" customHeight="1" x14ac:dyDescent="0.25">
      <c r="K11503" s="46"/>
      <c r="L11503" s="46"/>
    </row>
    <row r="11504" spans="11:12" ht="30" customHeight="1" x14ac:dyDescent="0.25">
      <c r="K11504" s="46"/>
      <c r="L11504" s="46"/>
    </row>
    <row r="11505" spans="11:12" ht="30" customHeight="1" x14ac:dyDescent="0.25">
      <c r="K11505" s="46"/>
      <c r="L11505" s="46"/>
    </row>
    <row r="11506" spans="11:12" ht="30" customHeight="1" x14ac:dyDescent="0.25">
      <c r="K11506" s="46"/>
      <c r="L11506" s="46"/>
    </row>
    <row r="11507" spans="11:12" ht="30" customHeight="1" x14ac:dyDescent="0.25">
      <c r="K11507" s="46"/>
      <c r="L11507" s="46"/>
    </row>
    <row r="11508" spans="11:12" ht="30" customHeight="1" x14ac:dyDescent="0.25">
      <c r="K11508" s="46"/>
      <c r="L11508" s="46"/>
    </row>
    <row r="11509" spans="11:12" ht="30" customHeight="1" x14ac:dyDescent="0.25">
      <c r="K11509" s="46"/>
      <c r="L11509" s="46"/>
    </row>
    <row r="11510" spans="11:12" ht="30" customHeight="1" x14ac:dyDescent="0.25">
      <c r="K11510" s="46"/>
      <c r="L11510" s="46"/>
    </row>
    <row r="11511" spans="11:12" ht="30" customHeight="1" x14ac:dyDescent="0.25">
      <c r="K11511" s="46"/>
      <c r="L11511" s="46"/>
    </row>
    <row r="11512" spans="11:12" ht="30" customHeight="1" x14ac:dyDescent="0.25">
      <c r="K11512" s="46"/>
      <c r="L11512" s="46"/>
    </row>
    <row r="11513" spans="11:12" ht="30" customHeight="1" x14ac:dyDescent="0.25">
      <c r="K11513" s="46"/>
      <c r="L11513" s="46"/>
    </row>
    <row r="11514" spans="11:12" ht="30" customHeight="1" x14ac:dyDescent="0.25">
      <c r="K11514" s="46"/>
      <c r="L11514" s="46"/>
    </row>
    <row r="11515" spans="11:12" ht="30" customHeight="1" x14ac:dyDescent="0.25">
      <c r="K11515" s="46"/>
      <c r="L11515" s="46"/>
    </row>
    <row r="11516" spans="11:12" ht="30" customHeight="1" x14ac:dyDescent="0.25">
      <c r="K11516" s="46"/>
      <c r="L11516" s="46"/>
    </row>
    <row r="11517" spans="11:12" ht="30" customHeight="1" x14ac:dyDescent="0.25">
      <c r="K11517" s="46"/>
      <c r="L11517" s="46"/>
    </row>
    <row r="11518" spans="11:12" ht="30" customHeight="1" x14ac:dyDescent="0.25">
      <c r="K11518" s="46"/>
      <c r="L11518" s="46"/>
    </row>
    <row r="11519" spans="11:12" ht="30" customHeight="1" x14ac:dyDescent="0.25">
      <c r="K11519" s="46"/>
      <c r="L11519" s="46"/>
    </row>
    <row r="11520" spans="11:12" ht="30" customHeight="1" x14ac:dyDescent="0.25">
      <c r="K11520" s="46"/>
      <c r="L11520" s="46"/>
    </row>
    <row r="11521" spans="11:12" ht="30" customHeight="1" x14ac:dyDescent="0.25">
      <c r="K11521" s="46"/>
      <c r="L11521" s="46"/>
    </row>
    <row r="11522" spans="11:12" ht="30" customHeight="1" x14ac:dyDescent="0.25">
      <c r="K11522" s="46"/>
      <c r="L11522" s="46"/>
    </row>
    <row r="11523" spans="11:12" ht="30" customHeight="1" x14ac:dyDescent="0.25">
      <c r="K11523" s="46"/>
      <c r="L11523" s="46"/>
    </row>
    <row r="11524" spans="11:12" ht="30" customHeight="1" x14ac:dyDescent="0.25">
      <c r="K11524" s="46"/>
      <c r="L11524" s="46"/>
    </row>
    <row r="11525" spans="11:12" ht="30" customHeight="1" x14ac:dyDescent="0.25">
      <c r="K11525" s="46"/>
      <c r="L11525" s="46"/>
    </row>
    <row r="11526" spans="11:12" ht="30" customHeight="1" x14ac:dyDescent="0.25">
      <c r="K11526" s="46"/>
      <c r="L11526" s="46"/>
    </row>
    <row r="11527" spans="11:12" ht="30" customHeight="1" x14ac:dyDescent="0.25">
      <c r="K11527" s="46"/>
      <c r="L11527" s="46"/>
    </row>
    <row r="11528" spans="11:12" ht="30" customHeight="1" x14ac:dyDescent="0.25">
      <c r="K11528" s="46"/>
      <c r="L11528" s="46"/>
    </row>
    <row r="11529" spans="11:12" ht="30" customHeight="1" x14ac:dyDescent="0.25">
      <c r="K11529" s="46"/>
      <c r="L11529" s="46"/>
    </row>
    <row r="11530" spans="11:12" ht="30" customHeight="1" x14ac:dyDescent="0.25">
      <c r="K11530" s="46"/>
      <c r="L11530" s="46"/>
    </row>
    <row r="11531" spans="11:12" ht="30" customHeight="1" x14ac:dyDescent="0.25">
      <c r="K11531" s="46"/>
      <c r="L11531" s="46"/>
    </row>
    <row r="11532" spans="11:12" ht="30" customHeight="1" x14ac:dyDescent="0.25">
      <c r="K11532" s="46"/>
      <c r="L11532" s="46"/>
    </row>
    <row r="11533" spans="11:12" ht="30" customHeight="1" x14ac:dyDescent="0.25">
      <c r="K11533" s="46"/>
      <c r="L11533" s="46"/>
    </row>
    <row r="11534" spans="11:12" ht="30" customHeight="1" x14ac:dyDescent="0.25">
      <c r="K11534" s="46"/>
      <c r="L11534" s="46"/>
    </row>
    <row r="11535" spans="11:12" ht="30" customHeight="1" x14ac:dyDescent="0.25">
      <c r="K11535" s="46"/>
      <c r="L11535" s="46"/>
    </row>
    <row r="11536" spans="11:12" ht="30" customHeight="1" x14ac:dyDescent="0.25">
      <c r="K11536" s="46"/>
      <c r="L11536" s="46"/>
    </row>
    <row r="11537" spans="11:12" ht="30" customHeight="1" x14ac:dyDescent="0.25">
      <c r="K11537" s="46"/>
      <c r="L11537" s="46"/>
    </row>
    <row r="11538" spans="11:12" ht="30" customHeight="1" x14ac:dyDescent="0.25">
      <c r="K11538" s="46"/>
      <c r="L11538" s="46"/>
    </row>
    <row r="11539" spans="11:12" ht="30" customHeight="1" x14ac:dyDescent="0.25">
      <c r="K11539" s="46"/>
      <c r="L11539" s="46"/>
    </row>
    <row r="11540" spans="11:12" ht="30" customHeight="1" x14ac:dyDescent="0.25">
      <c r="K11540" s="46"/>
      <c r="L11540" s="46"/>
    </row>
    <row r="11541" spans="11:12" ht="30" customHeight="1" x14ac:dyDescent="0.25">
      <c r="K11541" s="46"/>
      <c r="L11541" s="46"/>
    </row>
    <row r="11542" spans="11:12" ht="30" customHeight="1" x14ac:dyDescent="0.25">
      <c r="K11542" s="46"/>
      <c r="L11542" s="46"/>
    </row>
    <row r="11543" spans="11:12" ht="30" customHeight="1" x14ac:dyDescent="0.25">
      <c r="K11543" s="46"/>
      <c r="L11543" s="46"/>
    </row>
    <row r="11544" spans="11:12" ht="30" customHeight="1" x14ac:dyDescent="0.25">
      <c r="K11544" s="46"/>
      <c r="L11544" s="46"/>
    </row>
    <row r="11545" spans="11:12" ht="30" customHeight="1" x14ac:dyDescent="0.25">
      <c r="K11545" s="46"/>
      <c r="L11545" s="46"/>
    </row>
    <row r="11546" spans="11:12" ht="30" customHeight="1" x14ac:dyDescent="0.25">
      <c r="K11546" s="46"/>
      <c r="L11546" s="46"/>
    </row>
    <row r="11547" spans="11:12" ht="30" customHeight="1" x14ac:dyDescent="0.25">
      <c r="K11547" s="46"/>
      <c r="L11547" s="46"/>
    </row>
    <row r="11548" spans="11:12" ht="30" customHeight="1" x14ac:dyDescent="0.25">
      <c r="K11548" s="46"/>
      <c r="L11548" s="46"/>
    </row>
    <row r="11549" spans="11:12" ht="30" customHeight="1" x14ac:dyDescent="0.25">
      <c r="K11549" s="46"/>
      <c r="L11549" s="46"/>
    </row>
    <row r="11550" spans="11:12" ht="30" customHeight="1" x14ac:dyDescent="0.25">
      <c r="K11550" s="46"/>
      <c r="L11550" s="46"/>
    </row>
    <row r="11551" spans="11:12" ht="30" customHeight="1" x14ac:dyDescent="0.25">
      <c r="K11551" s="46"/>
      <c r="L11551" s="46"/>
    </row>
    <row r="11552" spans="11:12" ht="30" customHeight="1" x14ac:dyDescent="0.25">
      <c r="K11552" s="46"/>
      <c r="L11552" s="46"/>
    </row>
    <row r="11553" spans="11:12" ht="30" customHeight="1" x14ac:dyDescent="0.25">
      <c r="K11553" s="46"/>
      <c r="L11553" s="46"/>
    </row>
    <row r="11554" spans="11:12" ht="30" customHeight="1" x14ac:dyDescent="0.25">
      <c r="K11554" s="46"/>
      <c r="L11554" s="46"/>
    </row>
    <row r="11555" spans="11:12" ht="30" customHeight="1" x14ac:dyDescent="0.25">
      <c r="K11555" s="46"/>
      <c r="L11555" s="46"/>
    </row>
    <row r="11556" spans="11:12" ht="30" customHeight="1" x14ac:dyDescent="0.25">
      <c r="K11556" s="46"/>
      <c r="L11556" s="46"/>
    </row>
    <row r="11557" spans="11:12" ht="30" customHeight="1" x14ac:dyDescent="0.25">
      <c r="K11557" s="46"/>
      <c r="L11557" s="46"/>
    </row>
    <row r="11558" spans="11:12" ht="30" customHeight="1" x14ac:dyDescent="0.25">
      <c r="K11558" s="46"/>
      <c r="L11558" s="46"/>
    </row>
    <row r="11559" spans="11:12" ht="30" customHeight="1" x14ac:dyDescent="0.25">
      <c r="K11559" s="46"/>
      <c r="L11559" s="46"/>
    </row>
    <row r="11560" spans="11:12" ht="30" customHeight="1" x14ac:dyDescent="0.25">
      <c r="K11560" s="46"/>
      <c r="L11560" s="46"/>
    </row>
    <row r="11561" spans="11:12" ht="30" customHeight="1" x14ac:dyDescent="0.25">
      <c r="K11561" s="46"/>
      <c r="L11561" s="46"/>
    </row>
    <row r="11562" spans="11:12" ht="30" customHeight="1" x14ac:dyDescent="0.25">
      <c r="K11562" s="46"/>
      <c r="L11562" s="46"/>
    </row>
    <row r="11563" spans="11:12" ht="30" customHeight="1" x14ac:dyDescent="0.25">
      <c r="K11563" s="46"/>
      <c r="L11563" s="46"/>
    </row>
    <row r="11564" spans="11:12" ht="30" customHeight="1" x14ac:dyDescent="0.25">
      <c r="K11564" s="46"/>
      <c r="L11564" s="46"/>
    </row>
    <row r="11565" spans="11:12" ht="30" customHeight="1" x14ac:dyDescent="0.25">
      <c r="K11565" s="46"/>
      <c r="L11565" s="46"/>
    </row>
    <row r="11566" spans="11:12" ht="30" customHeight="1" x14ac:dyDescent="0.25">
      <c r="K11566" s="46"/>
      <c r="L11566" s="46"/>
    </row>
    <row r="11567" spans="11:12" ht="30" customHeight="1" x14ac:dyDescent="0.25">
      <c r="K11567" s="46"/>
      <c r="L11567" s="46"/>
    </row>
    <row r="11568" spans="11:12" ht="30" customHeight="1" x14ac:dyDescent="0.25">
      <c r="K11568" s="46"/>
      <c r="L11568" s="46"/>
    </row>
    <row r="11569" spans="11:12" ht="30" customHeight="1" x14ac:dyDescent="0.25">
      <c r="K11569" s="46"/>
      <c r="L11569" s="46"/>
    </row>
    <row r="11570" spans="11:12" ht="30" customHeight="1" x14ac:dyDescent="0.25">
      <c r="K11570" s="46"/>
      <c r="L11570" s="46"/>
    </row>
    <row r="11571" spans="11:12" ht="30" customHeight="1" x14ac:dyDescent="0.25">
      <c r="K11571" s="46"/>
      <c r="L11571" s="46"/>
    </row>
    <row r="11572" spans="11:12" ht="30" customHeight="1" x14ac:dyDescent="0.25">
      <c r="K11572" s="46"/>
      <c r="L11572" s="46"/>
    </row>
    <row r="11573" spans="11:12" ht="30" customHeight="1" x14ac:dyDescent="0.25">
      <c r="K11573" s="46"/>
      <c r="L11573" s="46"/>
    </row>
    <row r="11574" spans="11:12" ht="30" customHeight="1" x14ac:dyDescent="0.25">
      <c r="K11574" s="46"/>
      <c r="L11574" s="46"/>
    </row>
    <row r="11575" spans="11:12" ht="30" customHeight="1" x14ac:dyDescent="0.25">
      <c r="K11575" s="46"/>
      <c r="L11575" s="46"/>
    </row>
    <row r="11576" spans="11:12" ht="30" customHeight="1" x14ac:dyDescent="0.25">
      <c r="K11576" s="46"/>
      <c r="L11576" s="46"/>
    </row>
    <row r="11577" spans="11:12" ht="30" customHeight="1" x14ac:dyDescent="0.25">
      <c r="K11577" s="46"/>
      <c r="L11577" s="46"/>
    </row>
    <row r="11578" spans="11:12" ht="30" customHeight="1" x14ac:dyDescent="0.25">
      <c r="K11578" s="46"/>
      <c r="L11578" s="46"/>
    </row>
    <row r="11579" spans="11:12" ht="30" customHeight="1" x14ac:dyDescent="0.25">
      <c r="K11579" s="46"/>
      <c r="L11579" s="46"/>
    </row>
    <row r="11580" spans="11:12" ht="30" customHeight="1" x14ac:dyDescent="0.25">
      <c r="K11580" s="46"/>
      <c r="L11580" s="46"/>
    </row>
    <row r="11581" spans="11:12" ht="30" customHeight="1" x14ac:dyDescent="0.25">
      <c r="K11581" s="46"/>
      <c r="L11581" s="46"/>
    </row>
    <row r="11582" spans="11:12" ht="30" customHeight="1" x14ac:dyDescent="0.25">
      <c r="K11582" s="46"/>
      <c r="L11582" s="46"/>
    </row>
    <row r="11583" spans="11:12" ht="30" customHeight="1" x14ac:dyDescent="0.25">
      <c r="K11583" s="46"/>
      <c r="L11583" s="46"/>
    </row>
    <row r="11584" spans="11:12" ht="30" customHeight="1" x14ac:dyDescent="0.25">
      <c r="K11584" s="46"/>
      <c r="L11584" s="46"/>
    </row>
    <row r="11585" spans="11:12" ht="30" customHeight="1" x14ac:dyDescent="0.25">
      <c r="K11585" s="46"/>
      <c r="L11585" s="46"/>
    </row>
    <row r="11586" spans="11:12" ht="30" customHeight="1" x14ac:dyDescent="0.25">
      <c r="K11586" s="46"/>
      <c r="L11586" s="46"/>
    </row>
    <row r="11587" spans="11:12" ht="30" customHeight="1" x14ac:dyDescent="0.25">
      <c r="K11587" s="46"/>
      <c r="L11587" s="46"/>
    </row>
    <row r="11588" spans="11:12" ht="30" customHeight="1" x14ac:dyDescent="0.25">
      <c r="K11588" s="46"/>
      <c r="L11588" s="46"/>
    </row>
    <row r="11589" spans="11:12" ht="30" customHeight="1" x14ac:dyDescent="0.25">
      <c r="K11589" s="46"/>
      <c r="L11589" s="46"/>
    </row>
    <row r="11590" spans="11:12" ht="30" customHeight="1" x14ac:dyDescent="0.25">
      <c r="K11590" s="46"/>
      <c r="L11590" s="46"/>
    </row>
    <row r="11591" spans="11:12" ht="30" customHeight="1" x14ac:dyDescent="0.25">
      <c r="K11591" s="46"/>
      <c r="L11591" s="46"/>
    </row>
    <row r="11592" spans="11:12" ht="30" customHeight="1" x14ac:dyDescent="0.25">
      <c r="K11592" s="46"/>
      <c r="L11592" s="46"/>
    </row>
    <row r="11593" spans="11:12" ht="30" customHeight="1" x14ac:dyDescent="0.25">
      <c r="K11593" s="46"/>
      <c r="L11593" s="46"/>
    </row>
    <row r="11594" spans="11:12" ht="30" customHeight="1" x14ac:dyDescent="0.25">
      <c r="K11594" s="46"/>
      <c r="L11594" s="46"/>
    </row>
    <row r="11595" spans="11:12" ht="30" customHeight="1" x14ac:dyDescent="0.25">
      <c r="K11595" s="46"/>
      <c r="L11595" s="46"/>
    </row>
    <row r="11596" spans="11:12" ht="30" customHeight="1" x14ac:dyDescent="0.25">
      <c r="K11596" s="46"/>
      <c r="L11596" s="46"/>
    </row>
    <row r="11597" spans="11:12" ht="30" customHeight="1" x14ac:dyDescent="0.25">
      <c r="K11597" s="46"/>
      <c r="L11597" s="46"/>
    </row>
    <row r="11598" spans="11:12" ht="30" customHeight="1" x14ac:dyDescent="0.25">
      <c r="K11598" s="46"/>
      <c r="L11598" s="46"/>
    </row>
    <row r="11599" spans="11:12" ht="30" customHeight="1" x14ac:dyDescent="0.25">
      <c r="K11599" s="46"/>
      <c r="L11599" s="46"/>
    </row>
    <row r="11600" spans="11:12" ht="30" customHeight="1" x14ac:dyDescent="0.25">
      <c r="K11600" s="46"/>
      <c r="L11600" s="46"/>
    </row>
    <row r="11601" spans="11:12" ht="30" customHeight="1" x14ac:dyDescent="0.25">
      <c r="K11601" s="46"/>
      <c r="L11601" s="46"/>
    </row>
    <row r="11602" spans="11:12" ht="30" customHeight="1" x14ac:dyDescent="0.25">
      <c r="K11602" s="46"/>
      <c r="L11602" s="46"/>
    </row>
    <row r="11603" spans="11:12" ht="30" customHeight="1" x14ac:dyDescent="0.25">
      <c r="K11603" s="46"/>
      <c r="L11603" s="46"/>
    </row>
    <row r="11604" spans="11:12" ht="30" customHeight="1" x14ac:dyDescent="0.25">
      <c r="K11604" s="46"/>
      <c r="L11604" s="46"/>
    </row>
    <row r="11605" spans="11:12" ht="30" customHeight="1" x14ac:dyDescent="0.25">
      <c r="K11605" s="46"/>
      <c r="L11605" s="46"/>
    </row>
    <row r="11606" spans="11:12" ht="30" customHeight="1" x14ac:dyDescent="0.25">
      <c r="K11606" s="46"/>
      <c r="L11606" s="46"/>
    </row>
    <row r="11607" spans="11:12" ht="30" customHeight="1" x14ac:dyDescent="0.25">
      <c r="K11607" s="46"/>
      <c r="L11607" s="46"/>
    </row>
    <row r="11608" spans="11:12" ht="30" customHeight="1" x14ac:dyDescent="0.25">
      <c r="K11608" s="46"/>
      <c r="L11608" s="46"/>
    </row>
    <row r="11609" spans="11:12" ht="30" customHeight="1" x14ac:dyDescent="0.25">
      <c r="K11609" s="46"/>
      <c r="L11609" s="46"/>
    </row>
    <row r="11610" spans="11:12" ht="30" customHeight="1" x14ac:dyDescent="0.25">
      <c r="K11610" s="46"/>
      <c r="L11610" s="46"/>
    </row>
    <row r="11611" spans="11:12" ht="30" customHeight="1" x14ac:dyDescent="0.25">
      <c r="K11611" s="46"/>
      <c r="L11611" s="46"/>
    </row>
    <row r="11612" spans="11:12" ht="30" customHeight="1" x14ac:dyDescent="0.25">
      <c r="K11612" s="46"/>
      <c r="L11612" s="46"/>
    </row>
    <row r="11613" spans="11:12" ht="30" customHeight="1" x14ac:dyDescent="0.25">
      <c r="K11613" s="46"/>
      <c r="L11613" s="46"/>
    </row>
    <row r="11614" spans="11:12" ht="30" customHeight="1" x14ac:dyDescent="0.25">
      <c r="K11614" s="46"/>
      <c r="L11614" s="46"/>
    </row>
    <row r="11615" spans="11:12" ht="30" customHeight="1" x14ac:dyDescent="0.25">
      <c r="K11615" s="46"/>
      <c r="L11615" s="46"/>
    </row>
    <row r="11616" spans="11:12" ht="30" customHeight="1" x14ac:dyDescent="0.25">
      <c r="K11616" s="46"/>
      <c r="L11616" s="46"/>
    </row>
    <row r="11617" spans="11:12" ht="30" customHeight="1" x14ac:dyDescent="0.25">
      <c r="K11617" s="46"/>
      <c r="L11617" s="46"/>
    </row>
    <row r="11618" spans="11:12" ht="30" customHeight="1" x14ac:dyDescent="0.25">
      <c r="K11618" s="46"/>
      <c r="L11618" s="46"/>
    </row>
    <row r="11619" spans="11:12" ht="30" customHeight="1" x14ac:dyDescent="0.25">
      <c r="K11619" s="46"/>
      <c r="L11619" s="46"/>
    </row>
    <row r="11620" spans="11:12" ht="30" customHeight="1" x14ac:dyDescent="0.25">
      <c r="K11620" s="46"/>
      <c r="L11620" s="46"/>
    </row>
    <row r="11621" spans="11:12" ht="30" customHeight="1" x14ac:dyDescent="0.25">
      <c r="K11621" s="46"/>
      <c r="L11621" s="46"/>
    </row>
    <row r="11622" spans="11:12" ht="30" customHeight="1" x14ac:dyDescent="0.25">
      <c r="K11622" s="46"/>
      <c r="L11622" s="46"/>
    </row>
    <row r="11623" spans="11:12" ht="30" customHeight="1" x14ac:dyDescent="0.25">
      <c r="K11623" s="46"/>
      <c r="L11623" s="46"/>
    </row>
    <row r="11624" spans="11:12" ht="30" customHeight="1" x14ac:dyDescent="0.25">
      <c r="K11624" s="46"/>
      <c r="L11624" s="46"/>
    </row>
    <row r="11625" spans="11:12" ht="30" customHeight="1" x14ac:dyDescent="0.25">
      <c r="K11625" s="46"/>
      <c r="L11625" s="46"/>
    </row>
    <row r="11626" spans="11:12" ht="30" customHeight="1" x14ac:dyDescent="0.25">
      <c r="K11626" s="46"/>
      <c r="L11626" s="46"/>
    </row>
    <row r="11627" spans="11:12" ht="30" customHeight="1" x14ac:dyDescent="0.25">
      <c r="K11627" s="46"/>
      <c r="L11627" s="46"/>
    </row>
    <row r="11628" spans="11:12" ht="30" customHeight="1" x14ac:dyDescent="0.25">
      <c r="K11628" s="46"/>
      <c r="L11628" s="46"/>
    </row>
    <row r="11629" spans="11:12" ht="30" customHeight="1" x14ac:dyDescent="0.25">
      <c r="K11629" s="46"/>
      <c r="L11629" s="46"/>
    </row>
    <row r="11630" spans="11:12" ht="30" customHeight="1" x14ac:dyDescent="0.25">
      <c r="K11630" s="46"/>
      <c r="L11630" s="46"/>
    </row>
    <row r="11631" spans="11:12" ht="30" customHeight="1" x14ac:dyDescent="0.25">
      <c r="K11631" s="46"/>
      <c r="L11631" s="46"/>
    </row>
    <row r="11632" spans="11:12" ht="30" customHeight="1" x14ac:dyDescent="0.25">
      <c r="K11632" s="46"/>
      <c r="L11632" s="46"/>
    </row>
    <row r="11633" spans="11:12" ht="30" customHeight="1" x14ac:dyDescent="0.25">
      <c r="K11633" s="46"/>
      <c r="L11633" s="46"/>
    </row>
    <row r="11634" spans="11:12" ht="30" customHeight="1" x14ac:dyDescent="0.25">
      <c r="K11634" s="46"/>
      <c r="L11634" s="46"/>
    </row>
    <row r="11635" spans="11:12" ht="30" customHeight="1" x14ac:dyDescent="0.25">
      <c r="K11635" s="46"/>
      <c r="L11635" s="46"/>
    </row>
    <row r="11636" spans="11:12" ht="30" customHeight="1" x14ac:dyDescent="0.25">
      <c r="K11636" s="46"/>
      <c r="L11636" s="46"/>
    </row>
    <row r="11637" spans="11:12" ht="30" customHeight="1" x14ac:dyDescent="0.25">
      <c r="K11637" s="46"/>
      <c r="L11637" s="46"/>
    </row>
    <row r="11638" spans="11:12" ht="30" customHeight="1" x14ac:dyDescent="0.25">
      <c r="K11638" s="46"/>
      <c r="L11638" s="46"/>
    </row>
    <row r="11639" spans="11:12" ht="30" customHeight="1" x14ac:dyDescent="0.25">
      <c r="K11639" s="46"/>
      <c r="L11639" s="46"/>
    </row>
    <row r="11640" spans="11:12" ht="30" customHeight="1" x14ac:dyDescent="0.25">
      <c r="K11640" s="46"/>
      <c r="L11640" s="46"/>
    </row>
    <row r="11641" spans="11:12" ht="30" customHeight="1" x14ac:dyDescent="0.25">
      <c r="K11641" s="46"/>
      <c r="L11641" s="46"/>
    </row>
    <row r="11642" spans="11:12" ht="30" customHeight="1" x14ac:dyDescent="0.25">
      <c r="K11642" s="46"/>
      <c r="L11642" s="46"/>
    </row>
    <row r="11643" spans="11:12" ht="30" customHeight="1" x14ac:dyDescent="0.25">
      <c r="K11643" s="46"/>
      <c r="L11643" s="46"/>
    </row>
    <row r="11644" spans="11:12" ht="30" customHeight="1" x14ac:dyDescent="0.25">
      <c r="K11644" s="46"/>
      <c r="L11644" s="46"/>
    </row>
    <row r="11645" spans="11:12" ht="30" customHeight="1" x14ac:dyDescent="0.25">
      <c r="K11645" s="46"/>
      <c r="L11645" s="46"/>
    </row>
    <row r="11646" spans="11:12" ht="30" customHeight="1" x14ac:dyDescent="0.25">
      <c r="K11646" s="46"/>
      <c r="L11646" s="46"/>
    </row>
    <row r="11647" spans="11:12" ht="30" customHeight="1" x14ac:dyDescent="0.25">
      <c r="K11647" s="46"/>
      <c r="L11647" s="46"/>
    </row>
    <row r="11648" spans="11:12" ht="30" customHeight="1" x14ac:dyDescent="0.25">
      <c r="K11648" s="46"/>
      <c r="L11648" s="46"/>
    </row>
    <row r="11649" spans="11:12" ht="30" customHeight="1" x14ac:dyDescent="0.25">
      <c r="K11649" s="46"/>
      <c r="L11649" s="46"/>
    </row>
    <row r="11650" spans="11:12" ht="30" customHeight="1" x14ac:dyDescent="0.25">
      <c r="K11650" s="46"/>
      <c r="L11650" s="46"/>
    </row>
    <row r="11651" spans="11:12" ht="30" customHeight="1" x14ac:dyDescent="0.25">
      <c r="K11651" s="46"/>
      <c r="L11651" s="46"/>
    </row>
    <row r="11652" spans="11:12" ht="30" customHeight="1" x14ac:dyDescent="0.25">
      <c r="K11652" s="46"/>
      <c r="L11652" s="46"/>
    </row>
    <row r="11653" spans="11:12" ht="30" customHeight="1" x14ac:dyDescent="0.25">
      <c r="K11653" s="46"/>
      <c r="L11653" s="46"/>
    </row>
    <row r="11654" spans="11:12" ht="30" customHeight="1" x14ac:dyDescent="0.25">
      <c r="K11654" s="46"/>
      <c r="L11654" s="46"/>
    </row>
    <row r="11655" spans="11:12" ht="30" customHeight="1" x14ac:dyDescent="0.25">
      <c r="K11655" s="46"/>
      <c r="L11655" s="46"/>
    </row>
    <row r="11656" spans="11:12" ht="30" customHeight="1" x14ac:dyDescent="0.25">
      <c r="K11656" s="46"/>
      <c r="L11656" s="46"/>
    </row>
    <row r="11657" spans="11:12" ht="30" customHeight="1" x14ac:dyDescent="0.25">
      <c r="K11657" s="46"/>
      <c r="L11657" s="46"/>
    </row>
    <row r="11658" spans="11:12" ht="30" customHeight="1" x14ac:dyDescent="0.25">
      <c r="K11658" s="46"/>
      <c r="L11658" s="46"/>
    </row>
    <row r="11659" spans="11:12" ht="30" customHeight="1" x14ac:dyDescent="0.25">
      <c r="K11659" s="46"/>
      <c r="L11659" s="46"/>
    </row>
    <row r="11660" spans="11:12" ht="30" customHeight="1" x14ac:dyDescent="0.25">
      <c r="K11660" s="46"/>
      <c r="L11660" s="46"/>
    </row>
    <row r="11661" spans="11:12" ht="30" customHeight="1" x14ac:dyDescent="0.25">
      <c r="K11661" s="46"/>
      <c r="L11661" s="46"/>
    </row>
    <row r="11662" spans="11:12" ht="30" customHeight="1" x14ac:dyDescent="0.25">
      <c r="K11662" s="46"/>
      <c r="L11662" s="46"/>
    </row>
    <row r="11663" spans="11:12" ht="30" customHeight="1" x14ac:dyDescent="0.25">
      <c r="K11663" s="46"/>
      <c r="L11663" s="46"/>
    </row>
    <row r="11664" spans="11:12" ht="30" customHeight="1" x14ac:dyDescent="0.25">
      <c r="K11664" s="46"/>
      <c r="L11664" s="46"/>
    </row>
    <row r="11665" spans="11:12" ht="30" customHeight="1" x14ac:dyDescent="0.25">
      <c r="K11665" s="46"/>
      <c r="L11665" s="46"/>
    </row>
    <row r="11666" spans="11:12" ht="30" customHeight="1" x14ac:dyDescent="0.25">
      <c r="K11666" s="46"/>
      <c r="L11666" s="46"/>
    </row>
    <row r="11667" spans="11:12" ht="30" customHeight="1" x14ac:dyDescent="0.25">
      <c r="K11667" s="46"/>
      <c r="L11667" s="46"/>
    </row>
    <row r="11668" spans="11:12" ht="30" customHeight="1" x14ac:dyDescent="0.25">
      <c r="K11668" s="46"/>
      <c r="L11668" s="46"/>
    </row>
    <row r="11669" spans="11:12" ht="30" customHeight="1" x14ac:dyDescent="0.25">
      <c r="K11669" s="46"/>
      <c r="L11669" s="46"/>
    </row>
    <row r="11670" spans="11:12" ht="30" customHeight="1" x14ac:dyDescent="0.25">
      <c r="K11670" s="46"/>
      <c r="L11670" s="46"/>
    </row>
    <row r="11671" spans="11:12" ht="30" customHeight="1" x14ac:dyDescent="0.25">
      <c r="K11671" s="46"/>
      <c r="L11671" s="46"/>
    </row>
    <row r="11672" spans="11:12" ht="30" customHeight="1" x14ac:dyDescent="0.25">
      <c r="K11672" s="46"/>
      <c r="L11672" s="46"/>
    </row>
    <row r="11673" spans="11:12" ht="30" customHeight="1" x14ac:dyDescent="0.25">
      <c r="K11673" s="46"/>
      <c r="L11673" s="46"/>
    </row>
    <row r="11674" spans="11:12" ht="30" customHeight="1" x14ac:dyDescent="0.25">
      <c r="K11674" s="46"/>
      <c r="L11674" s="46"/>
    </row>
    <row r="11675" spans="11:12" ht="30" customHeight="1" x14ac:dyDescent="0.25">
      <c r="K11675" s="46"/>
      <c r="L11675" s="46"/>
    </row>
    <row r="11676" spans="11:12" ht="30" customHeight="1" x14ac:dyDescent="0.25">
      <c r="K11676" s="46"/>
      <c r="L11676" s="46"/>
    </row>
    <row r="11677" spans="11:12" ht="30" customHeight="1" x14ac:dyDescent="0.25">
      <c r="K11677" s="46"/>
      <c r="L11677" s="46"/>
    </row>
    <row r="11678" spans="11:12" ht="30" customHeight="1" x14ac:dyDescent="0.25">
      <c r="K11678" s="46"/>
      <c r="L11678" s="46"/>
    </row>
    <row r="11679" spans="11:12" ht="30" customHeight="1" x14ac:dyDescent="0.25">
      <c r="K11679" s="46"/>
      <c r="L11679" s="46"/>
    </row>
    <row r="11680" spans="11:12" ht="30" customHeight="1" x14ac:dyDescent="0.25">
      <c r="K11680" s="46"/>
      <c r="L11680" s="46"/>
    </row>
    <row r="11681" spans="11:12" ht="30" customHeight="1" x14ac:dyDescent="0.25">
      <c r="K11681" s="46"/>
      <c r="L11681" s="46"/>
    </row>
    <row r="11682" spans="11:12" ht="30" customHeight="1" x14ac:dyDescent="0.25">
      <c r="K11682" s="46"/>
      <c r="L11682" s="46"/>
    </row>
    <row r="11683" spans="11:12" ht="30" customHeight="1" x14ac:dyDescent="0.25">
      <c r="K11683" s="46"/>
      <c r="L11683" s="46"/>
    </row>
    <row r="11684" spans="11:12" ht="30" customHeight="1" x14ac:dyDescent="0.25">
      <c r="K11684" s="46"/>
      <c r="L11684" s="46"/>
    </row>
    <row r="11685" spans="11:12" ht="30" customHeight="1" x14ac:dyDescent="0.25">
      <c r="K11685" s="46"/>
      <c r="L11685" s="46"/>
    </row>
    <row r="11686" spans="11:12" ht="30" customHeight="1" x14ac:dyDescent="0.25">
      <c r="K11686" s="46"/>
      <c r="L11686" s="46"/>
    </row>
    <row r="11687" spans="11:12" ht="30" customHeight="1" x14ac:dyDescent="0.25">
      <c r="K11687" s="46"/>
      <c r="L11687" s="46"/>
    </row>
    <row r="11688" spans="11:12" ht="30" customHeight="1" x14ac:dyDescent="0.25">
      <c r="K11688" s="46"/>
      <c r="L11688" s="46"/>
    </row>
    <row r="11689" spans="11:12" ht="30" customHeight="1" x14ac:dyDescent="0.25">
      <c r="K11689" s="46"/>
      <c r="L11689" s="46"/>
    </row>
    <row r="11690" spans="11:12" ht="30" customHeight="1" x14ac:dyDescent="0.25">
      <c r="K11690" s="46"/>
      <c r="L11690" s="46"/>
    </row>
    <row r="11691" spans="11:12" ht="30" customHeight="1" x14ac:dyDescent="0.25">
      <c r="K11691" s="46"/>
      <c r="L11691" s="46"/>
    </row>
    <row r="11692" spans="11:12" ht="30" customHeight="1" x14ac:dyDescent="0.25">
      <c r="K11692" s="46"/>
      <c r="L11692" s="46"/>
    </row>
    <row r="11693" spans="11:12" ht="30" customHeight="1" x14ac:dyDescent="0.25">
      <c r="K11693" s="46"/>
      <c r="L11693" s="46"/>
    </row>
    <row r="11694" spans="11:12" ht="30" customHeight="1" x14ac:dyDescent="0.25">
      <c r="K11694" s="46"/>
      <c r="L11694" s="46"/>
    </row>
    <row r="11695" spans="11:12" ht="30" customHeight="1" x14ac:dyDescent="0.25">
      <c r="K11695" s="46"/>
      <c r="L11695" s="46"/>
    </row>
    <row r="11696" spans="11:12" ht="30" customHeight="1" x14ac:dyDescent="0.25">
      <c r="K11696" s="46"/>
      <c r="L11696" s="46"/>
    </row>
    <row r="11697" spans="11:12" ht="30" customHeight="1" x14ac:dyDescent="0.25">
      <c r="K11697" s="46"/>
      <c r="L11697" s="46"/>
    </row>
    <row r="11698" spans="11:12" ht="30" customHeight="1" x14ac:dyDescent="0.25">
      <c r="K11698" s="46"/>
      <c r="L11698" s="46"/>
    </row>
    <row r="11699" spans="11:12" ht="30" customHeight="1" x14ac:dyDescent="0.25">
      <c r="K11699" s="46"/>
      <c r="L11699" s="46"/>
    </row>
    <row r="11700" spans="11:12" ht="30" customHeight="1" x14ac:dyDescent="0.25">
      <c r="K11700" s="46"/>
      <c r="L11700" s="46"/>
    </row>
    <row r="11701" spans="11:12" ht="30" customHeight="1" x14ac:dyDescent="0.25">
      <c r="K11701" s="46"/>
      <c r="L11701" s="46"/>
    </row>
    <row r="11702" spans="11:12" ht="30" customHeight="1" x14ac:dyDescent="0.25">
      <c r="K11702" s="46"/>
      <c r="L11702" s="46"/>
    </row>
    <row r="11703" spans="11:12" ht="30" customHeight="1" x14ac:dyDescent="0.25">
      <c r="K11703" s="46"/>
      <c r="L11703" s="46"/>
    </row>
    <row r="11704" spans="11:12" ht="30" customHeight="1" x14ac:dyDescent="0.25">
      <c r="K11704" s="46"/>
      <c r="L11704" s="46"/>
    </row>
    <row r="11705" spans="11:12" ht="30" customHeight="1" x14ac:dyDescent="0.25">
      <c r="K11705" s="46"/>
      <c r="L11705" s="46"/>
    </row>
    <row r="11706" spans="11:12" ht="30" customHeight="1" x14ac:dyDescent="0.25">
      <c r="K11706" s="46"/>
      <c r="L11706" s="46"/>
    </row>
    <row r="11707" spans="11:12" ht="30" customHeight="1" x14ac:dyDescent="0.25">
      <c r="K11707" s="46"/>
      <c r="L11707" s="46"/>
    </row>
    <row r="11708" spans="11:12" ht="30" customHeight="1" x14ac:dyDescent="0.25">
      <c r="K11708" s="46"/>
      <c r="L11708" s="46"/>
    </row>
    <row r="11709" spans="11:12" ht="30" customHeight="1" x14ac:dyDescent="0.25">
      <c r="K11709" s="46"/>
      <c r="L11709" s="46"/>
    </row>
    <row r="11710" spans="11:12" ht="30" customHeight="1" x14ac:dyDescent="0.25">
      <c r="K11710" s="46"/>
      <c r="L11710" s="46"/>
    </row>
    <row r="11711" spans="11:12" ht="30" customHeight="1" x14ac:dyDescent="0.25">
      <c r="K11711" s="46"/>
      <c r="L11711" s="46"/>
    </row>
    <row r="11712" spans="11:12" ht="30" customHeight="1" x14ac:dyDescent="0.25">
      <c r="K11712" s="46"/>
      <c r="L11712" s="46"/>
    </row>
    <row r="11713" spans="11:12" ht="30" customHeight="1" x14ac:dyDescent="0.25">
      <c r="K11713" s="46"/>
      <c r="L11713" s="46"/>
    </row>
    <row r="11714" spans="11:12" ht="30" customHeight="1" x14ac:dyDescent="0.25">
      <c r="K11714" s="46"/>
      <c r="L11714" s="46"/>
    </row>
    <row r="11715" spans="11:12" ht="30" customHeight="1" x14ac:dyDescent="0.25">
      <c r="K11715" s="46"/>
      <c r="L11715" s="46"/>
    </row>
    <row r="11716" spans="11:12" ht="30" customHeight="1" x14ac:dyDescent="0.25">
      <c r="K11716" s="46"/>
      <c r="L11716" s="46"/>
    </row>
    <row r="11717" spans="11:12" ht="30" customHeight="1" x14ac:dyDescent="0.25">
      <c r="K11717" s="46"/>
      <c r="L11717" s="46"/>
    </row>
    <row r="11718" spans="11:12" ht="30" customHeight="1" x14ac:dyDescent="0.25">
      <c r="K11718" s="46"/>
      <c r="L11718" s="46"/>
    </row>
    <row r="11719" spans="11:12" ht="30" customHeight="1" x14ac:dyDescent="0.25">
      <c r="K11719" s="46"/>
      <c r="L11719" s="46"/>
    </row>
    <row r="11720" spans="11:12" ht="30" customHeight="1" x14ac:dyDescent="0.25">
      <c r="K11720" s="46"/>
      <c r="L11720" s="46"/>
    </row>
    <row r="11721" spans="11:12" ht="30" customHeight="1" x14ac:dyDescent="0.25">
      <c r="K11721" s="46"/>
      <c r="L11721" s="46"/>
    </row>
    <row r="11722" spans="11:12" ht="30" customHeight="1" x14ac:dyDescent="0.25">
      <c r="K11722" s="46"/>
      <c r="L11722" s="46"/>
    </row>
    <row r="11723" spans="11:12" ht="30" customHeight="1" x14ac:dyDescent="0.25">
      <c r="K11723" s="46"/>
      <c r="L11723" s="46"/>
    </row>
    <row r="11724" spans="11:12" ht="30" customHeight="1" x14ac:dyDescent="0.25">
      <c r="K11724" s="46"/>
      <c r="L11724" s="46"/>
    </row>
    <row r="11725" spans="11:12" ht="30" customHeight="1" x14ac:dyDescent="0.25">
      <c r="K11725" s="46"/>
      <c r="L11725" s="46"/>
    </row>
    <row r="11726" spans="11:12" ht="30" customHeight="1" x14ac:dyDescent="0.25">
      <c r="K11726" s="46"/>
      <c r="L11726" s="46"/>
    </row>
    <row r="11727" spans="11:12" ht="30" customHeight="1" x14ac:dyDescent="0.25">
      <c r="K11727" s="46"/>
      <c r="L11727" s="46"/>
    </row>
    <row r="11728" spans="11:12" ht="30" customHeight="1" x14ac:dyDescent="0.25">
      <c r="K11728" s="46"/>
      <c r="L11728" s="46"/>
    </row>
    <row r="11729" spans="11:12" ht="30" customHeight="1" x14ac:dyDescent="0.25">
      <c r="K11729" s="46"/>
      <c r="L11729" s="46"/>
    </row>
    <row r="11730" spans="11:12" ht="30" customHeight="1" x14ac:dyDescent="0.25">
      <c r="K11730" s="46"/>
      <c r="L11730" s="46"/>
    </row>
    <row r="11731" spans="11:12" ht="30" customHeight="1" x14ac:dyDescent="0.25">
      <c r="K11731" s="46"/>
      <c r="L11731" s="46"/>
    </row>
    <row r="11732" spans="11:12" ht="30" customHeight="1" x14ac:dyDescent="0.25">
      <c r="K11732" s="46"/>
      <c r="L11732" s="46"/>
    </row>
    <row r="11733" spans="11:12" ht="30" customHeight="1" x14ac:dyDescent="0.25">
      <c r="K11733" s="46"/>
      <c r="L11733" s="46"/>
    </row>
    <row r="11734" spans="11:12" ht="30" customHeight="1" x14ac:dyDescent="0.25">
      <c r="K11734" s="46"/>
      <c r="L11734" s="46"/>
    </row>
    <row r="11735" spans="11:12" ht="30" customHeight="1" x14ac:dyDescent="0.25">
      <c r="K11735" s="46"/>
      <c r="L11735" s="46"/>
    </row>
    <row r="11736" spans="11:12" ht="30" customHeight="1" x14ac:dyDescent="0.25">
      <c r="K11736" s="46"/>
      <c r="L11736" s="46"/>
    </row>
    <row r="11737" spans="11:12" ht="30" customHeight="1" x14ac:dyDescent="0.25">
      <c r="K11737" s="46"/>
      <c r="L11737" s="46"/>
    </row>
    <row r="11738" spans="11:12" ht="30" customHeight="1" x14ac:dyDescent="0.25">
      <c r="K11738" s="46"/>
      <c r="L11738" s="46"/>
    </row>
    <row r="11739" spans="11:12" ht="30" customHeight="1" x14ac:dyDescent="0.25">
      <c r="K11739" s="46"/>
      <c r="L11739" s="46"/>
    </row>
    <row r="11740" spans="11:12" ht="30" customHeight="1" x14ac:dyDescent="0.25">
      <c r="K11740" s="46"/>
      <c r="L11740" s="46"/>
    </row>
    <row r="11741" spans="11:12" ht="30" customHeight="1" x14ac:dyDescent="0.25">
      <c r="K11741" s="46"/>
      <c r="L11741" s="46"/>
    </row>
    <row r="11742" spans="11:12" ht="30" customHeight="1" x14ac:dyDescent="0.25">
      <c r="K11742" s="46"/>
      <c r="L11742" s="46"/>
    </row>
    <row r="11743" spans="11:12" ht="30" customHeight="1" x14ac:dyDescent="0.25">
      <c r="K11743" s="46"/>
      <c r="L11743" s="46"/>
    </row>
    <row r="11744" spans="11:12" ht="30" customHeight="1" x14ac:dyDescent="0.25">
      <c r="K11744" s="46"/>
      <c r="L11744" s="46"/>
    </row>
    <row r="11745" spans="11:12" ht="30" customHeight="1" x14ac:dyDescent="0.25">
      <c r="K11745" s="46"/>
      <c r="L11745" s="46"/>
    </row>
    <row r="11746" spans="11:12" ht="30" customHeight="1" x14ac:dyDescent="0.25">
      <c r="K11746" s="46"/>
      <c r="L11746" s="46"/>
    </row>
    <row r="11747" spans="11:12" ht="30" customHeight="1" x14ac:dyDescent="0.25">
      <c r="K11747" s="46"/>
      <c r="L11747" s="46"/>
    </row>
    <row r="11748" spans="11:12" ht="30" customHeight="1" x14ac:dyDescent="0.25">
      <c r="K11748" s="46"/>
      <c r="L11748" s="46"/>
    </row>
    <row r="11749" spans="11:12" ht="30" customHeight="1" x14ac:dyDescent="0.25">
      <c r="K11749" s="46"/>
      <c r="L11749" s="46"/>
    </row>
    <row r="11750" spans="11:12" ht="30" customHeight="1" x14ac:dyDescent="0.25">
      <c r="K11750" s="46"/>
      <c r="L11750" s="46"/>
    </row>
    <row r="11751" spans="11:12" ht="30" customHeight="1" x14ac:dyDescent="0.25">
      <c r="K11751" s="46"/>
      <c r="L11751" s="46"/>
    </row>
    <row r="11752" spans="11:12" ht="30" customHeight="1" x14ac:dyDescent="0.25">
      <c r="K11752" s="46"/>
      <c r="L11752" s="46"/>
    </row>
    <row r="11753" spans="11:12" ht="30" customHeight="1" x14ac:dyDescent="0.25">
      <c r="K11753" s="46"/>
      <c r="L11753" s="46"/>
    </row>
    <row r="11754" spans="11:12" ht="30" customHeight="1" x14ac:dyDescent="0.25">
      <c r="K11754" s="46"/>
      <c r="L11754" s="46"/>
    </row>
    <row r="11755" spans="11:12" ht="30" customHeight="1" x14ac:dyDescent="0.25">
      <c r="K11755" s="46"/>
      <c r="L11755" s="46"/>
    </row>
    <row r="11756" spans="11:12" ht="30" customHeight="1" x14ac:dyDescent="0.25">
      <c r="K11756" s="46"/>
      <c r="L11756" s="46"/>
    </row>
    <row r="11757" spans="11:12" ht="30" customHeight="1" x14ac:dyDescent="0.25">
      <c r="K11757" s="46"/>
      <c r="L11757" s="46"/>
    </row>
    <row r="11758" spans="11:12" ht="30" customHeight="1" x14ac:dyDescent="0.25">
      <c r="K11758" s="46"/>
      <c r="L11758" s="46"/>
    </row>
    <row r="11759" spans="11:12" ht="30" customHeight="1" x14ac:dyDescent="0.25">
      <c r="K11759" s="46"/>
      <c r="L11759" s="46"/>
    </row>
    <row r="11760" spans="11:12" ht="30" customHeight="1" x14ac:dyDescent="0.25">
      <c r="K11760" s="46"/>
      <c r="L11760" s="46"/>
    </row>
    <row r="11761" spans="11:12" ht="30" customHeight="1" x14ac:dyDescent="0.25">
      <c r="K11761" s="46"/>
      <c r="L11761" s="46"/>
    </row>
    <row r="11762" spans="11:12" ht="30" customHeight="1" x14ac:dyDescent="0.25">
      <c r="K11762" s="46"/>
      <c r="L11762" s="46"/>
    </row>
    <row r="11763" spans="11:12" ht="30" customHeight="1" x14ac:dyDescent="0.25">
      <c r="K11763" s="46"/>
      <c r="L11763" s="46"/>
    </row>
    <row r="11764" spans="11:12" ht="30" customHeight="1" x14ac:dyDescent="0.25">
      <c r="K11764" s="46"/>
      <c r="L11764" s="46"/>
    </row>
    <row r="11765" spans="11:12" ht="30" customHeight="1" x14ac:dyDescent="0.25">
      <c r="K11765" s="46"/>
      <c r="L11765" s="46"/>
    </row>
    <row r="11766" spans="11:12" ht="30" customHeight="1" x14ac:dyDescent="0.25">
      <c r="K11766" s="46"/>
      <c r="L11766" s="46"/>
    </row>
    <row r="11767" spans="11:12" ht="30" customHeight="1" x14ac:dyDescent="0.25">
      <c r="K11767" s="46"/>
      <c r="L11767" s="46"/>
    </row>
    <row r="11768" spans="11:12" ht="30" customHeight="1" x14ac:dyDescent="0.25">
      <c r="K11768" s="46"/>
      <c r="L11768" s="46"/>
    </row>
    <row r="11769" spans="11:12" ht="30" customHeight="1" x14ac:dyDescent="0.25">
      <c r="K11769" s="46"/>
      <c r="L11769" s="46"/>
    </row>
    <row r="11770" spans="11:12" ht="30" customHeight="1" x14ac:dyDescent="0.25">
      <c r="K11770" s="46"/>
      <c r="L11770" s="46"/>
    </row>
    <row r="11771" spans="11:12" ht="30" customHeight="1" x14ac:dyDescent="0.25">
      <c r="K11771" s="46"/>
      <c r="L11771" s="46"/>
    </row>
    <row r="11772" spans="11:12" ht="30" customHeight="1" x14ac:dyDescent="0.25">
      <c r="K11772" s="46"/>
      <c r="L11772" s="46"/>
    </row>
    <row r="11773" spans="11:12" ht="30" customHeight="1" x14ac:dyDescent="0.25">
      <c r="K11773" s="46"/>
      <c r="L11773" s="46"/>
    </row>
    <row r="11774" spans="11:12" ht="30" customHeight="1" x14ac:dyDescent="0.25">
      <c r="K11774" s="46"/>
      <c r="L11774" s="46"/>
    </row>
    <row r="11775" spans="11:12" ht="30" customHeight="1" x14ac:dyDescent="0.25">
      <c r="K11775" s="46"/>
      <c r="L11775" s="46"/>
    </row>
    <row r="11776" spans="11:12" ht="30" customHeight="1" x14ac:dyDescent="0.25">
      <c r="K11776" s="46"/>
      <c r="L11776" s="46"/>
    </row>
    <row r="11777" spans="11:12" ht="30" customHeight="1" x14ac:dyDescent="0.25">
      <c r="K11777" s="46"/>
      <c r="L11777" s="46"/>
    </row>
    <row r="11778" spans="11:12" ht="30" customHeight="1" x14ac:dyDescent="0.25">
      <c r="K11778" s="46"/>
      <c r="L11778" s="46"/>
    </row>
    <row r="11779" spans="11:12" ht="30" customHeight="1" x14ac:dyDescent="0.25">
      <c r="K11779" s="46"/>
      <c r="L11779" s="46"/>
    </row>
    <row r="11780" spans="11:12" ht="30" customHeight="1" x14ac:dyDescent="0.25">
      <c r="K11780" s="46"/>
      <c r="L11780" s="46"/>
    </row>
    <row r="11781" spans="11:12" ht="30" customHeight="1" x14ac:dyDescent="0.25">
      <c r="K11781" s="46"/>
      <c r="L11781" s="46"/>
    </row>
    <row r="11782" spans="11:12" ht="30" customHeight="1" x14ac:dyDescent="0.25">
      <c r="K11782" s="46"/>
      <c r="L11782" s="46"/>
    </row>
    <row r="11783" spans="11:12" ht="30" customHeight="1" x14ac:dyDescent="0.25">
      <c r="K11783" s="46"/>
      <c r="L11783" s="46"/>
    </row>
    <row r="11784" spans="11:12" ht="30" customHeight="1" x14ac:dyDescent="0.25">
      <c r="K11784" s="46"/>
      <c r="L11784" s="46"/>
    </row>
    <row r="11785" spans="11:12" ht="30" customHeight="1" x14ac:dyDescent="0.25">
      <c r="K11785" s="46"/>
      <c r="L11785" s="46"/>
    </row>
    <row r="11786" spans="11:12" ht="30" customHeight="1" x14ac:dyDescent="0.25">
      <c r="K11786" s="46"/>
      <c r="L11786" s="46"/>
    </row>
    <row r="11787" spans="11:12" ht="30" customHeight="1" x14ac:dyDescent="0.25">
      <c r="K11787" s="46"/>
      <c r="L11787" s="46"/>
    </row>
    <row r="11788" spans="11:12" ht="30" customHeight="1" x14ac:dyDescent="0.25">
      <c r="K11788" s="46"/>
      <c r="L11788" s="46"/>
    </row>
    <row r="11789" spans="11:12" ht="30" customHeight="1" x14ac:dyDescent="0.25">
      <c r="K11789" s="46"/>
      <c r="L11789" s="46"/>
    </row>
    <row r="11790" spans="11:12" ht="30" customHeight="1" x14ac:dyDescent="0.25">
      <c r="K11790" s="46"/>
      <c r="L11790" s="46"/>
    </row>
    <row r="11791" spans="11:12" ht="30" customHeight="1" x14ac:dyDescent="0.25">
      <c r="K11791" s="46"/>
      <c r="L11791" s="46"/>
    </row>
    <row r="11792" spans="11:12" ht="30" customHeight="1" x14ac:dyDescent="0.25">
      <c r="K11792" s="46"/>
      <c r="L11792" s="46"/>
    </row>
    <row r="11793" spans="11:12" ht="30" customHeight="1" x14ac:dyDescent="0.25">
      <c r="K11793" s="46"/>
      <c r="L11793" s="46"/>
    </row>
    <row r="11794" spans="11:12" ht="30" customHeight="1" x14ac:dyDescent="0.25">
      <c r="K11794" s="46"/>
      <c r="L11794" s="46"/>
    </row>
    <row r="11795" spans="11:12" ht="30" customHeight="1" x14ac:dyDescent="0.25">
      <c r="K11795" s="46"/>
      <c r="L11795" s="46"/>
    </row>
    <row r="11796" spans="11:12" ht="30" customHeight="1" x14ac:dyDescent="0.25">
      <c r="K11796" s="46"/>
      <c r="L11796" s="46"/>
    </row>
    <row r="11797" spans="11:12" ht="30" customHeight="1" x14ac:dyDescent="0.25">
      <c r="K11797" s="46"/>
      <c r="L11797" s="46"/>
    </row>
    <row r="11798" spans="11:12" ht="30" customHeight="1" x14ac:dyDescent="0.25">
      <c r="K11798" s="46"/>
      <c r="L11798" s="46"/>
    </row>
    <row r="11799" spans="11:12" ht="30" customHeight="1" x14ac:dyDescent="0.25">
      <c r="K11799" s="46"/>
      <c r="L11799" s="46"/>
    </row>
    <row r="11800" spans="11:12" ht="30" customHeight="1" x14ac:dyDescent="0.25">
      <c r="K11800" s="46"/>
      <c r="L11800" s="46"/>
    </row>
    <row r="11801" spans="11:12" ht="30" customHeight="1" x14ac:dyDescent="0.25">
      <c r="K11801" s="46"/>
      <c r="L11801" s="46"/>
    </row>
    <row r="11802" spans="11:12" ht="30" customHeight="1" x14ac:dyDescent="0.25">
      <c r="K11802" s="46"/>
      <c r="L11802" s="46"/>
    </row>
    <row r="11803" spans="11:12" ht="30" customHeight="1" x14ac:dyDescent="0.25">
      <c r="K11803" s="46"/>
      <c r="L11803" s="46"/>
    </row>
    <row r="11804" spans="11:12" ht="30" customHeight="1" x14ac:dyDescent="0.25">
      <c r="K11804" s="46"/>
      <c r="L11804" s="46"/>
    </row>
    <row r="11805" spans="11:12" ht="30" customHeight="1" x14ac:dyDescent="0.25">
      <c r="K11805" s="46"/>
      <c r="L11805" s="46"/>
    </row>
    <row r="11806" spans="11:12" ht="30" customHeight="1" x14ac:dyDescent="0.25">
      <c r="K11806" s="46"/>
      <c r="L11806" s="46"/>
    </row>
    <row r="11807" spans="11:12" ht="30" customHeight="1" x14ac:dyDescent="0.25">
      <c r="K11807" s="46"/>
      <c r="L11807" s="46"/>
    </row>
    <row r="11808" spans="11:12" ht="30" customHeight="1" x14ac:dyDescent="0.25">
      <c r="K11808" s="46"/>
      <c r="L11808" s="46"/>
    </row>
    <row r="11809" spans="11:12" ht="30" customHeight="1" x14ac:dyDescent="0.25">
      <c r="K11809" s="46"/>
      <c r="L11809" s="46"/>
    </row>
    <row r="11810" spans="11:12" ht="30" customHeight="1" x14ac:dyDescent="0.25">
      <c r="K11810" s="46"/>
      <c r="L11810" s="46"/>
    </row>
    <row r="11811" spans="11:12" ht="30" customHeight="1" x14ac:dyDescent="0.25">
      <c r="K11811" s="46"/>
      <c r="L11811" s="46"/>
    </row>
    <row r="11812" spans="11:12" ht="30" customHeight="1" x14ac:dyDescent="0.25">
      <c r="K11812" s="46"/>
      <c r="L11812" s="46"/>
    </row>
    <row r="11813" spans="11:12" ht="30" customHeight="1" x14ac:dyDescent="0.25">
      <c r="K11813" s="46"/>
      <c r="L11813" s="46"/>
    </row>
    <row r="11814" spans="11:12" ht="30" customHeight="1" x14ac:dyDescent="0.25">
      <c r="K11814" s="46"/>
      <c r="L11814" s="46"/>
    </row>
    <row r="11815" spans="11:12" ht="30" customHeight="1" x14ac:dyDescent="0.25">
      <c r="K11815" s="46"/>
      <c r="L11815" s="46"/>
    </row>
    <row r="11816" spans="11:12" ht="30" customHeight="1" x14ac:dyDescent="0.25">
      <c r="K11816" s="46"/>
      <c r="L11816" s="46"/>
    </row>
    <row r="11817" spans="11:12" ht="30" customHeight="1" x14ac:dyDescent="0.25">
      <c r="K11817" s="46"/>
      <c r="L11817" s="46"/>
    </row>
    <row r="11818" spans="11:12" ht="30" customHeight="1" x14ac:dyDescent="0.25">
      <c r="K11818" s="46"/>
      <c r="L11818" s="46"/>
    </row>
    <row r="11819" spans="11:12" ht="30" customHeight="1" x14ac:dyDescent="0.25">
      <c r="K11819" s="46"/>
      <c r="L11819" s="46"/>
    </row>
    <row r="11820" spans="11:12" ht="30" customHeight="1" x14ac:dyDescent="0.25">
      <c r="K11820" s="46"/>
      <c r="L11820" s="46"/>
    </row>
    <row r="11821" spans="11:12" ht="30" customHeight="1" x14ac:dyDescent="0.25">
      <c r="K11821" s="46"/>
      <c r="L11821" s="46"/>
    </row>
    <row r="11822" spans="11:12" ht="30" customHeight="1" x14ac:dyDescent="0.25">
      <c r="K11822" s="46"/>
      <c r="L11822" s="46"/>
    </row>
    <row r="11823" spans="11:12" ht="30" customHeight="1" x14ac:dyDescent="0.25">
      <c r="K11823" s="46"/>
      <c r="L11823" s="46"/>
    </row>
    <row r="11824" spans="11:12" ht="30" customHeight="1" x14ac:dyDescent="0.25">
      <c r="K11824" s="46"/>
      <c r="L11824" s="46"/>
    </row>
    <row r="11825" spans="11:12" ht="30" customHeight="1" x14ac:dyDescent="0.25">
      <c r="K11825" s="46"/>
      <c r="L11825" s="46"/>
    </row>
    <row r="11826" spans="11:12" ht="30" customHeight="1" x14ac:dyDescent="0.25">
      <c r="K11826" s="46"/>
      <c r="L11826" s="46"/>
    </row>
    <row r="11827" spans="11:12" ht="30" customHeight="1" x14ac:dyDescent="0.25">
      <c r="K11827" s="46"/>
      <c r="L11827" s="46"/>
    </row>
    <row r="11828" spans="11:12" ht="30" customHeight="1" x14ac:dyDescent="0.25">
      <c r="K11828" s="46"/>
      <c r="L11828" s="46"/>
    </row>
    <row r="11829" spans="11:12" ht="30" customHeight="1" x14ac:dyDescent="0.25">
      <c r="K11829" s="46"/>
      <c r="L11829" s="46"/>
    </row>
    <row r="11830" spans="11:12" ht="30" customHeight="1" x14ac:dyDescent="0.25">
      <c r="K11830" s="46"/>
      <c r="L11830" s="46"/>
    </row>
    <row r="11831" spans="11:12" ht="30" customHeight="1" x14ac:dyDescent="0.25">
      <c r="K11831" s="46"/>
      <c r="L11831" s="46"/>
    </row>
    <row r="11832" spans="11:12" ht="30" customHeight="1" x14ac:dyDescent="0.25">
      <c r="K11832" s="46"/>
      <c r="L11832" s="46"/>
    </row>
    <row r="11833" spans="11:12" ht="30" customHeight="1" x14ac:dyDescent="0.25">
      <c r="K11833" s="46"/>
      <c r="L11833" s="46"/>
    </row>
    <row r="11834" spans="11:12" ht="30" customHeight="1" x14ac:dyDescent="0.25">
      <c r="K11834" s="46"/>
      <c r="L11834" s="46"/>
    </row>
    <row r="11835" spans="11:12" ht="30" customHeight="1" x14ac:dyDescent="0.25">
      <c r="K11835" s="46"/>
      <c r="L11835" s="46"/>
    </row>
    <row r="11836" spans="11:12" ht="30" customHeight="1" x14ac:dyDescent="0.25">
      <c r="K11836" s="46"/>
      <c r="L11836" s="46"/>
    </row>
    <row r="11837" spans="11:12" ht="30" customHeight="1" x14ac:dyDescent="0.25">
      <c r="K11837" s="46"/>
      <c r="L11837" s="46"/>
    </row>
    <row r="11838" spans="11:12" ht="30" customHeight="1" x14ac:dyDescent="0.25">
      <c r="K11838" s="46"/>
      <c r="L11838" s="46"/>
    </row>
    <row r="11839" spans="11:12" ht="30" customHeight="1" x14ac:dyDescent="0.25">
      <c r="K11839" s="46"/>
      <c r="L11839" s="46"/>
    </row>
    <row r="11840" spans="11:12" ht="30" customHeight="1" x14ac:dyDescent="0.25">
      <c r="K11840" s="46"/>
      <c r="L11840" s="46"/>
    </row>
    <row r="11841" spans="11:12" ht="30" customHeight="1" x14ac:dyDescent="0.25">
      <c r="K11841" s="46"/>
      <c r="L11841" s="46"/>
    </row>
    <row r="11842" spans="11:12" ht="30" customHeight="1" x14ac:dyDescent="0.25">
      <c r="K11842" s="46"/>
      <c r="L11842" s="46"/>
    </row>
    <row r="11843" spans="11:12" ht="30" customHeight="1" x14ac:dyDescent="0.25">
      <c r="K11843" s="46"/>
      <c r="L11843" s="46"/>
    </row>
    <row r="11844" spans="11:12" ht="30" customHeight="1" x14ac:dyDescent="0.25">
      <c r="K11844" s="46"/>
      <c r="L11844" s="46"/>
    </row>
    <row r="11845" spans="11:12" ht="30" customHeight="1" x14ac:dyDescent="0.25">
      <c r="K11845" s="46"/>
      <c r="L11845" s="46"/>
    </row>
    <row r="11846" spans="11:12" ht="30" customHeight="1" x14ac:dyDescent="0.25">
      <c r="K11846" s="46"/>
      <c r="L11846" s="46"/>
    </row>
    <row r="11847" spans="11:12" ht="30" customHeight="1" x14ac:dyDescent="0.25">
      <c r="K11847" s="46"/>
      <c r="L11847" s="46"/>
    </row>
    <row r="11848" spans="11:12" ht="30" customHeight="1" x14ac:dyDescent="0.25">
      <c r="K11848" s="46"/>
      <c r="L11848" s="46"/>
    </row>
    <row r="11849" spans="11:12" ht="30" customHeight="1" x14ac:dyDescent="0.25">
      <c r="K11849" s="46"/>
      <c r="L11849" s="46"/>
    </row>
    <row r="11850" spans="11:12" ht="30" customHeight="1" x14ac:dyDescent="0.25">
      <c r="K11850" s="46"/>
      <c r="L11850" s="46"/>
    </row>
    <row r="11851" spans="11:12" ht="30" customHeight="1" x14ac:dyDescent="0.25">
      <c r="K11851" s="46"/>
      <c r="L11851" s="46"/>
    </row>
    <row r="11852" spans="11:12" ht="30" customHeight="1" x14ac:dyDescent="0.25">
      <c r="K11852" s="46"/>
      <c r="L11852" s="46"/>
    </row>
    <row r="11853" spans="11:12" ht="30" customHeight="1" x14ac:dyDescent="0.25">
      <c r="K11853" s="46"/>
      <c r="L11853" s="46"/>
    </row>
    <row r="11854" spans="11:12" ht="30" customHeight="1" x14ac:dyDescent="0.25">
      <c r="K11854" s="46"/>
      <c r="L11854" s="46"/>
    </row>
    <row r="11855" spans="11:12" ht="30" customHeight="1" x14ac:dyDescent="0.25">
      <c r="K11855" s="46"/>
      <c r="L11855" s="46"/>
    </row>
    <row r="11856" spans="11:12" ht="30" customHeight="1" x14ac:dyDescent="0.25">
      <c r="K11856" s="46"/>
      <c r="L11856" s="46"/>
    </row>
    <row r="11857" spans="11:12" ht="30" customHeight="1" x14ac:dyDescent="0.25">
      <c r="K11857" s="46"/>
      <c r="L11857" s="46"/>
    </row>
    <row r="11858" spans="11:12" ht="30" customHeight="1" x14ac:dyDescent="0.25">
      <c r="K11858" s="46"/>
      <c r="L11858" s="46"/>
    </row>
    <row r="11859" spans="11:12" ht="30" customHeight="1" x14ac:dyDescent="0.25">
      <c r="K11859" s="46"/>
      <c r="L11859" s="46"/>
    </row>
    <row r="11860" spans="11:12" ht="30" customHeight="1" x14ac:dyDescent="0.25">
      <c r="K11860" s="46"/>
      <c r="L11860" s="46"/>
    </row>
    <row r="11861" spans="11:12" ht="30" customHeight="1" x14ac:dyDescent="0.25">
      <c r="K11861" s="46"/>
      <c r="L11861" s="46"/>
    </row>
    <row r="11862" spans="11:12" ht="30" customHeight="1" x14ac:dyDescent="0.25">
      <c r="K11862" s="46"/>
      <c r="L11862" s="46"/>
    </row>
    <row r="11863" spans="11:12" ht="30" customHeight="1" x14ac:dyDescent="0.25">
      <c r="K11863" s="46"/>
      <c r="L11863" s="46"/>
    </row>
    <row r="11864" spans="11:12" ht="30" customHeight="1" x14ac:dyDescent="0.25">
      <c r="K11864" s="46"/>
      <c r="L11864" s="46"/>
    </row>
    <row r="11865" spans="11:12" ht="30" customHeight="1" x14ac:dyDescent="0.25">
      <c r="K11865" s="46"/>
      <c r="L11865" s="46"/>
    </row>
    <row r="11866" spans="11:12" ht="30" customHeight="1" x14ac:dyDescent="0.25">
      <c r="K11866" s="46"/>
      <c r="L11866" s="46"/>
    </row>
    <row r="11867" spans="11:12" ht="30" customHeight="1" x14ac:dyDescent="0.25">
      <c r="K11867" s="46"/>
      <c r="L11867" s="46"/>
    </row>
    <row r="11868" spans="11:12" ht="30" customHeight="1" x14ac:dyDescent="0.25">
      <c r="K11868" s="46"/>
      <c r="L11868" s="46"/>
    </row>
    <row r="11869" spans="11:12" ht="30" customHeight="1" x14ac:dyDescent="0.25">
      <c r="K11869" s="46"/>
      <c r="L11869" s="46"/>
    </row>
    <row r="11870" spans="11:12" ht="30" customHeight="1" x14ac:dyDescent="0.25">
      <c r="K11870" s="46"/>
      <c r="L11870" s="46"/>
    </row>
    <row r="11871" spans="11:12" ht="30" customHeight="1" x14ac:dyDescent="0.25">
      <c r="K11871" s="46"/>
      <c r="L11871" s="46"/>
    </row>
    <row r="11872" spans="11:12" ht="30" customHeight="1" x14ac:dyDescent="0.25">
      <c r="K11872" s="46"/>
      <c r="L11872" s="46"/>
    </row>
    <row r="11873" spans="11:12" ht="30" customHeight="1" x14ac:dyDescent="0.25">
      <c r="K11873" s="46"/>
      <c r="L11873" s="46"/>
    </row>
    <row r="11874" spans="11:12" ht="30" customHeight="1" x14ac:dyDescent="0.25">
      <c r="K11874" s="46"/>
      <c r="L11874" s="46"/>
    </row>
    <row r="11875" spans="11:12" ht="30" customHeight="1" x14ac:dyDescent="0.25">
      <c r="K11875" s="46"/>
      <c r="L11875" s="46"/>
    </row>
    <row r="11876" spans="11:12" ht="30" customHeight="1" x14ac:dyDescent="0.25">
      <c r="K11876" s="46"/>
      <c r="L11876" s="46"/>
    </row>
    <row r="11877" spans="11:12" ht="30" customHeight="1" x14ac:dyDescent="0.25">
      <c r="K11877" s="46"/>
      <c r="L11877" s="46"/>
    </row>
    <row r="11878" spans="11:12" ht="30" customHeight="1" x14ac:dyDescent="0.25">
      <c r="K11878" s="46"/>
      <c r="L11878" s="46"/>
    </row>
    <row r="11879" spans="11:12" ht="30" customHeight="1" x14ac:dyDescent="0.25">
      <c r="K11879" s="46"/>
      <c r="L11879" s="46"/>
    </row>
    <row r="11880" spans="11:12" ht="30" customHeight="1" x14ac:dyDescent="0.25">
      <c r="K11880" s="46"/>
      <c r="L11880" s="46"/>
    </row>
    <row r="11881" spans="11:12" ht="30" customHeight="1" x14ac:dyDescent="0.25">
      <c r="K11881" s="46"/>
      <c r="L11881" s="46"/>
    </row>
    <row r="11882" spans="11:12" ht="30" customHeight="1" x14ac:dyDescent="0.25">
      <c r="K11882" s="46"/>
      <c r="L11882" s="46"/>
    </row>
    <row r="11883" spans="11:12" ht="30" customHeight="1" x14ac:dyDescent="0.25">
      <c r="K11883" s="46"/>
      <c r="L11883" s="46"/>
    </row>
    <row r="11884" spans="11:12" ht="30" customHeight="1" x14ac:dyDescent="0.25">
      <c r="K11884" s="46"/>
      <c r="L11884" s="46"/>
    </row>
    <row r="11885" spans="11:12" ht="30" customHeight="1" x14ac:dyDescent="0.25">
      <c r="K11885" s="46"/>
      <c r="L11885" s="46"/>
    </row>
    <row r="11886" spans="11:12" ht="30" customHeight="1" x14ac:dyDescent="0.25">
      <c r="K11886" s="46"/>
      <c r="L11886" s="46"/>
    </row>
    <row r="11887" spans="11:12" ht="30" customHeight="1" x14ac:dyDescent="0.25">
      <c r="K11887" s="46"/>
      <c r="L11887" s="46"/>
    </row>
    <row r="11888" spans="11:12" ht="30" customHeight="1" x14ac:dyDescent="0.25">
      <c r="K11888" s="46"/>
      <c r="L11888" s="46"/>
    </row>
    <row r="11889" spans="11:12" ht="30" customHeight="1" x14ac:dyDescent="0.25">
      <c r="K11889" s="46"/>
      <c r="L11889" s="46"/>
    </row>
    <row r="11890" spans="11:12" ht="30" customHeight="1" x14ac:dyDescent="0.25">
      <c r="K11890" s="46"/>
      <c r="L11890" s="46"/>
    </row>
    <row r="11891" spans="11:12" ht="30" customHeight="1" x14ac:dyDescent="0.25">
      <c r="K11891" s="46"/>
      <c r="L11891" s="46"/>
    </row>
    <row r="11892" spans="11:12" ht="30" customHeight="1" x14ac:dyDescent="0.25">
      <c r="K11892" s="46"/>
      <c r="L11892" s="46"/>
    </row>
    <row r="11893" spans="11:12" ht="30" customHeight="1" x14ac:dyDescent="0.25">
      <c r="K11893" s="46"/>
      <c r="L11893" s="46"/>
    </row>
    <row r="11894" spans="11:12" ht="30" customHeight="1" x14ac:dyDescent="0.25">
      <c r="K11894" s="46"/>
      <c r="L11894" s="46"/>
    </row>
    <row r="11895" spans="11:12" ht="30" customHeight="1" x14ac:dyDescent="0.25">
      <c r="K11895" s="46"/>
      <c r="L11895" s="46"/>
    </row>
    <row r="11896" spans="11:12" ht="30" customHeight="1" x14ac:dyDescent="0.25">
      <c r="K11896" s="46"/>
      <c r="L11896" s="46"/>
    </row>
    <row r="11897" spans="11:12" ht="30" customHeight="1" x14ac:dyDescent="0.25">
      <c r="K11897" s="46"/>
      <c r="L11897" s="46"/>
    </row>
    <row r="11898" spans="11:12" ht="30" customHeight="1" x14ac:dyDescent="0.25">
      <c r="K11898" s="46"/>
      <c r="L11898" s="46"/>
    </row>
    <row r="11899" spans="11:12" ht="30" customHeight="1" x14ac:dyDescent="0.25">
      <c r="K11899" s="46"/>
      <c r="L11899" s="46"/>
    </row>
    <row r="11900" spans="11:12" ht="30" customHeight="1" x14ac:dyDescent="0.25">
      <c r="K11900" s="46"/>
      <c r="L11900" s="46"/>
    </row>
    <row r="11901" spans="11:12" ht="30" customHeight="1" x14ac:dyDescent="0.25">
      <c r="K11901" s="46"/>
      <c r="L11901" s="46"/>
    </row>
    <row r="11902" spans="11:12" ht="30" customHeight="1" x14ac:dyDescent="0.25">
      <c r="K11902" s="46"/>
      <c r="L11902" s="46"/>
    </row>
    <row r="11903" spans="11:12" ht="30" customHeight="1" x14ac:dyDescent="0.25">
      <c r="K11903" s="46"/>
      <c r="L11903" s="46"/>
    </row>
    <row r="11904" spans="11:12" ht="30" customHeight="1" x14ac:dyDescent="0.25">
      <c r="K11904" s="46"/>
      <c r="L11904" s="46"/>
    </row>
    <row r="11905" spans="11:12" ht="30" customHeight="1" x14ac:dyDescent="0.25">
      <c r="K11905" s="46"/>
      <c r="L11905" s="46"/>
    </row>
    <row r="11906" spans="11:12" ht="30" customHeight="1" x14ac:dyDescent="0.25">
      <c r="K11906" s="46"/>
      <c r="L11906" s="46"/>
    </row>
    <row r="11907" spans="11:12" ht="30" customHeight="1" x14ac:dyDescent="0.25">
      <c r="K11907" s="46"/>
      <c r="L11907" s="46"/>
    </row>
    <row r="11908" spans="11:12" ht="30" customHeight="1" x14ac:dyDescent="0.25">
      <c r="K11908" s="46"/>
      <c r="L11908" s="46"/>
    </row>
    <row r="11909" spans="11:12" ht="30" customHeight="1" x14ac:dyDescent="0.25">
      <c r="K11909" s="46"/>
      <c r="L11909" s="46"/>
    </row>
    <row r="11910" spans="11:12" ht="30" customHeight="1" x14ac:dyDescent="0.25">
      <c r="K11910" s="46"/>
      <c r="L11910" s="46"/>
    </row>
    <row r="11911" spans="11:12" ht="30" customHeight="1" x14ac:dyDescent="0.25">
      <c r="K11911" s="46"/>
      <c r="L11911" s="46"/>
    </row>
    <row r="11912" spans="11:12" ht="30" customHeight="1" x14ac:dyDescent="0.25">
      <c r="K11912" s="46"/>
      <c r="L11912" s="46"/>
    </row>
    <row r="11913" spans="11:12" ht="30" customHeight="1" x14ac:dyDescent="0.25">
      <c r="K11913" s="46"/>
      <c r="L11913" s="46"/>
    </row>
    <row r="11914" spans="11:12" ht="30" customHeight="1" x14ac:dyDescent="0.25">
      <c r="K11914" s="46"/>
      <c r="L11914" s="46"/>
    </row>
    <row r="11915" spans="11:12" ht="30" customHeight="1" x14ac:dyDescent="0.25">
      <c r="K11915" s="46"/>
      <c r="L11915" s="46"/>
    </row>
    <row r="11916" spans="11:12" ht="30" customHeight="1" x14ac:dyDescent="0.25">
      <c r="K11916" s="46"/>
      <c r="L11916" s="46"/>
    </row>
    <row r="11917" spans="11:12" ht="30" customHeight="1" x14ac:dyDescent="0.25">
      <c r="K11917" s="46"/>
      <c r="L11917" s="46"/>
    </row>
    <row r="11918" spans="11:12" ht="30" customHeight="1" x14ac:dyDescent="0.25">
      <c r="K11918" s="46"/>
      <c r="L11918" s="46"/>
    </row>
    <row r="11919" spans="11:12" ht="30" customHeight="1" x14ac:dyDescent="0.25">
      <c r="K11919" s="46"/>
      <c r="L11919" s="46"/>
    </row>
    <row r="11920" spans="11:12" ht="30" customHeight="1" x14ac:dyDescent="0.25">
      <c r="K11920" s="46"/>
      <c r="L11920" s="46"/>
    </row>
    <row r="11921" spans="11:12" ht="30" customHeight="1" x14ac:dyDescent="0.25">
      <c r="K11921" s="46"/>
      <c r="L11921" s="46"/>
    </row>
    <row r="11922" spans="11:12" ht="30" customHeight="1" x14ac:dyDescent="0.25">
      <c r="K11922" s="46"/>
      <c r="L11922" s="46"/>
    </row>
    <row r="11923" spans="11:12" ht="30" customHeight="1" x14ac:dyDescent="0.25">
      <c r="K11923" s="46"/>
      <c r="L11923" s="46"/>
    </row>
    <row r="11924" spans="11:12" ht="30" customHeight="1" x14ac:dyDescent="0.25">
      <c r="K11924" s="46"/>
      <c r="L11924" s="46"/>
    </row>
    <row r="11925" spans="11:12" ht="30" customHeight="1" x14ac:dyDescent="0.25">
      <c r="K11925" s="46"/>
      <c r="L11925" s="46"/>
    </row>
    <row r="11926" spans="11:12" ht="30" customHeight="1" x14ac:dyDescent="0.25">
      <c r="K11926" s="46"/>
      <c r="L11926" s="46"/>
    </row>
    <row r="11927" spans="11:12" ht="30" customHeight="1" x14ac:dyDescent="0.25">
      <c r="K11927" s="46"/>
      <c r="L11927" s="46"/>
    </row>
    <row r="11928" spans="11:12" ht="30" customHeight="1" x14ac:dyDescent="0.25">
      <c r="K11928" s="46"/>
      <c r="L11928" s="46"/>
    </row>
    <row r="11929" spans="11:12" ht="30" customHeight="1" x14ac:dyDescent="0.25">
      <c r="K11929" s="46"/>
      <c r="L11929" s="46"/>
    </row>
    <row r="11930" spans="11:12" ht="30" customHeight="1" x14ac:dyDescent="0.25">
      <c r="K11930" s="46"/>
      <c r="L11930" s="46"/>
    </row>
    <row r="11931" spans="11:12" ht="30" customHeight="1" x14ac:dyDescent="0.25">
      <c r="K11931" s="46"/>
      <c r="L11931" s="46"/>
    </row>
    <row r="11932" spans="11:12" ht="30" customHeight="1" x14ac:dyDescent="0.25">
      <c r="K11932" s="46"/>
      <c r="L11932" s="46"/>
    </row>
    <row r="11933" spans="11:12" ht="30" customHeight="1" x14ac:dyDescent="0.25">
      <c r="K11933" s="46"/>
      <c r="L11933" s="46"/>
    </row>
    <row r="11934" spans="11:12" ht="30" customHeight="1" x14ac:dyDescent="0.25">
      <c r="K11934" s="46"/>
      <c r="L11934" s="46"/>
    </row>
    <row r="11935" spans="11:12" ht="30" customHeight="1" x14ac:dyDescent="0.25">
      <c r="K11935" s="46"/>
      <c r="L11935" s="46"/>
    </row>
    <row r="11936" spans="11:12" ht="30" customHeight="1" x14ac:dyDescent="0.25">
      <c r="K11936" s="46"/>
      <c r="L11936" s="46"/>
    </row>
    <row r="11937" spans="11:12" ht="30" customHeight="1" x14ac:dyDescent="0.25">
      <c r="K11937" s="46"/>
      <c r="L11937" s="46"/>
    </row>
    <row r="11938" spans="11:12" ht="30" customHeight="1" x14ac:dyDescent="0.25">
      <c r="K11938" s="46"/>
      <c r="L11938" s="46"/>
    </row>
    <row r="11939" spans="11:12" ht="30" customHeight="1" x14ac:dyDescent="0.25">
      <c r="K11939" s="46"/>
      <c r="L11939" s="46"/>
    </row>
    <row r="11940" spans="11:12" ht="30" customHeight="1" x14ac:dyDescent="0.25">
      <c r="K11940" s="46"/>
      <c r="L11940" s="46"/>
    </row>
    <row r="11941" spans="11:12" ht="30" customHeight="1" x14ac:dyDescent="0.25">
      <c r="K11941" s="46"/>
      <c r="L11941" s="46"/>
    </row>
    <row r="11942" spans="11:12" ht="30" customHeight="1" x14ac:dyDescent="0.25">
      <c r="K11942" s="46"/>
      <c r="L11942" s="46"/>
    </row>
    <row r="11943" spans="11:12" ht="30" customHeight="1" x14ac:dyDescent="0.25">
      <c r="K11943" s="46"/>
      <c r="L11943" s="46"/>
    </row>
    <row r="11944" spans="11:12" ht="30" customHeight="1" x14ac:dyDescent="0.25">
      <c r="K11944" s="46"/>
      <c r="L11944" s="46"/>
    </row>
    <row r="11945" spans="11:12" ht="30" customHeight="1" x14ac:dyDescent="0.25">
      <c r="K11945" s="46"/>
      <c r="L11945" s="46"/>
    </row>
    <row r="11946" spans="11:12" ht="30" customHeight="1" x14ac:dyDescent="0.25">
      <c r="K11946" s="46"/>
      <c r="L11946" s="46"/>
    </row>
    <row r="11947" spans="11:12" ht="30" customHeight="1" x14ac:dyDescent="0.25">
      <c r="K11947" s="46"/>
      <c r="L11947" s="46"/>
    </row>
    <row r="11948" spans="11:12" ht="30" customHeight="1" x14ac:dyDescent="0.25">
      <c r="K11948" s="46"/>
      <c r="L11948" s="46"/>
    </row>
    <row r="11949" spans="11:12" ht="30" customHeight="1" x14ac:dyDescent="0.25">
      <c r="K11949" s="46"/>
      <c r="L11949" s="46"/>
    </row>
    <row r="11950" spans="11:12" ht="30" customHeight="1" x14ac:dyDescent="0.25">
      <c r="K11950" s="46"/>
      <c r="L11950" s="46"/>
    </row>
    <row r="11951" spans="11:12" ht="30" customHeight="1" x14ac:dyDescent="0.25">
      <c r="K11951" s="46"/>
      <c r="L11951" s="46"/>
    </row>
    <row r="11952" spans="11:12" ht="30" customHeight="1" x14ac:dyDescent="0.25">
      <c r="K11952" s="46"/>
      <c r="L11952" s="46"/>
    </row>
    <row r="11953" spans="11:12" ht="30" customHeight="1" x14ac:dyDescent="0.25">
      <c r="K11953" s="46"/>
      <c r="L11953" s="46"/>
    </row>
    <row r="11954" spans="11:12" ht="30" customHeight="1" x14ac:dyDescent="0.25">
      <c r="K11954" s="46"/>
      <c r="L11954" s="46"/>
    </row>
    <row r="11955" spans="11:12" ht="30" customHeight="1" x14ac:dyDescent="0.25">
      <c r="K11955" s="46"/>
      <c r="L11955" s="46"/>
    </row>
    <row r="11956" spans="11:12" ht="30" customHeight="1" x14ac:dyDescent="0.25">
      <c r="K11956" s="46"/>
      <c r="L11956" s="46"/>
    </row>
    <row r="11957" spans="11:12" ht="30" customHeight="1" x14ac:dyDescent="0.25">
      <c r="K11957" s="46"/>
      <c r="L11957" s="46"/>
    </row>
    <row r="11958" spans="11:12" ht="30" customHeight="1" x14ac:dyDescent="0.25">
      <c r="K11958" s="46"/>
      <c r="L11958" s="46"/>
    </row>
    <row r="11959" spans="11:12" ht="30" customHeight="1" x14ac:dyDescent="0.25">
      <c r="K11959" s="46"/>
      <c r="L11959" s="46"/>
    </row>
    <row r="11960" spans="11:12" ht="30" customHeight="1" x14ac:dyDescent="0.25">
      <c r="K11960" s="46"/>
      <c r="L11960" s="46"/>
    </row>
    <row r="11961" spans="11:12" ht="30" customHeight="1" x14ac:dyDescent="0.25">
      <c r="K11961" s="46"/>
      <c r="L11961" s="46"/>
    </row>
    <row r="11962" spans="11:12" ht="30" customHeight="1" x14ac:dyDescent="0.25">
      <c r="K11962" s="46"/>
      <c r="L11962" s="46"/>
    </row>
    <row r="11963" spans="11:12" ht="30" customHeight="1" x14ac:dyDescent="0.25">
      <c r="K11963" s="46"/>
      <c r="L11963" s="46"/>
    </row>
    <row r="11964" spans="11:12" ht="30" customHeight="1" x14ac:dyDescent="0.25">
      <c r="K11964" s="46"/>
      <c r="L11964" s="46"/>
    </row>
    <row r="11965" spans="11:12" ht="30" customHeight="1" x14ac:dyDescent="0.25">
      <c r="K11965" s="46"/>
      <c r="L11965" s="46"/>
    </row>
    <row r="11966" spans="11:12" ht="30" customHeight="1" x14ac:dyDescent="0.25">
      <c r="K11966" s="46"/>
      <c r="L11966" s="46"/>
    </row>
    <row r="11967" spans="11:12" ht="30" customHeight="1" x14ac:dyDescent="0.25">
      <c r="K11967" s="46"/>
      <c r="L11967" s="46"/>
    </row>
    <row r="11968" spans="11:12" ht="30" customHeight="1" x14ac:dyDescent="0.25">
      <c r="K11968" s="46"/>
      <c r="L11968" s="46"/>
    </row>
    <row r="11969" spans="11:12" ht="30" customHeight="1" x14ac:dyDescent="0.25">
      <c r="K11969" s="46"/>
      <c r="L11969" s="46"/>
    </row>
    <row r="11970" spans="11:12" ht="30" customHeight="1" x14ac:dyDescent="0.25">
      <c r="K11970" s="46"/>
      <c r="L11970" s="46"/>
    </row>
    <row r="11971" spans="11:12" ht="30" customHeight="1" x14ac:dyDescent="0.25">
      <c r="K11971" s="46"/>
      <c r="L11971" s="46"/>
    </row>
    <row r="11972" spans="11:12" ht="30" customHeight="1" x14ac:dyDescent="0.25">
      <c r="K11972" s="46"/>
      <c r="L11972" s="46"/>
    </row>
    <row r="11973" spans="11:12" ht="30" customHeight="1" x14ac:dyDescent="0.25">
      <c r="K11973" s="46"/>
      <c r="L11973" s="46"/>
    </row>
    <row r="11974" spans="11:12" ht="30" customHeight="1" x14ac:dyDescent="0.25">
      <c r="K11974" s="46"/>
      <c r="L11974" s="46"/>
    </row>
    <row r="11975" spans="11:12" ht="30" customHeight="1" x14ac:dyDescent="0.25">
      <c r="K11975" s="46"/>
      <c r="L11975" s="46"/>
    </row>
    <row r="11976" spans="11:12" ht="30" customHeight="1" x14ac:dyDescent="0.25">
      <c r="K11976" s="46"/>
      <c r="L11976" s="46"/>
    </row>
    <row r="11977" spans="11:12" ht="30" customHeight="1" x14ac:dyDescent="0.25">
      <c r="K11977" s="46"/>
      <c r="L11977" s="46"/>
    </row>
    <row r="11978" spans="11:12" ht="30" customHeight="1" x14ac:dyDescent="0.25">
      <c r="K11978" s="46"/>
      <c r="L11978" s="46"/>
    </row>
    <row r="11979" spans="11:12" ht="30" customHeight="1" x14ac:dyDescent="0.25">
      <c r="K11979" s="46"/>
      <c r="L11979" s="46"/>
    </row>
    <row r="11980" spans="11:12" ht="30" customHeight="1" x14ac:dyDescent="0.25">
      <c r="K11980" s="46"/>
      <c r="L11980" s="46"/>
    </row>
    <row r="11981" spans="11:12" ht="30" customHeight="1" x14ac:dyDescent="0.25">
      <c r="K11981" s="46"/>
      <c r="L11981" s="46"/>
    </row>
    <row r="11982" spans="11:12" ht="30" customHeight="1" x14ac:dyDescent="0.25">
      <c r="K11982" s="46"/>
      <c r="L11982" s="46"/>
    </row>
    <row r="11983" spans="11:12" ht="30" customHeight="1" x14ac:dyDescent="0.25">
      <c r="K11983" s="46"/>
      <c r="L11983" s="46"/>
    </row>
    <row r="11984" spans="11:12" ht="30" customHeight="1" x14ac:dyDescent="0.25">
      <c r="K11984" s="46"/>
      <c r="L11984" s="46"/>
    </row>
    <row r="11985" spans="11:12" ht="30" customHeight="1" x14ac:dyDescent="0.25">
      <c r="K11985" s="46"/>
      <c r="L11985" s="46"/>
    </row>
    <row r="11986" spans="11:12" ht="30" customHeight="1" x14ac:dyDescent="0.25">
      <c r="K11986" s="46"/>
      <c r="L11986" s="46"/>
    </row>
    <row r="11987" spans="11:12" ht="30" customHeight="1" x14ac:dyDescent="0.25">
      <c r="K11987" s="46"/>
      <c r="L11987" s="46"/>
    </row>
    <row r="11988" spans="11:12" ht="30" customHeight="1" x14ac:dyDescent="0.25">
      <c r="K11988" s="46"/>
      <c r="L11988" s="46"/>
    </row>
    <row r="11989" spans="11:12" ht="30" customHeight="1" x14ac:dyDescent="0.25">
      <c r="K11989" s="46"/>
      <c r="L11989" s="46"/>
    </row>
    <row r="11990" spans="11:12" ht="30" customHeight="1" x14ac:dyDescent="0.25">
      <c r="K11990" s="46"/>
      <c r="L11990" s="46"/>
    </row>
    <row r="11991" spans="11:12" ht="30" customHeight="1" x14ac:dyDescent="0.25">
      <c r="K11991" s="46"/>
      <c r="L11991" s="46"/>
    </row>
    <row r="11992" spans="11:12" ht="30" customHeight="1" x14ac:dyDescent="0.25">
      <c r="K11992" s="46"/>
      <c r="L11992" s="46"/>
    </row>
    <row r="11993" spans="11:12" ht="30" customHeight="1" x14ac:dyDescent="0.25">
      <c r="K11993" s="46"/>
      <c r="L11993" s="46"/>
    </row>
    <row r="11994" spans="11:12" ht="30" customHeight="1" x14ac:dyDescent="0.25">
      <c r="K11994" s="46"/>
      <c r="L11994" s="46"/>
    </row>
    <row r="11995" spans="11:12" ht="30" customHeight="1" x14ac:dyDescent="0.25">
      <c r="K11995" s="46"/>
      <c r="L11995" s="46"/>
    </row>
    <row r="11996" spans="11:12" ht="30" customHeight="1" x14ac:dyDescent="0.25">
      <c r="K11996" s="46"/>
      <c r="L11996" s="46"/>
    </row>
    <row r="11997" spans="11:12" ht="30" customHeight="1" x14ac:dyDescent="0.25">
      <c r="K11997" s="46"/>
      <c r="L11997" s="46"/>
    </row>
    <row r="11998" spans="11:12" ht="30" customHeight="1" x14ac:dyDescent="0.25">
      <c r="K11998" s="46"/>
      <c r="L11998" s="46"/>
    </row>
    <row r="11999" spans="11:12" ht="30" customHeight="1" x14ac:dyDescent="0.25">
      <c r="K11999" s="46"/>
      <c r="L11999" s="46"/>
    </row>
    <row r="12000" spans="11:12" ht="30" customHeight="1" x14ac:dyDescent="0.25">
      <c r="K12000" s="46"/>
      <c r="L12000" s="46"/>
    </row>
    <row r="12001" spans="11:12" ht="30" customHeight="1" x14ac:dyDescent="0.25">
      <c r="K12001" s="46"/>
      <c r="L12001" s="46"/>
    </row>
    <row r="12002" spans="11:12" ht="30" customHeight="1" x14ac:dyDescent="0.25">
      <c r="K12002" s="46"/>
      <c r="L12002" s="46"/>
    </row>
    <row r="12003" spans="11:12" ht="30" customHeight="1" x14ac:dyDescent="0.25">
      <c r="K12003" s="46"/>
      <c r="L12003" s="46"/>
    </row>
    <row r="12004" spans="11:12" ht="30" customHeight="1" x14ac:dyDescent="0.25">
      <c r="K12004" s="46"/>
      <c r="L12004" s="46"/>
    </row>
    <row r="12005" spans="11:12" ht="30" customHeight="1" x14ac:dyDescent="0.25">
      <c r="K12005" s="46"/>
      <c r="L12005" s="46"/>
    </row>
    <row r="12006" spans="11:12" ht="30" customHeight="1" x14ac:dyDescent="0.25">
      <c r="K12006" s="46"/>
      <c r="L12006" s="46"/>
    </row>
    <row r="12007" spans="11:12" ht="30" customHeight="1" x14ac:dyDescent="0.25">
      <c r="K12007" s="46"/>
      <c r="L12007" s="46"/>
    </row>
    <row r="12008" spans="11:12" ht="30" customHeight="1" x14ac:dyDescent="0.25">
      <c r="K12008" s="46"/>
      <c r="L12008" s="46"/>
    </row>
    <row r="12009" spans="11:12" ht="30" customHeight="1" x14ac:dyDescent="0.25">
      <c r="K12009" s="46"/>
      <c r="L12009" s="46"/>
    </row>
    <row r="12010" spans="11:12" ht="30" customHeight="1" x14ac:dyDescent="0.25">
      <c r="K12010" s="46"/>
      <c r="L12010" s="46"/>
    </row>
    <row r="12011" spans="11:12" ht="30" customHeight="1" x14ac:dyDescent="0.25">
      <c r="K12011" s="46"/>
      <c r="L12011" s="46"/>
    </row>
    <row r="12012" spans="11:12" ht="30" customHeight="1" x14ac:dyDescent="0.25">
      <c r="K12012" s="46"/>
      <c r="L12012" s="46"/>
    </row>
    <row r="12013" spans="11:12" ht="30" customHeight="1" x14ac:dyDescent="0.25">
      <c r="K12013" s="46"/>
      <c r="L12013" s="46"/>
    </row>
    <row r="12014" spans="11:12" ht="30" customHeight="1" x14ac:dyDescent="0.25">
      <c r="K12014" s="46"/>
      <c r="L12014" s="46"/>
    </row>
    <row r="12015" spans="11:12" ht="30" customHeight="1" x14ac:dyDescent="0.25">
      <c r="K12015" s="46"/>
      <c r="L12015" s="46"/>
    </row>
    <row r="12016" spans="11:12" ht="30" customHeight="1" x14ac:dyDescent="0.25">
      <c r="K12016" s="46"/>
      <c r="L12016" s="46"/>
    </row>
    <row r="12017" spans="11:12" ht="30" customHeight="1" x14ac:dyDescent="0.25">
      <c r="K12017" s="46"/>
      <c r="L12017" s="46"/>
    </row>
    <row r="12018" spans="11:12" ht="30" customHeight="1" x14ac:dyDescent="0.25">
      <c r="K12018" s="46"/>
      <c r="L12018" s="46"/>
    </row>
    <row r="12019" spans="11:12" ht="30" customHeight="1" x14ac:dyDescent="0.25">
      <c r="K12019" s="46"/>
      <c r="L12019" s="46"/>
    </row>
    <row r="12020" spans="11:12" ht="30" customHeight="1" x14ac:dyDescent="0.25">
      <c r="K12020" s="46"/>
      <c r="L12020" s="46"/>
    </row>
    <row r="12021" spans="11:12" ht="30" customHeight="1" x14ac:dyDescent="0.25">
      <c r="K12021" s="46"/>
      <c r="L12021" s="46"/>
    </row>
    <row r="12022" spans="11:12" ht="30" customHeight="1" x14ac:dyDescent="0.25">
      <c r="K12022" s="46"/>
      <c r="L12022" s="46"/>
    </row>
    <row r="12023" spans="11:12" ht="30" customHeight="1" x14ac:dyDescent="0.25">
      <c r="K12023" s="46"/>
      <c r="L12023" s="46"/>
    </row>
    <row r="12024" spans="11:12" ht="30" customHeight="1" x14ac:dyDescent="0.25">
      <c r="K12024" s="46"/>
      <c r="L12024" s="46"/>
    </row>
    <row r="12025" spans="11:12" ht="30" customHeight="1" x14ac:dyDescent="0.25">
      <c r="K12025" s="46"/>
      <c r="L12025" s="46"/>
    </row>
    <row r="12026" spans="11:12" ht="30" customHeight="1" x14ac:dyDescent="0.25">
      <c r="K12026" s="46"/>
      <c r="L12026" s="46"/>
    </row>
    <row r="12027" spans="11:12" ht="30" customHeight="1" x14ac:dyDescent="0.25">
      <c r="K12027" s="46"/>
      <c r="L12027" s="46"/>
    </row>
    <row r="12028" spans="11:12" ht="30" customHeight="1" x14ac:dyDescent="0.25">
      <c r="K12028" s="46"/>
      <c r="L12028" s="46"/>
    </row>
    <row r="12029" spans="11:12" ht="30" customHeight="1" x14ac:dyDescent="0.25">
      <c r="K12029" s="46"/>
      <c r="L12029" s="46"/>
    </row>
    <row r="12030" spans="11:12" ht="30" customHeight="1" x14ac:dyDescent="0.25">
      <c r="K12030" s="46"/>
      <c r="L12030" s="46"/>
    </row>
    <row r="12031" spans="11:12" ht="30" customHeight="1" x14ac:dyDescent="0.25">
      <c r="K12031" s="46"/>
      <c r="L12031" s="46"/>
    </row>
    <row r="12032" spans="11:12" ht="30" customHeight="1" x14ac:dyDescent="0.25">
      <c r="K12032" s="46"/>
      <c r="L12032" s="46"/>
    </row>
    <row r="12033" spans="11:12" ht="30" customHeight="1" x14ac:dyDescent="0.25">
      <c r="K12033" s="46"/>
      <c r="L12033" s="46"/>
    </row>
    <row r="12034" spans="11:12" ht="30" customHeight="1" x14ac:dyDescent="0.25">
      <c r="K12034" s="46"/>
      <c r="L12034" s="46"/>
    </row>
    <row r="12035" spans="11:12" ht="30" customHeight="1" x14ac:dyDescent="0.25">
      <c r="K12035" s="46"/>
      <c r="L12035" s="46"/>
    </row>
    <row r="12036" spans="11:12" ht="30" customHeight="1" x14ac:dyDescent="0.25">
      <c r="K12036" s="46"/>
      <c r="L12036" s="46"/>
    </row>
    <row r="12037" spans="11:12" ht="30" customHeight="1" x14ac:dyDescent="0.25">
      <c r="K12037" s="46"/>
      <c r="L12037" s="46"/>
    </row>
    <row r="12038" spans="11:12" ht="30" customHeight="1" x14ac:dyDescent="0.25">
      <c r="K12038" s="46"/>
      <c r="L12038" s="46"/>
    </row>
    <row r="12039" spans="11:12" ht="30" customHeight="1" x14ac:dyDescent="0.25">
      <c r="K12039" s="46"/>
      <c r="L12039" s="46"/>
    </row>
    <row r="12040" spans="11:12" ht="30" customHeight="1" x14ac:dyDescent="0.25">
      <c r="K12040" s="46"/>
      <c r="L12040" s="46"/>
    </row>
    <row r="12041" spans="11:12" ht="30" customHeight="1" x14ac:dyDescent="0.25">
      <c r="K12041" s="46"/>
      <c r="L12041" s="46"/>
    </row>
    <row r="12042" spans="11:12" ht="30" customHeight="1" x14ac:dyDescent="0.25">
      <c r="K12042" s="46"/>
      <c r="L12042" s="46"/>
    </row>
    <row r="12043" spans="11:12" ht="30" customHeight="1" x14ac:dyDescent="0.25">
      <c r="K12043" s="46"/>
      <c r="L12043" s="46"/>
    </row>
    <row r="12044" spans="11:12" ht="30" customHeight="1" x14ac:dyDescent="0.25">
      <c r="K12044" s="46"/>
      <c r="L12044" s="46"/>
    </row>
    <row r="12045" spans="11:12" ht="30" customHeight="1" x14ac:dyDescent="0.25">
      <c r="K12045" s="46"/>
      <c r="L12045" s="46"/>
    </row>
    <row r="12046" spans="11:12" ht="30" customHeight="1" x14ac:dyDescent="0.25">
      <c r="K12046" s="46"/>
      <c r="L12046" s="46"/>
    </row>
    <row r="12047" spans="11:12" ht="30" customHeight="1" x14ac:dyDescent="0.25">
      <c r="K12047" s="46"/>
      <c r="L12047" s="46"/>
    </row>
    <row r="12048" spans="11:12" ht="30" customHeight="1" x14ac:dyDescent="0.25">
      <c r="K12048" s="46"/>
      <c r="L12048" s="46"/>
    </row>
    <row r="12049" spans="11:12" ht="30" customHeight="1" x14ac:dyDescent="0.25">
      <c r="K12049" s="46"/>
      <c r="L12049" s="46"/>
    </row>
    <row r="12050" spans="11:12" ht="30" customHeight="1" x14ac:dyDescent="0.25">
      <c r="K12050" s="46"/>
      <c r="L12050" s="46"/>
    </row>
    <row r="12051" spans="11:12" ht="30" customHeight="1" x14ac:dyDescent="0.25">
      <c r="K12051" s="46"/>
      <c r="L12051" s="46"/>
    </row>
    <row r="12052" spans="11:12" ht="30" customHeight="1" x14ac:dyDescent="0.25">
      <c r="K12052" s="46"/>
      <c r="L12052" s="46"/>
    </row>
    <row r="12053" spans="11:12" ht="30" customHeight="1" x14ac:dyDescent="0.25">
      <c r="K12053" s="46"/>
      <c r="L12053" s="46"/>
    </row>
    <row r="12054" spans="11:12" ht="30" customHeight="1" x14ac:dyDescent="0.25">
      <c r="K12054" s="46"/>
      <c r="L12054" s="46"/>
    </row>
    <row r="12055" spans="11:12" ht="30" customHeight="1" x14ac:dyDescent="0.25">
      <c r="K12055" s="46"/>
      <c r="L12055" s="46"/>
    </row>
    <row r="12056" spans="11:12" ht="30" customHeight="1" x14ac:dyDescent="0.25">
      <c r="K12056" s="46"/>
      <c r="L12056" s="46"/>
    </row>
    <row r="12057" spans="11:12" ht="30" customHeight="1" x14ac:dyDescent="0.25">
      <c r="K12057" s="46"/>
      <c r="L12057" s="46"/>
    </row>
    <row r="12058" spans="11:12" ht="30" customHeight="1" x14ac:dyDescent="0.25">
      <c r="K12058" s="46"/>
      <c r="L12058" s="46"/>
    </row>
    <row r="12059" spans="11:12" ht="30" customHeight="1" x14ac:dyDescent="0.25">
      <c r="K12059" s="46"/>
      <c r="L12059" s="46"/>
    </row>
    <row r="12060" spans="11:12" ht="30" customHeight="1" x14ac:dyDescent="0.25">
      <c r="K12060" s="46"/>
      <c r="L12060" s="46"/>
    </row>
    <row r="12061" spans="11:12" ht="30" customHeight="1" x14ac:dyDescent="0.25">
      <c r="K12061" s="46"/>
      <c r="L12061" s="46"/>
    </row>
    <row r="12062" spans="11:12" ht="30" customHeight="1" x14ac:dyDescent="0.25">
      <c r="K12062" s="46"/>
      <c r="L12062" s="46"/>
    </row>
    <row r="12063" spans="11:12" ht="30" customHeight="1" x14ac:dyDescent="0.25">
      <c r="K12063" s="46"/>
      <c r="L12063" s="46"/>
    </row>
    <row r="12064" spans="11:12" ht="30" customHeight="1" x14ac:dyDescent="0.25">
      <c r="K12064" s="46"/>
      <c r="L12064" s="46"/>
    </row>
    <row r="12065" spans="11:12" ht="30" customHeight="1" x14ac:dyDescent="0.25">
      <c r="K12065" s="46"/>
      <c r="L12065" s="46"/>
    </row>
    <row r="12066" spans="11:12" ht="30" customHeight="1" x14ac:dyDescent="0.25">
      <c r="K12066" s="46"/>
      <c r="L12066" s="46"/>
    </row>
    <row r="12067" spans="11:12" ht="30" customHeight="1" x14ac:dyDescent="0.25">
      <c r="K12067" s="46"/>
      <c r="L12067" s="46"/>
    </row>
    <row r="12068" spans="11:12" ht="30" customHeight="1" x14ac:dyDescent="0.25">
      <c r="K12068" s="46"/>
      <c r="L12068" s="46"/>
    </row>
    <row r="12069" spans="11:12" ht="30" customHeight="1" x14ac:dyDescent="0.25">
      <c r="K12069" s="46"/>
      <c r="L12069" s="46"/>
    </row>
    <row r="12070" spans="11:12" ht="30" customHeight="1" x14ac:dyDescent="0.25">
      <c r="K12070" s="46"/>
      <c r="L12070" s="46"/>
    </row>
    <row r="12071" spans="11:12" ht="30" customHeight="1" x14ac:dyDescent="0.25">
      <c r="K12071" s="46"/>
      <c r="L12071" s="46"/>
    </row>
    <row r="12072" spans="11:12" ht="30" customHeight="1" x14ac:dyDescent="0.25">
      <c r="K12072" s="46"/>
      <c r="L12072" s="46"/>
    </row>
    <row r="12073" spans="11:12" ht="30" customHeight="1" x14ac:dyDescent="0.25">
      <c r="K12073" s="46"/>
      <c r="L12073" s="46"/>
    </row>
    <row r="12074" spans="11:12" ht="30" customHeight="1" x14ac:dyDescent="0.25">
      <c r="K12074" s="46"/>
      <c r="L12074" s="46"/>
    </row>
    <row r="12075" spans="11:12" ht="30" customHeight="1" x14ac:dyDescent="0.25">
      <c r="K12075" s="46"/>
      <c r="L12075" s="46"/>
    </row>
    <row r="12076" spans="11:12" ht="30" customHeight="1" x14ac:dyDescent="0.25">
      <c r="K12076" s="46"/>
      <c r="L12076" s="46"/>
    </row>
    <row r="12077" spans="11:12" ht="30" customHeight="1" x14ac:dyDescent="0.25">
      <c r="K12077" s="46"/>
      <c r="L12077" s="46"/>
    </row>
    <row r="12078" spans="11:12" ht="30" customHeight="1" x14ac:dyDescent="0.25">
      <c r="K12078" s="46"/>
      <c r="L12078" s="46"/>
    </row>
    <row r="12079" spans="11:12" ht="30" customHeight="1" x14ac:dyDescent="0.25">
      <c r="K12079" s="46"/>
      <c r="L12079" s="46"/>
    </row>
    <row r="12080" spans="11:12" ht="30" customHeight="1" x14ac:dyDescent="0.25">
      <c r="K12080" s="46"/>
      <c r="L12080" s="46"/>
    </row>
    <row r="12081" spans="11:12" ht="30" customHeight="1" x14ac:dyDescent="0.25">
      <c r="K12081" s="46"/>
      <c r="L12081" s="46"/>
    </row>
    <row r="12082" spans="11:12" ht="30" customHeight="1" x14ac:dyDescent="0.25">
      <c r="K12082" s="46"/>
      <c r="L12082" s="46"/>
    </row>
    <row r="12083" spans="11:12" ht="30" customHeight="1" x14ac:dyDescent="0.25">
      <c r="K12083" s="46"/>
      <c r="L12083" s="46"/>
    </row>
    <row r="12084" spans="11:12" ht="30" customHeight="1" x14ac:dyDescent="0.25">
      <c r="K12084" s="46"/>
      <c r="L12084" s="46"/>
    </row>
    <row r="12085" spans="11:12" ht="30" customHeight="1" x14ac:dyDescent="0.25">
      <c r="K12085" s="46"/>
      <c r="L12085" s="46"/>
    </row>
    <row r="12086" spans="11:12" ht="30" customHeight="1" x14ac:dyDescent="0.25">
      <c r="K12086" s="46"/>
      <c r="L12086" s="46"/>
    </row>
    <row r="12087" spans="11:12" ht="30" customHeight="1" x14ac:dyDescent="0.25">
      <c r="K12087" s="46"/>
      <c r="L12087" s="46"/>
    </row>
    <row r="12088" spans="11:12" ht="30" customHeight="1" x14ac:dyDescent="0.25">
      <c r="K12088" s="46"/>
      <c r="L12088" s="46"/>
    </row>
    <row r="12089" spans="11:12" ht="30" customHeight="1" x14ac:dyDescent="0.25">
      <c r="K12089" s="46"/>
      <c r="L12089" s="46"/>
    </row>
    <row r="12090" spans="11:12" ht="30" customHeight="1" x14ac:dyDescent="0.25">
      <c r="K12090" s="46"/>
      <c r="L12090" s="46"/>
    </row>
    <row r="12091" spans="11:12" ht="30" customHeight="1" x14ac:dyDescent="0.25">
      <c r="K12091" s="46"/>
      <c r="L12091" s="46"/>
    </row>
    <row r="12092" spans="11:12" ht="30" customHeight="1" x14ac:dyDescent="0.25">
      <c r="K12092" s="46"/>
      <c r="L12092" s="46"/>
    </row>
    <row r="12093" spans="11:12" ht="30" customHeight="1" x14ac:dyDescent="0.25">
      <c r="K12093" s="46"/>
      <c r="L12093" s="46"/>
    </row>
    <row r="12094" spans="11:12" ht="30" customHeight="1" x14ac:dyDescent="0.25">
      <c r="K12094" s="46"/>
      <c r="L12094" s="46"/>
    </row>
    <row r="12095" spans="11:12" ht="30" customHeight="1" x14ac:dyDescent="0.25">
      <c r="K12095" s="46"/>
      <c r="L12095" s="46"/>
    </row>
    <row r="12096" spans="11:12" ht="30" customHeight="1" x14ac:dyDescent="0.25">
      <c r="K12096" s="46"/>
      <c r="L12096" s="46"/>
    </row>
    <row r="12097" spans="11:12" ht="30" customHeight="1" x14ac:dyDescent="0.25">
      <c r="K12097" s="46"/>
      <c r="L12097" s="46"/>
    </row>
    <row r="12098" spans="11:12" ht="30" customHeight="1" x14ac:dyDescent="0.25">
      <c r="K12098" s="46"/>
      <c r="L12098" s="46"/>
    </row>
    <row r="12099" spans="11:12" ht="30" customHeight="1" x14ac:dyDescent="0.25">
      <c r="K12099" s="46"/>
      <c r="L12099" s="46"/>
    </row>
    <row r="12100" spans="11:12" ht="30" customHeight="1" x14ac:dyDescent="0.25">
      <c r="K12100" s="46"/>
      <c r="L12100" s="46"/>
    </row>
    <row r="12101" spans="11:12" ht="30" customHeight="1" x14ac:dyDescent="0.25">
      <c r="K12101" s="46"/>
      <c r="L12101" s="46"/>
    </row>
    <row r="12102" spans="11:12" ht="30" customHeight="1" x14ac:dyDescent="0.25">
      <c r="K12102" s="46"/>
      <c r="L12102" s="46"/>
    </row>
    <row r="12103" spans="11:12" ht="30" customHeight="1" x14ac:dyDescent="0.25">
      <c r="K12103" s="46"/>
      <c r="L12103" s="46"/>
    </row>
    <row r="12104" spans="11:12" ht="30" customHeight="1" x14ac:dyDescent="0.25">
      <c r="K12104" s="46"/>
      <c r="L12104" s="46"/>
    </row>
    <row r="12105" spans="11:12" ht="30" customHeight="1" x14ac:dyDescent="0.25">
      <c r="K12105" s="46"/>
      <c r="L12105" s="46"/>
    </row>
    <row r="12106" spans="11:12" ht="30" customHeight="1" x14ac:dyDescent="0.25">
      <c r="K12106" s="46"/>
      <c r="L12106" s="46"/>
    </row>
    <row r="12107" spans="11:12" ht="30" customHeight="1" x14ac:dyDescent="0.25">
      <c r="K12107" s="46"/>
      <c r="L12107" s="46"/>
    </row>
    <row r="12108" spans="11:12" ht="30" customHeight="1" x14ac:dyDescent="0.25">
      <c r="K12108" s="46"/>
      <c r="L12108" s="46"/>
    </row>
    <row r="12109" spans="11:12" ht="30" customHeight="1" x14ac:dyDescent="0.25">
      <c r="K12109" s="46"/>
      <c r="L12109" s="46"/>
    </row>
    <row r="12110" spans="11:12" ht="30" customHeight="1" x14ac:dyDescent="0.25">
      <c r="K12110" s="46"/>
      <c r="L12110" s="46"/>
    </row>
    <row r="12111" spans="11:12" ht="30" customHeight="1" x14ac:dyDescent="0.25">
      <c r="K12111" s="46"/>
      <c r="L12111" s="46"/>
    </row>
    <row r="12112" spans="11:12" ht="30" customHeight="1" x14ac:dyDescent="0.25">
      <c r="K12112" s="46"/>
      <c r="L12112" s="46"/>
    </row>
    <row r="12113" spans="11:12" ht="30" customHeight="1" x14ac:dyDescent="0.25">
      <c r="K12113" s="46"/>
      <c r="L12113" s="46"/>
    </row>
    <row r="12114" spans="11:12" ht="30" customHeight="1" x14ac:dyDescent="0.25">
      <c r="K12114" s="46"/>
      <c r="L12114" s="46"/>
    </row>
    <row r="12115" spans="11:12" ht="30" customHeight="1" x14ac:dyDescent="0.25">
      <c r="K12115" s="46"/>
      <c r="L12115" s="46"/>
    </row>
    <row r="12116" spans="11:12" ht="30" customHeight="1" x14ac:dyDescent="0.25">
      <c r="K12116" s="46"/>
      <c r="L12116" s="46"/>
    </row>
    <row r="12117" spans="11:12" ht="30" customHeight="1" x14ac:dyDescent="0.25">
      <c r="K12117" s="46"/>
      <c r="L12117" s="46"/>
    </row>
    <row r="12118" spans="11:12" ht="30" customHeight="1" x14ac:dyDescent="0.25">
      <c r="K12118" s="46"/>
      <c r="L12118" s="46"/>
    </row>
    <row r="12119" spans="11:12" ht="30" customHeight="1" x14ac:dyDescent="0.25">
      <c r="K12119" s="46"/>
      <c r="L12119" s="46"/>
    </row>
    <row r="12120" spans="11:12" ht="30" customHeight="1" x14ac:dyDescent="0.25">
      <c r="K12120" s="46"/>
      <c r="L12120" s="46"/>
    </row>
    <row r="12121" spans="11:12" ht="30" customHeight="1" x14ac:dyDescent="0.25">
      <c r="K12121" s="46"/>
      <c r="L12121" s="46"/>
    </row>
    <row r="12122" spans="11:12" ht="30" customHeight="1" x14ac:dyDescent="0.25">
      <c r="K12122" s="46"/>
      <c r="L12122" s="46"/>
    </row>
    <row r="12123" spans="11:12" ht="30" customHeight="1" x14ac:dyDescent="0.25">
      <c r="K12123" s="46"/>
      <c r="L12123" s="46"/>
    </row>
    <row r="12124" spans="11:12" ht="30" customHeight="1" x14ac:dyDescent="0.25">
      <c r="K12124" s="46"/>
      <c r="L12124" s="46"/>
    </row>
    <row r="12125" spans="11:12" ht="30" customHeight="1" x14ac:dyDescent="0.25">
      <c r="K12125" s="46"/>
      <c r="L12125" s="46"/>
    </row>
    <row r="12126" spans="11:12" ht="30" customHeight="1" x14ac:dyDescent="0.25">
      <c r="K12126" s="46"/>
      <c r="L12126" s="46"/>
    </row>
    <row r="12127" spans="11:12" ht="30" customHeight="1" x14ac:dyDescent="0.25">
      <c r="K12127" s="46"/>
      <c r="L12127" s="46"/>
    </row>
    <row r="12128" spans="11:12" ht="30" customHeight="1" x14ac:dyDescent="0.25">
      <c r="K12128" s="46"/>
      <c r="L12128" s="46"/>
    </row>
    <row r="12129" spans="11:12" ht="30" customHeight="1" x14ac:dyDescent="0.25">
      <c r="K12129" s="46"/>
      <c r="L12129" s="46"/>
    </row>
    <row r="12130" spans="11:12" ht="30" customHeight="1" x14ac:dyDescent="0.25">
      <c r="K12130" s="46"/>
      <c r="L12130" s="46"/>
    </row>
    <row r="12131" spans="11:12" ht="30" customHeight="1" x14ac:dyDescent="0.25">
      <c r="K12131" s="46"/>
      <c r="L12131" s="46"/>
    </row>
    <row r="12132" spans="11:12" ht="30" customHeight="1" x14ac:dyDescent="0.25">
      <c r="K12132" s="46"/>
      <c r="L12132" s="46"/>
    </row>
    <row r="12133" spans="11:12" ht="30" customHeight="1" x14ac:dyDescent="0.25">
      <c r="K12133" s="46"/>
      <c r="L12133" s="46"/>
    </row>
    <row r="12134" spans="11:12" ht="30" customHeight="1" x14ac:dyDescent="0.25">
      <c r="K12134" s="46"/>
      <c r="L12134" s="46"/>
    </row>
    <row r="12135" spans="11:12" ht="30" customHeight="1" x14ac:dyDescent="0.25">
      <c r="K12135" s="46"/>
      <c r="L12135" s="46"/>
    </row>
    <row r="12136" spans="11:12" ht="30" customHeight="1" x14ac:dyDescent="0.25">
      <c r="K12136" s="46"/>
      <c r="L12136" s="46"/>
    </row>
    <row r="12137" spans="11:12" ht="30" customHeight="1" x14ac:dyDescent="0.25">
      <c r="K12137" s="46"/>
      <c r="L12137" s="46"/>
    </row>
    <row r="12138" spans="11:12" ht="30" customHeight="1" x14ac:dyDescent="0.25">
      <c r="K12138" s="46"/>
      <c r="L12138" s="46"/>
    </row>
    <row r="12139" spans="11:12" ht="30" customHeight="1" x14ac:dyDescent="0.25">
      <c r="K12139" s="46"/>
      <c r="L12139" s="46"/>
    </row>
    <row r="12140" spans="11:12" ht="30" customHeight="1" x14ac:dyDescent="0.25">
      <c r="K12140" s="46"/>
      <c r="L12140" s="46"/>
    </row>
    <row r="12141" spans="11:12" ht="30" customHeight="1" x14ac:dyDescent="0.25">
      <c r="K12141" s="46"/>
      <c r="L12141" s="46"/>
    </row>
    <row r="12142" spans="11:12" ht="30" customHeight="1" x14ac:dyDescent="0.25">
      <c r="K12142" s="46"/>
      <c r="L12142" s="46"/>
    </row>
    <row r="12143" spans="11:12" ht="30" customHeight="1" x14ac:dyDescent="0.25">
      <c r="K12143" s="46"/>
      <c r="L12143" s="46"/>
    </row>
    <row r="12144" spans="11:12" ht="30" customHeight="1" x14ac:dyDescent="0.25">
      <c r="K12144" s="46"/>
      <c r="L12144" s="46"/>
    </row>
    <row r="12145" spans="11:12" ht="30" customHeight="1" x14ac:dyDescent="0.25">
      <c r="K12145" s="46"/>
      <c r="L12145" s="46"/>
    </row>
    <row r="12146" spans="11:12" ht="30" customHeight="1" x14ac:dyDescent="0.25">
      <c r="K12146" s="46"/>
      <c r="L12146" s="46"/>
    </row>
    <row r="12147" spans="11:12" ht="30" customHeight="1" x14ac:dyDescent="0.25">
      <c r="K12147" s="46"/>
      <c r="L12147" s="46"/>
    </row>
    <row r="12148" spans="11:12" ht="30" customHeight="1" x14ac:dyDescent="0.25">
      <c r="K12148" s="46"/>
      <c r="L12148" s="46"/>
    </row>
    <row r="12149" spans="11:12" ht="30" customHeight="1" x14ac:dyDescent="0.25">
      <c r="K12149" s="46"/>
      <c r="L12149" s="46"/>
    </row>
    <row r="12150" spans="11:12" ht="30" customHeight="1" x14ac:dyDescent="0.25">
      <c r="K12150" s="46"/>
      <c r="L12150" s="46"/>
    </row>
    <row r="12151" spans="11:12" ht="30" customHeight="1" x14ac:dyDescent="0.25">
      <c r="K12151" s="46"/>
      <c r="L12151" s="46"/>
    </row>
    <row r="12152" spans="11:12" ht="30" customHeight="1" x14ac:dyDescent="0.25">
      <c r="K12152" s="46"/>
      <c r="L12152" s="46"/>
    </row>
    <row r="12153" spans="11:12" ht="30" customHeight="1" x14ac:dyDescent="0.25">
      <c r="K12153" s="46"/>
      <c r="L12153" s="46"/>
    </row>
    <row r="12154" spans="11:12" ht="30" customHeight="1" x14ac:dyDescent="0.25">
      <c r="K12154" s="46"/>
      <c r="L12154" s="46"/>
    </row>
    <row r="12155" spans="11:12" ht="30" customHeight="1" x14ac:dyDescent="0.25">
      <c r="K12155" s="46"/>
      <c r="L12155" s="46"/>
    </row>
    <row r="12156" spans="11:12" ht="30" customHeight="1" x14ac:dyDescent="0.25">
      <c r="K12156" s="46"/>
      <c r="L12156" s="46"/>
    </row>
    <row r="12157" spans="11:12" ht="30" customHeight="1" x14ac:dyDescent="0.25">
      <c r="K12157" s="46"/>
      <c r="L12157" s="46"/>
    </row>
    <row r="12158" spans="11:12" ht="30" customHeight="1" x14ac:dyDescent="0.25">
      <c r="K12158" s="46"/>
      <c r="L12158" s="46"/>
    </row>
    <row r="12159" spans="11:12" ht="30" customHeight="1" x14ac:dyDescent="0.25">
      <c r="K12159" s="46"/>
      <c r="L12159" s="46"/>
    </row>
    <row r="12160" spans="11:12" ht="30" customHeight="1" x14ac:dyDescent="0.25">
      <c r="K12160" s="46"/>
      <c r="L12160" s="46"/>
    </row>
    <row r="12161" spans="11:12" ht="30" customHeight="1" x14ac:dyDescent="0.25">
      <c r="K12161" s="46"/>
      <c r="L12161" s="46"/>
    </row>
    <row r="12162" spans="11:12" ht="30" customHeight="1" x14ac:dyDescent="0.25">
      <c r="K12162" s="46"/>
      <c r="L12162" s="46"/>
    </row>
    <row r="12163" spans="11:12" ht="30" customHeight="1" x14ac:dyDescent="0.25">
      <c r="K12163" s="46"/>
      <c r="L12163" s="46"/>
    </row>
    <row r="12164" spans="11:12" ht="30" customHeight="1" x14ac:dyDescent="0.25">
      <c r="K12164" s="46"/>
      <c r="L12164" s="46"/>
    </row>
    <row r="12165" spans="11:12" ht="30" customHeight="1" x14ac:dyDescent="0.25">
      <c r="K12165" s="46"/>
      <c r="L12165" s="46"/>
    </row>
    <row r="12166" spans="11:12" ht="30" customHeight="1" x14ac:dyDescent="0.25">
      <c r="K12166" s="46"/>
      <c r="L12166" s="46"/>
    </row>
    <row r="12167" spans="11:12" ht="30" customHeight="1" x14ac:dyDescent="0.25">
      <c r="K12167" s="46"/>
      <c r="L12167" s="46"/>
    </row>
    <row r="12168" spans="11:12" ht="30" customHeight="1" x14ac:dyDescent="0.25">
      <c r="K12168" s="46"/>
      <c r="L12168" s="46"/>
    </row>
    <row r="12169" spans="11:12" ht="30" customHeight="1" x14ac:dyDescent="0.25">
      <c r="K12169" s="46"/>
      <c r="L12169" s="46"/>
    </row>
    <row r="12170" spans="11:12" ht="30" customHeight="1" x14ac:dyDescent="0.25">
      <c r="K12170" s="46"/>
      <c r="L12170" s="46"/>
    </row>
    <row r="12171" spans="11:12" ht="30" customHeight="1" x14ac:dyDescent="0.25">
      <c r="K12171" s="46"/>
      <c r="L12171" s="46"/>
    </row>
    <row r="12172" spans="11:12" ht="30" customHeight="1" x14ac:dyDescent="0.25">
      <c r="K12172" s="46"/>
      <c r="L12172" s="46"/>
    </row>
    <row r="12173" spans="11:12" ht="30" customHeight="1" x14ac:dyDescent="0.25">
      <c r="K12173" s="46"/>
      <c r="L12173" s="46"/>
    </row>
    <row r="12174" spans="11:12" ht="30" customHeight="1" x14ac:dyDescent="0.25">
      <c r="K12174" s="46"/>
      <c r="L12174" s="46"/>
    </row>
    <row r="12175" spans="11:12" ht="30" customHeight="1" x14ac:dyDescent="0.25">
      <c r="K12175" s="46"/>
      <c r="L12175" s="46"/>
    </row>
    <row r="12176" spans="11:12" ht="30" customHeight="1" x14ac:dyDescent="0.25">
      <c r="K12176" s="46"/>
      <c r="L12176" s="46"/>
    </row>
    <row r="12177" spans="11:12" ht="30" customHeight="1" x14ac:dyDescent="0.25">
      <c r="K12177" s="46"/>
      <c r="L12177" s="46"/>
    </row>
    <row r="12178" spans="11:12" ht="30" customHeight="1" x14ac:dyDescent="0.25">
      <c r="K12178" s="46"/>
      <c r="L12178" s="46"/>
    </row>
    <row r="12179" spans="11:12" ht="30" customHeight="1" x14ac:dyDescent="0.25">
      <c r="K12179" s="46"/>
      <c r="L12179" s="46"/>
    </row>
    <row r="12180" spans="11:12" ht="30" customHeight="1" x14ac:dyDescent="0.25">
      <c r="K12180" s="46"/>
      <c r="L12180" s="46"/>
    </row>
    <row r="12181" spans="11:12" ht="30" customHeight="1" x14ac:dyDescent="0.25">
      <c r="K12181" s="46"/>
      <c r="L12181" s="46"/>
    </row>
    <row r="12182" spans="11:12" ht="30" customHeight="1" x14ac:dyDescent="0.25">
      <c r="K12182" s="46"/>
      <c r="L12182" s="46"/>
    </row>
    <row r="12183" spans="11:12" ht="30" customHeight="1" x14ac:dyDescent="0.25">
      <c r="K12183" s="46"/>
      <c r="L12183" s="46"/>
    </row>
    <row r="12184" spans="11:12" ht="30" customHeight="1" x14ac:dyDescent="0.25">
      <c r="K12184" s="46"/>
      <c r="L12184" s="46"/>
    </row>
    <row r="12185" spans="11:12" ht="30" customHeight="1" x14ac:dyDescent="0.25">
      <c r="K12185" s="46"/>
      <c r="L12185" s="46"/>
    </row>
    <row r="12186" spans="11:12" ht="30" customHeight="1" x14ac:dyDescent="0.25">
      <c r="K12186" s="46"/>
      <c r="L12186" s="46"/>
    </row>
    <row r="12187" spans="11:12" ht="30" customHeight="1" x14ac:dyDescent="0.25">
      <c r="K12187" s="46"/>
      <c r="L12187" s="46"/>
    </row>
    <row r="12188" spans="11:12" ht="30" customHeight="1" x14ac:dyDescent="0.25">
      <c r="K12188" s="46"/>
      <c r="L12188" s="46"/>
    </row>
    <row r="12189" spans="11:12" ht="30" customHeight="1" x14ac:dyDescent="0.25">
      <c r="K12189" s="46"/>
      <c r="L12189" s="46"/>
    </row>
    <row r="12190" spans="11:12" ht="30" customHeight="1" x14ac:dyDescent="0.25">
      <c r="K12190" s="46"/>
      <c r="L12190" s="46"/>
    </row>
    <row r="12191" spans="11:12" ht="30" customHeight="1" x14ac:dyDescent="0.25">
      <c r="K12191" s="46"/>
      <c r="L12191" s="46"/>
    </row>
    <row r="12192" spans="11:12" ht="30" customHeight="1" x14ac:dyDescent="0.25">
      <c r="K12192" s="46"/>
      <c r="L12192" s="46"/>
    </row>
    <row r="12193" spans="11:12" ht="30" customHeight="1" x14ac:dyDescent="0.25">
      <c r="K12193" s="46"/>
      <c r="L12193" s="46"/>
    </row>
    <row r="12194" spans="11:12" ht="30" customHeight="1" x14ac:dyDescent="0.25">
      <c r="K12194" s="46"/>
      <c r="L12194" s="46"/>
    </row>
    <row r="12195" spans="11:12" ht="30" customHeight="1" x14ac:dyDescent="0.25">
      <c r="K12195" s="46"/>
      <c r="L12195" s="46"/>
    </row>
    <row r="12196" spans="11:12" ht="30" customHeight="1" x14ac:dyDescent="0.25">
      <c r="K12196" s="46"/>
      <c r="L12196" s="46"/>
    </row>
    <row r="12197" spans="11:12" ht="30" customHeight="1" x14ac:dyDescent="0.25">
      <c r="K12197" s="46"/>
      <c r="L12197" s="46"/>
    </row>
    <row r="12198" spans="11:12" ht="30" customHeight="1" x14ac:dyDescent="0.25">
      <c r="K12198" s="46"/>
      <c r="L12198" s="46"/>
    </row>
    <row r="12199" spans="11:12" ht="30" customHeight="1" x14ac:dyDescent="0.25">
      <c r="K12199" s="46"/>
      <c r="L12199" s="46"/>
    </row>
    <row r="12200" spans="11:12" ht="30" customHeight="1" x14ac:dyDescent="0.25">
      <c r="K12200" s="46"/>
      <c r="L12200" s="46"/>
    </row>
    <row r="12201" spans="11:12" ht="30" customHeight="1" x14ac:dyDescent="0.25">
      <c r="K12201" s="46"/>
      <c r="L12201" s="46"/>
    </row>
    <row r="12202" spans="11:12" ht="30" customHeight="1" x14ac:dyDescent="0.25">
      <c r="K12202" s="46"/>
      <c r="L12202" s="46"/>
    </row>
    <row r="12203" spans="11:12" ht="30" customHeight="1" x14ac:dyDescent="0.25">
      <c r="K12203" s="46"/>
      <c r="L12203" s="46"/>
    </row>
    <row r="12204" spans="11:12" ht="30" customHeight="1" x14ac:dyDescent="0.25">
      <c r="K12204" s="46"/>
      <c r="L12204" s="46"/>
    </row>
    <row r="12205" spans="11:12" ht="30" customHeight="1" x14ac:dyDescent="0.25">
      <c r="K12205" s="46"/>
      <c r="L12205" s="46"/>
    </row>
    <row r="12206" spans="11:12" ht="30" customHeight="1" x14ac:dyDescent="0.25">
      <c r="K12206" s="46"/>
      <c r="L12206" s="46"/>
    </row>
    <row r="12207" spans="11:12" ht="30" customHeight="1" x14ac:dyDescent="0.25">
      <c r="K12207" s="46"/>
      <c r="L12207" s="46"/>
    </row>
    <row r="12208" spans="11:12" ht="30" customHeight="1" x14ac:dyDescent="0.25">
      <c r="K12208" s="46"/>
      <c r="L12208" s="46"/>
    </row>
    <row r="12209" spans="11:12" ht="30" customHeight="1" x14ac:dyDescent="0.25">
      <c r="K12209" s="46"/>
      <c r="L12209" s="46"/>
    </row>
    <row r="12210" spans="11:12" ht="30" customHeight="1" x14ac:dyDescent="0.25">
      <c r="K12210" s="46"/>
      <c r="L12210" s="46"/>
    </row>
    <row r="12211" spans="11:12" ht="30" customHeight="1" x14ac:dyDescent="0.25">
      <c r="K12211" s="46"/>
      <c r="L12211" s="46"/>
    </row>
    <row r="12212" spans="11:12" ht="30" customHeight="1" x14ac:dyDescent="0.25">
      <c r="K12212" s="46"/>
      <c r="L12212" s="46"/>
    </row>
    <row r="12213" spans="11:12" ht="30" customHeight="1" x14ac:dyDescent="0.25">
      <c r="K12213" s="46"/>
      <c r="L12213" s="46"/>
    </row>
    <row r="12214" spans="11:12" ht="30" customHeight="1" x14ac:dyDescent="0.25">
      <c r="K12214" s="46"/>
      <c r="L12214" s="46"/>
    </row>
    <row r="12215" spans="11:12" ht="30" customHeight="1" x14ac:dyDescent="0.25">
      <c r="K12215" s="46"/>
      <c r="L12215" s="46"/>
    </row>
    <row r="12216" spans="11:12" ht="30" customHeight="1" x14ac:dyDescent="0.25">
      <c r="K12216" s="46"/>
      <c r="L12216" s="46"/>
    </row>
    <row r="12217" spans="11:12" ht="30" customHeight="1" x14ac:dyDescent="0.25">
      <c r="K12217" s="46"/>
      <c r="L12217" s="46"/>
    </row>
    <row r="12218" spans="11:12" ht="30" customHeight="1" x14ac:dyDescent="0.25">
      <c r="K12218" s="46"/>
      <c r="L12218" s="46"/>
    </row>
    <row r="12219" spans="11:12" ht="30" customHeight="1" x14ac:dyDescent="0.25">
      <c r="K12219" s="46"/>
      <c r="L12219" s="46"/>
    </row>
    <row r="12220" spans="11:12" ht="30" customHeight="1" x14ac:dyDescent="0.25">
      <c r="K12220" s="46"/>
      <c r="L12220" s="46"/>
    </row>
    <row r="12221" spans="11:12" ht="30" customHeight="1" x14ac:dyDescent="0.25">
      <c r="K12221" s="46"/>
      <c r="L12221" s="46"/>
    </row>
    <row r="12222" spans="11:12" ht="30" customHeight="1" x14ac:dyDescent="0.25">
      <c r="K12222" s="46"/>
      <c r="L12222" s="46"/>
    </row>
    <row r="12223" spans="11:12" ht="30" customHeight="1" x14ac:dyDescent="0.25">
      <c r="K12223" s="46"/>
      <c r="L12223" s="46"/>
    </row>
    <row r="12224" spans="11:12" ht="30" customHeight="1" x14ac:dyDescent="0.25">
      <c r="K12224" s="46"/>
      <c r="L12224" s="46"/>
    </row>
    <row r="12225" spans="11:12" ht="30" customHeight="1" x14ac:dyDescent="0.25">
      <c r="K12225" s="46"/>
      <c r="L12225" s="46"/>
    </row>
    <row r="12226" spans="11:12" ht="30" customHeight="1" x14ac:dyDescent="0.25">
      <c r="K12226" s="46"/>
      <c r="L12226" s="46"/>
    </row>
    <row r="12227" spans="11:12" ht="30" customHeight="1" x14ac:dyDescent="0.25">
      <c r="K12227" s="46"/>
      <c r="L12227" s="46"/>
    </row>
    <row r="12228" spans="11:12" ht="30" customHeight="1" x14ac:dyDescent="0.25">
      <c r="K12228" s="46"/>
      <c r="L12228" s="46"/>
    </row>
    <row r="12229" spans="11:12" ht="30" customHeight="1" x14ac:dyDescent="0.25">
      <c r="K12229" s="46"/>
      <c r="L12229" s="46"/>
    </row>
    <row r="12230" spans="11:12" ht="30" customHeight="1" x14ac:dyDescent="0.25">
      <c r="K12230" s="46"/>
      <c r="L12230" s="46"/>
    </row>
    <row r="12231" spans="11:12" ht="30" customHeight="1" x14ac:dyDescent="0.25">
      <c r="K12231" s="46"/>
      <c r="L12231" s="46"/>
    </row>
    <row r="12232" spans="11:12" ht="30" customHeight="1" x14ac:dyDescent="0.25">
      <c r="K12232" s="46"/>
      <c r="L12232" s="46"/>
    </row>
    <row r="12233" spans="11:12" ht="30" customHeight="1" x14ac:dyDescent="0.25">
      <c r="K12233" s="46"/>
      <c r="L12233" s="46"/>
    </row>
    <row r="12234" spans="11:12" ht="30" customHeight="1" x14ac:dyDescent="0.25">
      <c r="K12234" s="46"/>
      <c r="L12234" s="46"/>
    </row>
    <row r="12235" spans="11:12" ht="30" customHeight="1" x14ac:dyDescent="0.25">
      <c r="K12235" s="46"/>
      <c r="L12235" s="46"/>
    </row>
    <row r="12236" spans="11:12" ht="30" customHeight="1" x14ac:dyDescent="0.25">
      <c r="K12236" s="46"/>
      <c r="L12236" s="46"/>
    </row>
    <row r="12237" spans="11:12" ht="30" customHeight="1" x14ac:dyDescent="0.25">
      <c r="K12237" s="46"/>
      <c r="L12237" s="46"/>
    </row>
    <row r="12238" spans="11:12" ht="30" customHeight="1" x14ac:dyDescent="0.25">
      <c r="K12238" s="46"/>
      <c r="L12238" s="46"/>
    </row>
    <row r="12239" spans="11:12" ht="30" customHeight="1" x14ac:dyDescent="0.25">
      <c r="K12239" s="46"/>
      <c r="L12239" s="46"/>
    </row>
    <row r="12240" spans="11:12" ht="30" customHeight="1" x14ac:dyDescent="0.25">
      <c r="K12240" s="46"/>
      <c r="L12240" s="46"/>
    </row>
    <row r="12241" spans="11:12" ht="30" customHeight="1" x14ac:dyDescent="0.25">
      <c r="K12241" s="46"/>
      <c r="L12241" s="46"/>
    </row>
    <row r="12242" spans="11:12" ht="30" customHeight="1" x14ac:dyDescent="0.25">
      <c r="K12242" s="46"/>
      <c r="L12242" s="46"/>
    </row>
    <row r="12243" spans="11:12" ht="30" customHeight="1" x14ac:dyDescent="0.25">
      <c r="K12243" s="46"/>
      <c r="L12243" s="46"/>
    </row>
    <row r="12244" spans="11:12" ht="30" customHeight="1" x14ac:dyDescent="0.25">
      <c r="K12244" s="46"/>
      <c r="L12244" s="46"/>
    </row>
    <row r="12245" spans="11:12" ht="30" customHeight="1" x14ac:dyDescent="0.25">
      <c r="K12245" s="46"/>
      <c r="L12245" s="46"/>
    </row>
    <row r="12246" spans="11:12" ht="30" customHeight="1" x14ac:dyDescent="0.25">
      <c r="K12246" s="46"/>
      <c r="L12246" s="46"/>
    </row>
    <row r="12247" spans="11:12" ht="30" customHeight="1" x14ac:dyDescent="0.25">
      <c r="K12247" s="46"/>
      <c r="L12247" s="46"/>
    </row>
    <row r="12248" spans="11:12" ht="30" customHeight="1" x14ac:dyDescent="0.25">
      <c r="K12248" s="46"/>
      <c r="L12248" s="46"/>
    </row>
    <row r="12249" spans="11:12" ht="30" customHeight="1" x14ac:dyDescent="0.25">
      <c r="K12249" s="46"/>
      <c r="L12249" s="46"/>
    </row>
    <row r="12250" spans="11:12" ht="30" customHeight="1" x14ac:dyDescent="0.25">
      <c r="K12250" s="46"/>
      <c r="L12250" s="46"/>
    </row>
    <row r="12251" spans="11:12" ht="30" customHeight="1" x14ac:dyDescent="0.25">
      <c r="K12251" s="46"/>
      <c r="L12251" s="46"/>
    </row>
    <row r="12252" spans="11:12" ht="30" customHeight="1" x14ac:dyDescent="0.25">
      <c r="K12252" s="46"/>
      <c r="L12252" s="46"/>
    </row>
    <row r="12253" spans="11:12" ht="30" customHeight="1" x14ac:dyDescent="0.25">
      <c r="K12253" s="46"/>
      <c r="L12253" s="46"/>
    </row>
    <row r="12254" spans="11:12" ht="30" customHeight="1" x14ac:dyDescent="0.25">
      <c r="K12254" s="46"/>
      <c r="L12254" s="46"/>
    </row>
    <row r="12255" spans="11:12" ht="30" customHeight="1" x14ac:dyDescent="0.25">
      <c r="K12255" s="46"/>
      <c r="L12255" s="46"/>
    </row>
    <row r="12256" spans="11:12" ht="30" customHeight="1" x14ac:dyDescent="0.25">
      <c r="K12256" s="46"/>
      <c r="L12256" s="46"/>
    </row>
    <row r="12257" spans="11:12" ht="30" customHeight="1" x14ac:dyDescent="0.25">
      <c r="K12257" s="46"/>
      <c r="L12257" s="46"/>
    </row>
    <row r="12258" spans="11:12" ht="30" customHeight="1" x14ac:dyDescent="0.25">
      <c r="K12258" s="46"/>
      <c r="L12258" s="46"/>
    </row>
    <row r="12259" spans="11:12" ht="30" customHeight="1" x14ac:dyDescent="0.25">
      <c r="K12259" s="46"/>
      <c r="L12259" s="46"/>
    </row>
    <row r="12260" spans="11:12" ht="30" customHeight="1" x14ac:dyDescent="0.25">
      <c r="K12260" s="46"/>
      <c r="L12260" s="46"/>
    </row>
    <row r="12261" spans="11:12" ht="30" customHeight="1" x14ac:dyDescent="0.25">
      <c r="K12261" s="46"/>
      <c r="L12261" s="46"/>
    </row>
    <row r="12262" spans="11:12" ht="30" customHeight="1" x14ac:dyDescent="0.25">
      <c r="K12262" s="46"/>
      <c r="L12262" s="46"/>
    </row>
    <row r="12263" spans="11:12" ht="30" customHeight="1" x14ac:dyDescent="0.25">
      <c r="K12263" s="46"/>
      <c r="L12263" s="46"/>
    </row>
    <row r="12264" spans="11:12" ht="30" customHeight="1" x14ac:dyDescent="0.25">
      <c r="K12264" s="46"/>
      <c r="L12264" s="46"/>
    </row>
    <row r="12265" spans="11:12" ht="30" customHeight="1" x14ac:dyDescent="0.25">
      <c r="K12265" s="46"/>
      <c r="L12265" s="46"/>
    </row>
    <row r="12266" spans="11:12" ht="30" customHeight="1" x14ac:dyDescent="0.25">
      <c r="K12266" s="46"/>
      <c r="L12266" s="46"/>
    </row>
    <row r="12267" spans="11:12" ht="30" customHeight="1" x14ac:dyDescent="0.25">
      <c r="K12267" s="46"/>
      <c r="L12267" s="46"/>
    </row>
    <row r="12268" spans="11:12" ht="30" customHeight="1" x14ac:dyDescent="0.25">
      <c r="K12268" s="46"/>
      <c r="L12268" s="46"/>
    </row>
    <row r="12269" spans="11:12" ht="30" customHeight="1" x14ac:dyDescent="0.25">
      <c r="K12269" s="46"/>
      <c r="L12269" s="46"/>
    </row>
    <row r="12270" spans="11:12" ht="30" customHeight="1" x14ac:dyDescent="0.25">
      <c r="K12270" s="46"/>
      <c r="L12270" s="46"/>
    </row>
    <row r="12271" spans="11:12" ht="30" customHeight="1" x14ac:dyDescent="0.25">
      <c r="K12271" s="46"/>
      <c r="L12271" s="46"/>
    </row>
    <row r="12272" spans="11:12" ht="30" customHeight="1" x14ac:dyDescent="0.25">
      <c r="K12272" s="46"/>
      <c r="L12272" s="46"/>
    </row>
    <row r="12273" spans="11:12" ht="30" customHeight="1" x14ac:dyDescent="0.25">
      <c r="K12273" s="46"/>
      <c r="L12273" s="46"/>
    </row>
    <row r="12274" spans="11:12" ht="30" customHeight="1" x14ac:dyDescent="0.25">
      <c r="K12274" s="46"/>
      <c r="L12274" s="46"/>
    </row>
    <row r="12275" spans="11:12" ht="30" customHeight="1" x14ac:dyDescent="0.25">
      <c r="K12275" s="46"/>
      <c r="L12275" s="46"/>
    </row>
    <row r="12276" spans="11:12" ht="30" customHeight="1" x14ac:dyDescent="0.25">
      <c r="K12276" s="46"/>
      <c r="L12276" s="46"/>
    </row>
    <row r="12277" spans="11:12" ht="30" customHeight="1" x14ac:dyDescent="0.25">
      <c r="K12277" s="46"/>
      <c r="L12277" s="46"/>
    </row>
    <row r="12278" spans="11:12" ht="30" customHeight="1" x14ac:dyDescent="0.25">
      <c r="K12278" s="46"/>
      <c r="L12278" s="46"/>
    </row>
    <row r="12279" spans="11:12" ht="30" customHeight="1" x14ac:dyDescent="0.25">
      <c r="K12279" s="46"/>
      <c r="L12279" s="46"/>
    </row>
    <row r="12280" spans="11:12" ht="30" customHeight="1" x14ac:dyDescent="0.25">
      <c r="K12280" s="46"/>
      <c r="L12280" s="46"/>
    </row>
    <row r="12281" spans="11:12" ht="30" customHeight="1" x14ac:dyDescent="0.25">
      <c r="K12281" s="46"/>
      <c r="L12281" s="46"/>
    </row>
    <row r="12282" spans="11:12" ht="30" customHeight="1" x14ac:dyDescent="0.25">
      <c r="K12282" s="46"/>
      <c r="L12282" s="46"/>
    </row>
    <row r="12283" spans="11:12" ht="30" customHeight="1" x14ac:dyDescent="0.25">
      <c r="K12283" s="46"/>
      <c r="L12283" s="46"/>
    </row>
    <row r="12284" spans="11:12" ht="30" customHeight="1" x14ac:dyDescent="0.25">
      <c r="K12284" s="46"/>
      <c r="L12284" s="46"/>
    </row>
    <row r="12285" spans="11:12" ht="30" customHeight="1" x14ac:dyDescent="0.25">
      <c r="K12285" s="46"/>
      <c r="L12285" s="46"/>
    </row>
    <row r="12286" spans="11:12" ht="30" customHeight="1" x14ac:dyDescent="0.25">
      <c r="K12286" s="46"/>
      <c r="L12286" s="46"/>
    </row>
    <row r="12287" spans="11:12" ht="30" customHeight="1" x14ac:dyDescent="0.25">
      <c r="K12287" s="46"/>
      <c r="L12287" s="46"/>
    </row>
    <row r="12288" spans="11:12" ht="30" customHeight="1" x14ac:dyDescent="0.25">
      <c r="K12288" s="46"/>
      <c r="L12288" s="46"/>
    </row>
    <row r="12289" spans="11:12" ht="30" customHeight="1" x14ac:dyDescent="0.25">
      <c r="K12289" s="46"/>
      <c r="L12289" s="46"/>
    </row>
    <row r="12290" spans="11:12" ht="30" customHeight="1" x14ac:dyDescent="0.25">
      <c r="K12290" s="46"/>
      <c r="L12290" s="46"/>
    </row>
    <row r="12291" spans="11:12" ht="30" customHeight="1" x14ac:dyDescent="0.25">
      <c r="K12291" s="46"/>
      <c r="L12291" s="46"/>
    </row>
    <row r="12292" spans="11:12" ht="30" customHeight="1" x14ac:dyDescent="0.25">
      <c r="K12292" s="46"/>
      <c r="L12292" s="46"/>
    </row>
    <row r="12293" spans="11:12" ht="30" customHeight="1" x14ac:dyDescent="0.25">
      <c r="K12293" s="46"/>
      <c r="L12293" s="46"/>
    </row>
    <row r="12294" spans="11:12" ht="30" customHeight="1" x14ac:dyDescent="0.25">
      <c r="K12294" s="46"/>
      <c r="L12294" s="46"/>
    </row>
    <row r="12295" spans="11:12" ht="30" customHeight="1" x14ac:dyDescent="0.25">
      <c r="K12295" s="46"/>
      <c r="L12295" s="46"/>
    </row>
    <row r="12296" spans="11:12" ht="30" customHeight="1" x14ac:dyDescent="0.25">
      <c r="K12296" s="46"/>
      <c r="L12296" s="46"/>
    </row>
    <row r="12297" spans="11:12" ht="30" customHeight="1" x14ac:dyDescent="0.25">
      <c r="K12297" s="46"/>
      <c r="L12297" s="46"/>
    </row>
    <row r="12298" spans="11:12" ht="30" customHeight="1" x14ac:dyDescent="0.25">
      <c r="K12298" s="46"/>
      <c r="L12298" s="46"/>
    </row>
    <row r="12299" spans="11:12" ht="30" customHeight="1" x14ac:dyDescent="0.25">
      <c r="K12299" s="46"/>
      <c r="L12299" s="46"/>
    </row>
    <row r="12300" spans="11:12" ht="30" customHeight="1" x14ac:dyDescent="0.25">
      <c r="K12300" s="46"/>
      <c r="L12300" s="46"/>
    </row>
    <row r="12301" spans="11:12" ht="30" customHeight="1" x14ac:dyDescent="0.25">
      <c r="K12301" s="46"/>
      <c r="L12301" s="46"/>
    </row>
    <row r="12302" spans="11:12" ht="30" customHeight="1" x14ac:dyDescent="0.25">
      <c r="K12302" s="46"/>
      <c r="L12302" s="46"/>
    </row>
    <row r="12303" spans="11:12" ht="30" customHeight="1" x14ac:dyDescent="0.25">
      <c r="K12303" s="46"/>
      <c r="L12303" s="46"/>
    </row>
    <row r="12304" spans="11:12" ht="30" customHeight="1" x14ac:dyDescent="0.25">
      <c r="K12304" s="46"/>
      <c r="L12304" s="46"/>
    </row>
    <row r="12305" spans="11:12" ht="30" customHeight="1" x14ac:dyDescent="0.25">
      <c r="K12305" s="46"/>
      <c r="L12305" s="46"/>
    </row>
    <row r="12306" spans="11:12" ht="30" customHeight="1" x14ac:dyDescent="0.25">
      <c r="K12306" s="46"/>
      <c r="L12306" s="46"/>
    </row>
    <row r="12307" spans="11:12" ht="30" customHeight="1" x14ac:dyDescent="0.25">
      <c r="K12307" s="46"/>
      <c r="L12307" s="46"/>
    </row>
    <row r="12308" spans="11:12" ht="30" customHeight="1" x14ac:dyDescent="0.25">
      <c r="K12308" s="46"/>
      <c r="L12308" s="46"/>
    </row>
    <row r="12309" spans="11:12" ht="30" customHeight="1" x14ac:dyDescent="0.25">
      <c r="K12309" s="46"/>
      <c r="L12309" s="46"/>
    </row>
    <row r="12310" spans="11:12" ht="30" customHeight="1" x14ac:dyDescent="0.25">
      <c r="K12310" s="46"/>
      <c r="L12310" s="46"/>
    </row>
    <row r="12311" spans="11:12" ht="30" customHeight="1" x14ac:dyDescent="0.25">
      <c r="K12311" s="46"/>
      <c r="L12311" s="46"/>
    </row>
    <row r="12312" spans="11:12" ht="30" customHeight="1" x14ac:dyDescent="0.25">
      <c r="K12312" s="46"/>
      <c r="L12312" s="46"/>
    </row>
    <row r="12313" spans="11:12" ht="30" customHeight="1" x14ac:dyDescent="0.25">
      <c r="K12313" s="46"/>
      <c r="L12313" s="46"/>
    </row>
    <row r="12314" spans="11:12" ht="30" customHeight="1" x14ac:dyDescent="0.25">
      <c r="K12314" s="46"/>
      <c r="L12314" s="46"/>
    </row>
    <row r="12315" spans="11:12" ht="30" customHeight="1" x14ac:dyDescent="0.25">
      <c r="K12315" s="46"/>
      <c r="L12315" s="46"/>
    </row>
    <row r="12316" spans="11:12" ht="30" customHeight="1" x14ac:dyDescent="0.25">
      <c r="K12316" s="46"/>
      <c r="L12316" s="46"/>
    </row>
    <row r="12317" spans="11:12" ht="30" customHeight="1" x14ac:dyDescent="0.25">
      <c r="K12317" s="46"/>
      <c r="L12317" s="46"/>
    </row>
    <row r="12318" spans="11:12" ht="30" customHeight="1" x14ac:dyDescent="0.25">
      <c r="K12318" s="46"/>
      <c r="L12318" s="46"/>
    </row>
    <row r="12319" spans="11:12" ht="30" customHeight="1" x14ac:dyDescent="0.25">
      <c r="K12319" s="46"/>
      <c r="L12319" s="46"/>
    </row>
    <row r="12320" spans="11:12" ht="30" customHeight="1" x14ac:dyDescent="0.25">
      <c r="K12320" s="46"/>
      <c r="L12320" s="46"/>
    </row>
    <row r="12321" spans="11:12" ht="30" customHeight="1" x14ac:dyDescent="0.25">
      <c r="K12321" s="46"/>
      <c r="L12321" s="46"/>
    </row>
    <row r="12322" spans="11:12" ht="30" customHeight="1" x14ac:dyDescent="0.25">
      <c r="K12322" s="46"/>
      <c r="L12322" s="46"/>
    </row>
    <row r="12323" spans="11:12" ht="30" customHeight="1" x14ac:dyDescent="0.25">
      <c r="K12323" s="46"/>
      <c r="L12323" s="46"/>
    </row>
    <row r="12324" spans="11:12" ht="30" customHeight="1" x14ac:dyDescent="0.25">
      <c r="K12324" s="46"/>
      <c r="L12324" s="46"/>
    </row>
    <row r="12325" spans="11:12" ht="30" customHeight="1" x14ac:dyDescent="0.25">
      <c r="K12325" s="46"/>
      <c r="L12325" s="46"/>
    </row>
    <row r="12326" spans="11:12" ht="30" customHeight="1" x14ac:dyDescent="0.25">
      <c r="K12326" s="46"/>
      <c r="L12326" s="46"/>
    </row>
    <row r="12327" spans="11:12" ht="30" customHeight="1" x14ac:dyDescent="0.25">
      <c r="K12327" s="46"/>
      <c r="L12327" s="46"/>
    </row>
    <row r="12328" spans="11:12" ht="30" customHeight="1" x14ac:dyDescent="0.25">
      <c r="K12328" s="46"/>
      <c r="L12328" s="46"/>
    </row>
    <row r="12329" spans="11:12" ht="30" customHeight="1" x14ac:dyDescent="0.25">
      <c r="K12329" s="46"/>
      <c r="L12329" s="46"/>
    </row>
    <row r="12330" spans="11:12" ht="30" customHeight="1" x14ac:dyDescent="0.25">
      <c r="K12330" s="46"/>
      <c r="L12330" s="46"/>
    </row>
    <row r="12331" spans="11:12" ht="30" customHeight="1" x14ac:dyDescent="0.25">
      <c r="K12331" s="46"/>
      <c r="L12331" s="46"/>
    </row>
    <row r="12332" spans="11:12" ht="30" customHeight="1" x14ac:dyDescent="0.25">
      <c r="K12332" s="46"/>
      <c r="L12332" s="46"/>
    </row>
    <row r="12333" spans="11:12" ht="30" customHeight="1" x14ac:dyDescent="0.25">
      <c r="K12333" s="46"/>
      <c r="L12333" s="46"/>
    </row>
    <row r="12334" spans="11:12" ht="30" customHeight="1" x14ac:dyDescent="0.25">
      <c r="K12334" s="46"/>
      <c r="L12334" s="46"/>
    </row>
    <row r="12335" spans="11:12" ht="30" customHeight="1" x14ac:dyDescent="0.25">
      <c r="K12335" s="46"/>
      <c r="L12335" s="46"/>
    </row>
    <row r="12336" spans="11:12" ht="30" customHeight="1" x14ac:dyDescent="0.25">
      <c r="K12336" s="46"/>
      <c r="L12336" s="46"/>
    </row>
    <row r="12337" spans="11:12" ht="30" customHeight="1" x14ac:dyDescent="0.25">
      <c r="K12337" s="46"/>
      <c r="L12337" s="46"/>
    </row>
    <row r="12338" spans="11:12" ht="30" customHeight="1" x14ac:dyDescent="0.25">
      <c r="K12338" s="46"/>
      <c r="L12338" s="46"/>
    </row>
    <row r="12339" spans="11:12" ht="30" customHeight="1" x14ac:dyDescent="0.25">
      <c r="K12339" s="46"/>
      <c r="L12339" s="46"/>
    </row>
    <row r="12340" spans="11:12" ht="30" customHeight="1" x14ac:dyDescent="0.25">
      <c r="K12340" s="46"/>
      <c r="L12340" s="46"/>
    </row>
    <row r="12341" spans="11:12" ht="30" customHeight="1" x14ac:dyDescent="0.25">
      <c r="K12341" s="46"/>
      <c r="L12341" s="46"/>
    </row>
    <row r="12342" spans="11:12" ht="30" customHeight="1" x14ac:dyDescent="0.25">
      <c r="K12342" s="46"/>
      <c r="L12342" s="46"/>
    </row>
    <row r="12343" spans="11:12" ht="30" customHeight="1" x14ac:dyDescent="0.25">
      <c r="K12343" s="46"/>
      <c r="L12343" s="46"/>
    </row>
    <row r="12344" spans="11:12" ht="30" customHeight="1" x14ac:dyDescent="0.25">
      <c r="K12344" s="46"/>
      <c r="L12344" s="46"/>
    </row>
    <row r="12345" spans="11:12" ht="30" customHeight="1" x14ac:dyDescent="0.25">
      <c r="K12345" s="46"/>
      <c r="L12345" s="46"/>
    </row>
    <row r="12346" spans="11:12" ht="30" customHeight="1" x14ac:dyDescent="0.25">
      <c r="K12346" s="46"/>
      <c r="L12346" s="46"/>
    </row>
    <row r="12347" spans="11:12" ht="30" customHeight="1" x14ac:dyDescent="0.25">
      <c r="K12347" s="46"/>
      <c r="L12347" s="46"/>
    </row>
    <row r="12348" spans="11:12" ht="30" customHeight="1" x14ac:dyDescent="0.25">
      <c r="K12348" s="46"/>
      <c r="L12348" s="46"/>
    </row>
    <row r="12349" spans="11:12" ht="30" customHeight="1" x14ac:dyDescent="0.25">
      <c r="K12349" s="46"/>
      <c r="L12349" s="46"/>
    </row>
    <row r="12350" spans="11:12" ht="30" customHeight="1" x14ac:dyDescent="0.25">
      <c r="K12350" s="46"/>
      <c r="L12350" s="46"/>
    </row>
    <row r="12351" spans="11:12" ht="30" customHeight="1" x14ac:dyDescent="0.25">
      <c r="K12351" s="46"/>
      <c r="L12351" s="46"/>
    </row>
    <row r="12352" spans="11:12" ht="30" customHeight="1" x14ac:dyDescent="0.25">
      <c r="K12352" s="46"/>
      <c r="L12352" s="46"/>
    </row>
    <row r="12353" spans="11:12" ht="30" customHeight="1" x14ac:dyDescent="0.25">
      <c r="K12353" s="46"/>
      <c r="L12353" s="46"/>
    </row>
    <row r="12354" spans="11:12" ht="30" customHeight="1" x14ac:dyDescent="0.25">
      <c r="K12354" s="46"/>
      <c r="L12354" s="46"/>
    </row>
    <row r="12355" spans="11:12" ht="30" customHeight="1" x14ac:dyDescent="0.25">
      <c r="K12355" s="46"/>
      <c r="L12355" s="46"/>
    </row>
    <row r="12356" spans="11:12" ht="30" customHeight="1" x14ac:dyDescent="0.25">
      <c r="K12356" s="46"/>
      <c r="L12356" s="46"/>
    </row>
    <row r="12357" spans="11:12" ht="30" customHeight="1" x14ac:dyDescent="0.25">
      <c r="K12357" s="46"/>
      <c r="L12357" s="46"/>
    </row>
    <row r="12358" spans="11:12" ht="30" customHeight="1" x14ac:dyDescent="0.25">
      <c r="K12358" s="46"/>
      <c r="L12358" s="46"/>
    </row>
    <row r="12359" spans="11:12" ht="30" customHeight="1" x14ac:dyDescent="0.25">
      <c r="K12359" s="46"/>
      <c r="L12359" s="46"/>
    </row>
    <row r="12360" spans="11:12" ht="30" customHeight="1" x14ac:dyDescent="0.25">
      <c r="K12360" s="46"/>
      <c r="L12360" s="46"/>
    </row>
    <row r="12361" spans="11:12" ht="30" customHeight="1" x14ac:dyDescent="0.25">
      <c r="K12361" s="46"/>
      <c r="L12361" s="46"/>
    </row>
    <row r="12362" spans="11:12" ht="30" customHeight="1" x14ac:dyDescent="0.25">
      <c r="K12362" s="46"/>
      <c r="L12362" s="46"/>
    </row>
    <row r="12363" spans="11:12" ht="30" customHeight="1" x14ac:dyDescent="0.25">
      <c r="K12363" s="46"/>
      <c r="L12363" s="46"/>
    </row>
    <row r="12364" spans="11:12" ht="30" customHeight="1" x14ac:dyDescent="0.25">
      <c r="K12364" s="46"/>
      <c r="L12364" s="46"/>
    </row>
    <row r="12365" spans="11:12" ht="30" customHeight="1" x14ac:dyDescent="0.25">
      <c r="K12365" s="46"/>
      <c r="L12365" s="46"/>
    </row>
    <row r="12366" spans="11:12" ht="30" customHeight="1" x14ac:dyDescent="0.25">
      <c r="K12366" s="46"/>
      <c r="L12366" s="46"/>
    </row>
    <row r="12367" spans="11:12" ht="30" customHeight="1" x14ac:dyDescent="0.25">
      <c r="K12367" s="46"/>
      <c r="L12367" s="46"/>
    </row>
    <row r="12368" spans="11:12" ht="30" customHeight="1" x14ac:dyDescent="0.25">
      <c r="K12368" s="46"/>
      <c r="L12368" s="46"/>
    </row>
    <row r="12369" spans="11:12" ht="30" customHeight="1" x14ac:dyDescent="0.25">
      <c r="K12369" s="46"/>
      <c r="L12369" s="46"/>
    </row>
    <row r="12370" spans="11:12" ht="30" customHeight="1" x14ac:dyDescent="0.25">
      <c r="K12370" s="46"/>
      <c r="L12370" s="46"/>
    </row>
    <row r="12371" spans="11:12" ht="30" customHeight="1" x14ac:dyDescent="0.25">
      <c r="K12371" s="46"/>
      <c r="L12371" s="46"/>
    </row>
    <row r="12372" spans="11:12" ht="30" customHeight="1" x14ac:dyDescent="0.25">
      <c r="K12372" s="46"/>
      <c r="L12372" s="46"/>
    </row>
    <row r="12373" spans="11:12" ht="30" customHeight="1" x14ac:dyDescent="0.25">
      <c r="K12373" s="46"/>
      <c r="L12373" s="46"/>
    </row>
    <row r="12374" spans="11:12" ht="30" customHeight="1" x14ac:dyDescent="0.25">
      <c r="K12374" s="46"/>
      <c r="L12374" s="46"/>
    </row>
    <row r="12375" spans="11:12" ht="30" customHeight="1" x14ac:dyDescent="0.25">
      <c r="K12375" s="46"/>
      <c r="L12375" s="46"/>
    </row>
    <row r="12376" spans="11:12" ht="30" customHeight="1" x14ac:dyDescent="0.25">
      <c r="K12376" s="46"/>
      <c r="L12376" s="46"/>
    </row>
    <row r="12377" spans="11:12" ht="30" customHeight="1" x14ac:dyDescent="0.25">
      <c r="K12377" s="46"/>
      <c r="L12377" s="46"/>
    </row>
    <row r="12378" spans="11:12" ht="30" customHeight="1" x14ac:dyDescent="0.25">
      <c r="K12378" s="46"/>
      <c r="L12378" s="46"/>
    </row>
    <row r="12379" spans="11:12" ht="30" customHeight="1" x14ac:dyDescent="0.25">
      <c r="K12379" s="46"/>
      <c r="L12379" s="46"/>
    </row>
    <row r="12380" spans="11:12" ht="30" customHeight="1" x14ac:dyDescent="0.25">
      <c r="K12380" s="46"/>
      <c r="L12380" s="46"/>
    </row>
    <row r="12381" spans="11:12" ht="30" customHeight="1" x14ac:dyDescent="0.25">
      <c r="K12381" s="46"/>
      <c r="L12381" s="46"/>
    </row>
    <row r="12382" spans="11:12" ht="30" customHeight="1" x14ac:dyDescent="0.25">
      <c r="K12382" s="46"/>
      <c r="L12382" s="46"/>
    </row>
    <row r="12383" spans="11:12" ht="30" customHeight="1" x14ac:dyDescent="0.25">
      <c r="K12383" s="46"/>
      <c r="L12383" s="46"/>
    </row>
    <row r="12384" spans="11:12" ht="30" customHeight="1" x14ac:dyDescent="0.25">
      <c r="K12384" s="46"/>
      <c r="L12384" s="46"/>
    </row>
    <row r="12385" spans="11:12" ht="30" customHeight="1" x14ac:dyDescent="0.25">
      <c r="K12385" s="46"/>
      <c r="L12385" s="46"/>
    </row>
    <row r="12386" spans="11:12" ht="30" customHeight="1" x14ac:dyDescent="0.25">
      <c r="K12386" s="46"/>
      <c r="L12386" s="46"/>
    </row>
    <row r="12387" spans="11:12" ht="30" customHeight="1" x14ac:dyDescent="0.25">
      <c r="K12387" s="46"/>
      <c r="L12387" s="46"/>
    </row>
    <row r="12388" spans="11:12" ht="30" customHeight="1" x14ac:dyDescent="0.25">
      <c r="K12388" s="46"/>
      <c r="L12388" s="46"/>
    </row>
    <row r="12389" spans="11:12" ht="30" customHeight="1" x14ac:dyDescent="0.25">
      <c r="K12389" s="46"/>
      <c r="L12389" s="46"/>
    </row>
    <row r="12390" spans="11:12" ht="30" customHeight="1" x14ac:dyDescent="0.25">
      <c r="K12390" s="46"/>
      <c r="L12390" s="46"/>
    </row>
    <row r="12391" spans="11:12" ht="30" customHeight="1" x14ac:dyDescent="0.25">
      <c r="K12391" s="46"/>
      <c r="L12391" s="46"/>
    </row>
    <row r="12392" spans="11:12" ht="30" customHeight="1" x14ac:dyDescent="0.25">
      <c r="K12392" s="46"/>
      <c r="L12392" s="46"/>
    </row>
    <row r="12393" spans="11:12" ht="30" customHeight="1" x14ac:dyDescent="0.25">
      <c r="K12393" s="46"/>
      <c r="L12393" s="46"/>
    </row>
    <row r="12394" spans="11:12" ht="30" customHeight="1" x14ac:dyDescent="0.25">
      <c r="K12394" s="46"/>
      <c r="L12394" s="46"/>
    </row>
    <row r="12395" spans="11:12" ht="30" customHeight="1" x14ac:dyDescent="0.25">
      <c r="K12395" s="46"/>
      <c r="L12395" s="46"/>
    </row>
    <row r="12396" spans="11:12" ht="30" customHeight="1" x14ac:dyDescent="0.25">
      <c r="K12396" s="46"/>
      <c r="L12396" s="46"/>
    </row>
    <row r="12397" spans="11:12" ht="30" customHeight="1" x14ac:dyDescent="0.25">
      <c r="K12397" s="46"/>
      <c r="L12397" s="46"/>
    </row>
    <row r="12398" spans="11:12" ht="30" customHeight="1" x14ac:dyDescent="0.25">
      <c r="K12398" s="46"/>
      <c r="L12398" s="46"/>
    </row>
    <row r="12399" spans="11:12" ht="30" customHeight="1" x14ac:dyDescent="0.25">
      <c r="K12399" s="46"/>
      <c r="L12399" s="46"/>
    </row>
    <row r="12400" spans="11:12" ht="30" customHeight="1" x14ac:dyDescent="0.25">
      <c r="K12400" s="46"/>
      <c r="L12400" s="46"/>
    </row>
    <row r="12401" spans="11:12" ht="30" customHeight="1" x14ac:dyDescent="0.25">
      <c r="K12401" s="46"/>
      <c r="L12401" s="46"/>
    </row>
    <row r="12402" spans="11:12" ht="30" customHeight="1" x14ac:dyDescent="0.25">
      <c r="K12402" s="46"/>
      <c r="L12402" s="46"/>
    </row>
    <row r="12403" spans="11:12" ht="30" customHeight="1" x14ac:dyDescent="0.25">
      <c r="K12403" s="46"/>
      <c r="L12403" s="46"/>
    </row>
    <row r="12404" spans="11:12" ht="30" customHeight="1" x14ac:dyDescent="0.25">
      <c r="K12404" s="46"/>
      <c r="L12404" s="46"/>
    </row>
    <row r="12405" spans="11:12" ht="30" customHeight="1" x14ac:dyDescent="0.25">
      <c r="K12405" s="46"/>
      <c r="L12405" s="46"/>
    </row>
    <row r="12406" spans="11:12" ht="30" customHeight="1" x14ac:dyDescent="0.25">
      <c r="K12406" s="46"/>
      <c r="L12406" s="46"/>
    </row>
    <row r="12407" spans="11:12" ht="30" customHeight="1" x14ac:dyDescent="0.25">
      <c r="K12407" s="46"/>
      <c r="L12407" s="46"/>
    </row>
    <row r="12408" spans="11:12" ht="30" customHeight="1" x14ac:dyDescent="0.25">
      <c r="K12408" s="46"/>
      <c r="L12408" s="46"/>
    </row>
    <row r="12409" spans="11:12" ht="30" customHeight="1" x14ac:dyDescent="0.25">
      <c r="K12409" s="46"/>
      <c r="L12409" s="46"/>
    </row>
    <row r="12410" spans="11:12" ht="30" customHeight="1" x14ac:dyDescent="0.25">
      <c r="K12410" s="46"/>
      <c r="L12410" s="46"/>
    </row>
    <row r="12411" spans="11:12" ht="30" customHeight="1" x14ac:dyDescent="0.25">
      <c r="K12411" s="46"/>
      <c r="L12411" s="46"/>
    </row>
    <row r="12412" spans="11:12" ht="30" customHeight="1" x14ac:dyDescent="0.25">
      <c r="K12412" s="46"/>
      <c r="L12412" s="46"/>
    </row>
    <row r="12413" spans="11:12" ht="30" customHeight="1" x14ac:dyDescent="0.25">
      <c r="K12413" s="46"/>
      <c r="L12413" s="46"/>
    </row>
    <row r="12414" spans="11:12" ht="30" customHeight="1" x14ac:dyDescent="0.25">
      <c r="K12414" s="46"/>
      <c r="L12414" s="46"/>
    </row>
    <row r="12415" spans="11:12" ht="30" customHeight="1" x14ac:dyDescent="0.25">
      <c r="K12415" s="46"/>
      <c r="L12415" s="46"/>
    </row>
    <row r="12416" spans="11:12" ht="30" customHeight="1" x14ac:dyDescent="0.25">
      <c r="K12416" s="46"/>
      <c r="L12416" s="46"/>
    </row>
    <row r="12417" spans="11:12" ht="30" customHeight="1" x14ac:dyDescent="0.25">
      <c r="K12417" s="46"/>
      <c r="L12417" s="46"/>
    </row>
    <row r="12418" spans="11:12" ht="30" customHeight="1" x14ac:dyDescent="0.25">
      <c r="K12418" s="46"/>
      <c r="L12418" s="46"/>
    </row>
    <row r="12419" spans="11:12" ht="30" customHeight="1" x14ac:dyDescent="0.25">
      <c r="K12419" s="46"/>
      <c r="L12419" s="46"/>
    </row>
    <row r="12420" spans="11:12" ht="30" customHeight="1" x14ac:dyDescent="0.25">
      <c r="K12420" s="46"/>
      <c r="L12420" s="46"/>
    </row>
    <row r="12421" spans="11:12" ht="30" customHeight="1" x14ac:dyDescent="0.25">
      <c r="K12421" s="46"/>
      <c r="L12421" s="46"/>
    </row>
    <row r="12422" spans="11:12" ht="30" customHeight="1" x14ac:dyDescent="0.25">
      <c r="K12422" s="46"/>
      <c r="L12422" s="46"/>
    </row>
    <row r="12423" spans="11:12" ht="30" customHeight="1" x14ac:dyDescent="0.25">
      <c r="K12423" s="46"/>
      <c r="L12423" s="46"/>
    </row>
    <row r="12424" spans="11:12" ht="30" customHeight="1" x14ac:dyDescent="0.25">
      <c r="K12424" s="46"/>
      <c r="L12424" s="46"/>
    </row>
    <row r="12425" spans="11:12" ht="30" customHeight="1" x14ac:dyDescent="0.25">
      <c r="K12425" s="46"/>
      <c r="L12425" s="46"/>
    </row>
    <row r="12426" spans="11:12" ht="30" customHeight="1" x14ac:dyDescent="0.25">
      <c r="K12426" s="46"/>
      <c r="L12426" s="46"/>
    </row>
    <row r="12427" spans="11:12" ht="30" customHeight="1" x14ac:dyDescent="0.25">
      <c r="K12427" s="46"/>
      <c r="L12427" s="46"/>
    </row>
    <row r="12428" spans="11:12" ht="30" customHeight="1" x14ac:dyDescent="0.25">
      <c r="K12428" s="46"/>
      <c r="L12428" s="46"/>
    </row>
    <row r="12429" spans="11:12" ht="30" customHeight="1" x14ac:dyDescent="0.25">
      <c r="K12429" s="46"/>
      <c r="L12429" s="46"/>
    </row>
    <row r="12430" spans="11:12" ht="30" customHeight="1" x14ac:dyDescent="0.25">
      <c r="K12430" s="46"/>
      <c r="L12430" s="46"/>
    </row>
    <row r="12431" spans="11:12" ht="30" customHeight="1" x14ac:dyDescent="0.25">
      <c r="K12431" s="46"/>
      <c r="L12431" s="46"/>
    </row>
    <row r="12432" spans="11:12" ht="30" customHeight="1" x14ac:dyDescent="0.25">
      <c r="K12432" s="46"/>
      <c r="L12432" s="46"/>
    </row>
    <row r="12433" spans="11:12" ht="30" customHeight="1" x14ac:dyDescent="0.25">
      <c r="K12433" s="46"/>
      <c r="L12433" s="46"/>
    </row>
    <row r="12434" spans="11:12" ht="30" customHeight="1" x14ac:dyDescent="0.25">
      <c r="K12434" s="46"/>
      <c r="L12434" s="46"/>
    </row>
    <row r="12435" spans="11:12" ht="30" customHeight="1" x14ac:dyDescent="0.25">
      <c r="K12435" s="46"/>
      <c r="L12435" s="46"/>
    </row>
    <row r="12436" spans="11:12" ht="30" customHeight="1" x14ac:dyDescent="0.25">
      <c r="K12436" s="46"/>
      <c r="L12436" s="46"/>
    </row>
    <row r="12437" spans="11:12" ht="30" customHeight="1" x14ac:dyDescent="0.25">
      <c r="K12437" s="46"/>
      <c r="L12437" s="46"/>
    </row>
    <row r="12438" spans="11:12" ht="30" customHeight="1" x14ac:dyDescent="0.25">
      <c r="K12438" s="46"/>
      <c r="L12438" s="46"/>
    </row>
    <row r="12439" spans="11:12" ht="30" customHeight="1" x14ac:dyDescent="0.25">
      <c r="K12439" s="46"/>
      <c r="L12439" s="46"/>
    </row>
    <row r="12440" spans="11:12" ht="30" customHeight="1" x14ac:dyDescent="0.25">
      <c r="K12440" s="46"/>
      <c r="L12440" s="46"/>
    </row>
    <row r="12441" spans="11:12" ht="30" customHeight="1" x14ac:dyDescent="0.25">
      <c r="K12441" s="46"/>
      <c r="L12441" s="46"/>
    </row>
    <row r="12442" spans="11:12" ht="30" customHeight="1" x14ac:dyDescent="0.25">
      <c r="K12442" s="46"/>
      <c r="L12442" s="46"/>
    </row>
    <row r="12443" spans="11:12" ht="30" customHeight="1" x14ac:dyDescent="0.25">
      <c r="K12443" s="46"/>
      <c r="L12443" s="46"/>
    </row>
    <row r="12444" spans="11:12" ht="30" customHeight="1" x14ac:dyDescent="0.25">
      <c r="K12444" s="46"/>
      <c r="L12444" s="46"/>
    </row>
    <row r="12445" spans="11:12" ht="30" customHeight="1" x14ac:dyDescent="0.25">
      <c r="K12445" s="46"/>
      <c r="L12445" s="46"/>
    </row>
    <row r="12446" spans="11:12" ht="30" customHeight="1" x14ac:dyDescent="0.25">
      <c r="K12446" s="46"/>
      <c r="L12446" s="46"/>
    </row>
    <row r="12447" spans="11:12" ht="30" customHeight="1" x14ac:dyDescent="0.25">
      <c r="K12447" s="46"/>
      <c r="L12447" s="46"/>
    </row>
    <row r="12448" spans="11:12" ht="30" customHeight="1" x14ac:dyDescent="0.25">
      <c r="K12448" s="46"/>
      <c r="L12448" s="46"/>
    </row>
    <row r="12449" spans="11:12" ht="30" customHeight="1" x14ac:dyDescent="0.25">
      <c r="K12449" s="46"/>
      <c r="L12449" s="46"/>
    </row>
    <row r="12450" spans="11:12" ht="30" customHeight="1" x14ac:dyDescent="0.25">
      <c r="K12450" s="46"/>
      <c r="L12450" s="46"/>
    </row>
    <row r="12451" spans="11:12" ht="30" customHeight="1" x14ac:dyDescent="0.25">
      <c r="K12451" s="46"/>
      <c r="L12451" s="46"/>
    </row>
    <row r="12452" spans="11:12" ht="30" customHeight="1" x14ac:dyDescent="0.25">
      <c r="K12452" s="46"/>
      <c r="L12452" s="46"/>
    </row>
    <row r="12453" spans="11:12" ht="30" customHeight="1" x14ac:dyDescent="0.25">
      <c r="K12453" s="46"/>
      <c r="L12453" s="46"/>
    </row>
    <row r="12454" spans="11:12" ht="30" customHeight="1" x14ac:dyDescent="0.25">
      <c r="K12454" s="46"/>
      <c r="L12454" s="46"/>
    </row>
    <row r="12455" spans="11:12" ht="30" customHeight="1" x14ac:dyDescent="0.25">
      <c r="K12455" s="46"/>
      <c r="L12455" s="46"/>
    </row>
    <row r="12456" spans="11:12" ht="30" customHeight="1" x14ac:dyDescent="0.25">
      <c r="K12456" s="46"/>
      <c r="L12456" s="46"/>
    </row>
    <row r="12457" spans="11:12" ht="30" customHeight="1" x14ac:dyDescent="0.25">
      <c r="K12457" s="46"/>
      <c r="L12457" s="46"/>
    </row>
    <row r="12458" spans="11:12" ht="30" customHeight="1" x14ac:dyDescent="0.25">
      <c r="K12458" s="46"/>
      <c r="L12458" s="46"/>
    </row>
    <row r="12459" spans="11:12" ht="30" customHeight="1" x14ac:dyDescent="0.25">
      <c r="K12459" s="46"/>
      <c r="L12459" s="46"/>
    </row>
    <row r="12460" spans="11:12" ht="30" customHeight="1" x14ac:dyDescent="0.25">
      <c r="K12460" s="46"/>
      <c r="L12460" s="46"/>
    </row>
    <row r="12461" spans="11:12" ht="30" customHeight="1" x14ac:dyDescent="0.25">
      <c r="K12461" s="46"/>
      <c r="L12461" s="46"/>
    </row>
    <row r="12462" spans="11:12" ht="30" customHeight="1" x14ac:dyDescent="0.25">
      <c r="K12462" s="46"/>
      <c r="L12462" s="46"/>
    </row>
    <row r="12463" spans="11:12" ht="30" customHeight="1" x14ac:dyDescent="0.25">
      <c r="K12463" s="46"/>
      <c r="L12463" s="46"/>
    </row>
    <row r="12464" spans="11:12" ht="30" customHeight="1" x14ac:dyDescent="0.25">
      <c r="K12464" s="46"/>
      <c r="L12464" s="46"/>
    </row>
    <row r="12465" spans="11:12" ht="30" customHeight="1" x14ac:dyDescent="0.25">
      <c r="K12465" s="46"/>
      <c r="L12465" s="46"/>
    </row>
    <row r="12466" spans="11:12" ht="30" customHeight="1" x14ac:dyDescent="0.25">
      <c r="K12466" s="46"/>
      <c r="L12466" s="46"/>
    </row>
    <row r="12467" spans="11:12" ht="30" customHeight="1" x14ac:dyDescent="0.25">
      <c r="K12467" s="46"/>
      <c r="L12467" s="46"/>
    </row>
    <row r="12468" spans="11:12" ht="30" customHeight="1" x14ac:dyDescent="0.25">
      <c r="K12468" s="46"/>
      <c r="L12468" s="46"/>
    </row>
    <row r="12469" spans="11:12" ht="30" customHeight="1" x14ac:dyDescent="0.25">
      <c r="K12469" s="46"/>
      <c r="L12469" s="46"/>
    </row>
    <row r="12470" spans="11:12" ht="30" customHeight="1" x14ac:dyDescent="0.25">
      <c r="K12470" s="46"/>
      <c r="L12470" s="46"/>
    </row>
    <row r="12471" spans="11:12" ht="30" customHeight="1" x14ac:dyDescent="0.25">
      <c r="K12471" s="46"/>
      <c r="L12471" s="46"/>
    </row>
    <row r="12472" spans="11:12" ht="30" customHeight="1" x14ac:dyDescent="0.25">
      <c r="K12472" s="46"/>
      <c r="L12472" s="46"/>
    </row>
    <row r="12473" spans="11:12" ht="30" customHeight="1" x14ac:dyDescent="0.25">
      <c r="K12473" s="46"/>
      <c r="L12473" s="46"/>
    </row>
    <row r="12474" spans="11:12" ht="30" customHeight="1" x14ac:dyDescent="0.25">
      <c r="K12474" s="46"/>
      <c r="L12474" s="46"/>
    </row>
    <row r="12475" spans="11:12" ht="30" customHeight="1" x14ac:dyDescent="0.25">
      <c r="K12475" s="46"/>
      <c r="L12475" s="46"/>
    </row>
    <row r="12476" spans="11:12" ht="30" customHeight="1" x14ac:dyDescent="0.25">
      <c r="K12476" s="46"/>
      <c r="L12476" s="46"/>
    </row>
    <row r="12477" spans="11:12" ht="30" customHeight="1" x14ac:dyDescent="0.25">
      <c r="K12477" s="46"/>
      <c r="L12477" s="46"/>
    </row>
    <row r="12478" spans="11:12" ht="30" customHeight="1" x14ac:dyDescent="0.25">
      <c r="K12478" s="46"/>
      <c r="L12478" s="46"/>
    </row>
    <row r="12479" spans="11:12" ht="30" customHeight="1" x14ac:dyDescent="0.25">
      <c r="K12479" s="46"/>
      <c r="L12479" s="46"/>
    </row>
    <row r="12480" spans="11:12" ht="30" customHeight="1" x14ac:dyDescent="0.25">
      <c r="K12480" s="46"/>
      <c r="L12480" s="46"/>
    </row>
    <row r="12481" spans="11:12" ht="30" customHeight="1" x14ac:dyDescent="0.25">
      <c r="K12481" s="46"/>
      <c r="L12481" s="46"/>
    </row>
    <row r="12482" spans="11:12" ht="30" customHeight="1" x14ac:dyDescent="0.25">
      <c r="K12482" s="46"/>
      <c r="L12482" s="46"/>
    </row>
    <row r="12483" spans="11:12" ht="30" customHeight="1" x14ac:dyDescent="0.25">
      <c r="K12483" s="46"/>
      <c r="L12483" s="46"/>
    </row>
    <row r="12484" spans="11:12" ht="30" customHeight="1" x14ac:dyDescent="0.25">
      <c r="K12484" s="46"/>
      <c r="L12484" s="46"/>
    </row>
    <row r="12485" spans="11:12" ht="30" customHeight="1" x14ac:dyDescent="0.25">
      <c r="K12485" s="46"/>
      <c r="L12485" s="46"/>
    </row>
    <row r="12486" spans="11:12" ht="30" customHeight="1" x14ac:dyDescent="0.25">
      <c r="K12486" s="46"/>
      <c r="L12486" s="46"/>
    </row>
    <row r="12487" spans="11:12" ht="30" customHeight="1" x14ac:dyDescent="0.25">
      <c r="K12487" s="46"/>
      <c r="L12487" s="46"/>
    </row>
    <row r="12488" spans="11:12" ht="30" customHeight="1" x14ac:dyDescent="0.25">
      <c r="K12488" s="46"/>
      <c r="L12488" s="46"/>
    </row>
    <row r="12489" spans="11:12" ht="30" customHeight="1" x14ac:dyDescent="0.25">
      <c r="K12489" s="46"/>
      <c r="L12489" s="46"/>
    </row>
    <row r="12490" spans="11:12" ht="30" customHeight="1" x14ac:dyDescent="0.25">
      <c r="K12490" s="46"/>
      <c r="L12490" s="46"/>
    </row>
    <row r="12491" spans="11:12" ht="30" customHeight="1" x14ac:dyDescent="0.25">
      <c r="K12491" s="46"/>
      <c r="L12491" s="46"/>
    </row>
    <row r="12492" spans="11:12" ht="30" customHeight="1" x14ac:dyDescent="0.25">
      <c r="K12492" s="46"/>
      <c r="L12492" s="46"/>
    </row>
    <row r="12493" spans="11:12" ht="30" customHeight="1" x14ac:dyDescent="0.25">
      <c r="K12493" s="46"/>
      <c r="L12493" s="46"/>
    </row>
    <row r="12494" spans="11:12" ht="30" customHeight="1" x14ac:dyDescent="0.25">
      <c r="K12494" s="46"/>
      <c r="L12494" s="46"/>
    </row>
    <row r="12495" spans="11:12" ht="30" customHeight="1" x14ac:dyDescent="0.25">
      <c r="K12495" s="46"/>
      <c r="L12495" s="46"/>
    </row>
    <row r="12496" spans="11:12" ht="30" customHeight="1" x14ac:dyDescent="0.25">
      <c r="K12496" s="46"/>
      <c r="L12496" s="46"/>
    </row>
    <row r="12497" spans="11:12" ht="30" customHeight="1" x14ac:dyDescent="0.25">
      <c r="K12497" s="46"/>
      <c r="L12497" s="46"/>
    </row>
    <row r="12498" spans="11:12" ht="30" customHeight="1" x14ac:dyDescent="0.25">
      <c r="K12498" s="46"/>
      <c r="L12498" s="46"/>
    </row>
    <row r="12499" spans="11:12" ht="30" customHeight="1" x14ac:dyDescent="0.25">
      <c r="K12499" s="46"/>
      <c r="L12499" s="46"/>
    </row>
    <row r="12500" spans="11:12" ht="30" customHeight="1" x14ac:dyDescent="0.25">
      <c r="K12500" s="46"/>
      <c r="L12500" s="46"/>
    </row>
    <row r="12501" spans="11:12" ht="30" customHeight="1" x14ac:dyDescent="0.25">
      <c r="K12501" s="46"/>
      <c r="L12501" s="46"/>
    </row>
    <row r="12502" spans="11:12" ht="30" customHeight="1" x14ac:dyDescent="0.25">
      <c r="K12502" s="46"/>
      <c r="L12502" s="46"/>
    </row>
    <row r="12503" spans="11:12" ht="30" customHeight="1" x14ac:dyDescent="0.25">
      <c r="K12503" s="46"/>
      <c r="L12503" s="46"/>
    </row>
    <row r="12504" spans="11:12" ht="30" customHeight="1" x14ac:dyDescent="0.25">
      <c r="K12504" s="46"/>
      <c r="L12504" s="46"/>
    </row>
    <row r="12505" spans="11:12" ht="30" customHeight="1" x14ac:dyDescent="0.25">
      <c r="K12505" s="46"/>
      <c r="L12505" s="46"/>
    </row>
    <row r="12506" spans="11:12" ht="30" customHeight="1" x14ac:dyDescent="0.25">
      <c r="K12506" s="46"/>
      <c r="L12506" s="46"/>
    </row>
    <row r="12507" spans="11:12" ht="30" customHeight="1" x14ac:dyDescent="0.25">
      <c r="K12507" s="46"/>
      <c r="L12507" s="46"/>
    </row>
    <row r="12508" spans="11:12" ht="30" customHeight="1" x14ac:dyDescent="0.25">
      <c r="K12508" s="46"/>
      <c r="L12508" s="46"/>
    </row>
    <row r="12509" spans="11:12" ht="30" customHeight="1" x14ac:dyDescent="0.25">
      <c r="K12509" s="46"/>
      <c r="L12509" s="46"/>
    </row>
    <row r="12510" spans="11:12" ht="30" customHeight="1" x14ac:dyDescent="0.25">
      <c r="K12510" s="46"/>
      <c r="L12510" s="46"/>
    </row>
    <row r="12511" spans="11:12" ht="30" customHeight="1" x14ac:dyDescent="0.25">
      <c r="K12511" s="46"/>
      <c r="L12511" s="46"/>
    </row>
    <row r="12512" spans="11:12" ht="30" customHeight="1" x14ac:dyDescent="0.25">
      <c r="K12512" s="46"/>
      <c r="L12512" s="46"/>
    </row>
    <row r="12513" spans="11:12" ht="30" customHeight="1" x14ac:dyDescent="0.25">
      <c r="K12513" s="46"/>
      <c r="L12513" s="46"/>
    </row>
    <row r="12514" spans="11:12" ht="30" customHeight="1" x14ac:dyDescent="0.25">
      <c r="K12514" s="46"/>
      <c r="L12514" s="46"/>
    </row>
    <row r="12515" spans="11:12" ht="30" customHeight="1" x14ac:dyDescent="0.25">
      <c r="K12515" s="46"/>
      <c r="L12515" s="46"/>
    </row>
    <row r="12516" spans="11:12" ht="30" customHeight="1" x14ac:dyDescent="0.25">
      <c r="K12516" s="46"/>
      <c r="L12516" s="46"/>
    </row>
    <row r="12517" spans="11:12" ht="30" customHeight="1" x14ac:dyDescent="0.25">
      <c r="K12517" s="46"/>
      <c r="L12517" s="46"/>
    </row>
    <row r="12518" spans="11:12" ht="30" customHeight="1" x14ac:dyDescent="0.25">
      <c r="K12518" s="46"/>
      <c r="L12518" s="46"/>
    </row>
    <row r="12519" spans="11:12" ht="30" customHeight="1" x14ac:dyDescent="0.25">
      <c r="K12519" s="46"/>
      <c r="L12519" s="46"/>
    </row>
    <row r="12520" spans="11:12" ht="30" customHeight="1" x14ac:dyDescent="0.25">
      <c r="K12520" s="46"/>
      <c r="L12520" s="46"/>
    </row>
    <row r="12521" spans="11:12" ht="30" customHeight="1" x14ac:dyDescent="0.25">
      <c r="K12521" s="46"/>
      <c r="L12521" s="46"/>
    </row>
    <row r="12522" spans="11:12" ht="30" customHeight="1" x14ac:dyDescent="0.25">
      <c r="K12522" s="46"/>
      <c r="L12522" s="46"/>
    </row>
    <row r="12523" spans="11:12" ht="30" customHeight="1" x14ac:dyDescent="0.25">
      <c r="K12523" s="46"/>
      <c r="L12523" s="46"/>
    </row>
    <row r="12524" spans="11:12" ht="30" customHeight="1" x14ac:dyDescent="0.25">
      <c r="K12524" s="46"/>
      <c r="L12524" s="46"/>
    </row>
    <row r="12525" spans="11:12" ht="30" customHeight="1" x14ac:dyDescent="0.25">
      <c r="K12525" s="46"/>
      <c r="L12525" s="46"/>
    </row>
    <row r="12526" spans="11:12" ht="30" customHeight="1" x14ac:dyDescent="0.25">
      <c r="K12526" s="46"/>
      <c r="L12526" s="46"/>
    </row>
    <row r="12527" spans="11:12" ht="30" customHeight="1" x14ac:dyDescent="0.25">
      <c r="K12527" s="46"/>
      <c r="L12527" s="46"/>
    </row>
    <row r="12528" spans="11:12" ht="30" customHeight="1" x14ac:dyDescent="0.25">
      <c r="K12528" s="46"/>
      <c r="L12528" s="46"/>
    </row>
    <row r="12529" spans="11:12" ht="30" customHeight="1" x14ac:dyDescent="0.25">
      <c r="K12529" s="46"/>
      <c r="L12529" s="46"/>
    </row>
    <row r="12530" spans="11:12" ht="30" customHeight="1" x14ac:dyDescent="0.25">
      <c r="K12530" s="46"/>
      <c r="L12530" s="46"/>
    </row>
    <row r="12531" spans="11:12" ht="30" customHeight="1" x14ac:dyDescent="0.25">
      <c r="K12531" s="46"/>
      <c r="L12531" s="46"/>
    </row>
    <row r="12532" spans="11:12" ht="30" customHeight="1" x14ac:dyDescent="0.25">
      <c r="K12532" s="46"/>
      <c r="L12532" s="46"/>
    </row>
    <row r="12533" spans="11:12" ht="30" customHeight="1" x14ac:dyDescent="0.25">
      <c r="K12533" s="46"/>
      <c r="L12533" s="46"/>
    </row>
    <row r="12534" spans="11:12" ht="30" customHeight="1" x14ac:dyDescent="0.25">
      <c r="K12534" s="46"/>
      <c r="L12534" s="46"/>
    </row>
    <row r="12535" spans="11:12" ht="30" customHeight="1" x14ac:dyDescent="0.25">
      <c r="K12535" s="46"/>
      <c r="L12535" s="46"/>
    </row>
    <row r="12536" spans="11:12" ht="30" customHeight="1" x14ac:dyDescent="0.25">
      <c r="K12536" s="46"/>
      <c r="L12536" s="46"/>
    </row>
    <row r="12537" spans="11:12" ht="30" customHeight="1" x14ac:dyDescent="0.25">
      <c r="K12537" s="46"/>
      <c r="L12537" s="46"/>
    </row>
    <row r="12538" spans="11:12" ht="30" customHeight="1" x14ac:dyDescent="0.25">
      <c r="K12538" s="46"/>
      <c r="L12538" s="46"/>
    </row>
    <row r="12539" spans="11:12" ht="30" customHeight="1" x14ac:dyDescent="0.25">
      <c r="K12539" s="46"/>
      <c r="L12539" s="46"/>
    </row>
    <row r="12540" spans="11:12" ht="30" customHeight="1" x14ac:dyDescent="0.25">
      <c r="K12540" s="46"/>
      <c r="L12540" s="46"/>
    </row>
    <row r="12541" spans="11:12" ht="30" customHeight="1" x14ac:dyDescent="0.25">
      <c r="K12541" s="46"/>
      <c r="L12541" s="46"/>
    </row>
    <row r="12542" spans="11:12" ht="30" customHeight="1" x14ac:dyDescent="0.25">
      <c r="K12542" s="46"/>
      <c r="L12542" s="46"/>
    </row>
    <row r="12543" spans="11:12" ht="30" customHeight="1" x14ac:dyDescent="0.25">
      <c r="K12543" s="46"/>
      <c r="L12543" s="46"/>
    </row>
    <row r="12544" spans="11:12" ht="30" customHeight="1" x14ac:dyDescent="0.25">
      <c r="K12544" s="46"/>
      <c r="L12544" s="46"/>
    </row>
    <row r="12545" spans="11:12" ht="30" customHeight="1" x14ac:dyDescent="0.25">
      <c r="K12545" s="46"/>
      <c r="L12545" s="46"/>
    </row>
    <row r="12546" spans="11:12" ht="30" customHeight="1" x14ac:dyDescent="0.25">
      <c r="K12546" s="46"/>
      <c r="L12546" s="46"/>
    </row>
    <row r="12547" spans="11:12" ht="30" customHeight="1" x14ac:dyDescent="0.25">
      <c r="K12547" s="46"/>
      <c r="L12547" s="46"/>
    </row>
    <row r="12548" spans="11:12" ht="30" customHeight="1" x14ac:dyDescent="0.25">
      <c r="K12548" s="46"/>
      <c r="L12548" s="46"/>
    </row>
    <row r="12549" spans="11:12" ht="30" customHeight="1" x14ac:dyDescent="0.25">
      <c r="K12549" s="46"/>
      <c r="L12549" s="46"/>
    </row>
    <row r="12550" spans="11:12" ht="30" customHeight="1" x14ac:dyDescent="0.25">
      <c r="K12550" s="46"/>
      <c r="L12550" s="46"/>
    </row>
    <row r="12551" spans="11:12" ht="30" customHeight="1" x14ac:dyDescent="0.25">
      <c r="K12551" s="46"/>
      <c r="L12551" s="46"/>
    </row>
    <row r="12552" spans="11:12" ht="30" customHeight="1" x14ac:dyDescent="0.25">
      <c r="K12552" s="46"/>
      <c r="L12552" s="46"/>
    </row>
    <row r="12553" spans="11:12" ht="30" customHeight="1" x14ac:dyDescent="0.25">
      <c r="K12553" s="46"/>
      <c r="L12553" s="46"/>
    </row>
    <row r="12554" spans="11:12" ht="30" customHeight="1" x14ac:dyDescent="0.25">
      <c r="K12554" s="46"/>
      <c r="L12554" s="46"/>
    </row>
    <row r="12555" spans="11:12" ht="30" customHeight="1" x14ac:dyDescent="0.25">
      <c r="K12555" s="46"/>
      <c r="L12555" s="46"/>
    </row>
    <row r="12556" spans="11:12" ht="30" customHeight="1" x14ac:dyDescent="0.25">
      <c r="K12556" s="46"/>
      <c r="L12556" s="46"/>
    </row>
    <row r="12557" spans="11:12" ht="30" customHeight="1" x14ac:dyDescent="0.25">
      <c r="K12557" s="46"/>
      <c r="L12557" s="46"/>
    </row>
    <row r="12558" spans="11:12" ht="30" customHeight="1" x14ac:dyDescent="0.25">
      <c r="K12558" s="46"/>
      <c r="L12558" s="46"/>
    </row>
    <row r="12559" spans="11:12" ht="30" customHeight="1" x14ac:dyDescent="0.25">
      <c r="K12559" s="46"/>
      <c r="L12559" s="46"/>
    </row>
    <row r="12560" spans="11:12" ht="30" customHeight="1" x14ac:dyDescent="0.25">
      <c r="K12560" s="46"/>
      <c r="L12560" s="46"/>
    </row>
    <row r="12561" spans="11:12" ht="30" customHeight="1" x14ac:dyDescent="0.25">
      <c r="K12561" s="46"/>
      <c r="L12561" s="46"/>
    </row>
    <row r="12562" spans="11:12" ht="30" customHeight="1" x14ac:dyDescent="0.25">
      <c r="K12562" s="46"/>
      <c r="L12562" s="46"/>
    </row>
    <row r="12563" spans="11:12" ht="30" customHeight="1" x14ac:dyDescent="0.25">
      <c r="K12563" s="46"/>
      <c r="L12563" s="46"/>
    </row>
    <row r="12564" spans="11:12" ht="30" customHeight="1" x14ac:dyDescent="0.25">
      <c r="K12564" s="46"/>
      <c r="L12564" s="46"/>
    </row>
    <row r="12565" spans="11:12" ht="30" customHeight="1" x14ac:dyDescent="0.25">
      <c r="K12565" s="46"/>
      <c r="L12565" s="46"/>
    </row>
    <row r="12566" spans="11:12" ht="30" customHeight="1" x14ac:dyDescent="0.25">
      <c r="K12566" s="46"/>
      <c r="L12566" s="46"/>
    </row>
    <row r="12567" spans="11:12" ht="30" customHeight="1" x14ac:dyDescent="0.25">
      <c r="K12567" s="46"/>
      <c r="L12567" s="46"/>
    </row>
    <row r="12568" spans="11:12" ht="30" customHeight="1" x14ac:dyDescent="0.25">
      <c r="K12568" s="46"/>
      <c r="L12568" s="46"/>
    </row>
    <row r="12569" spans="11:12" ht="30" customHeight="1" x14ac:dyDescent="0.25">
      <c r="K12569" s="46"/>
      <c r="L12569" s="46"/>
    </row>
    <row r="12570" spans="11:12" ht="30" customHeight="1" x14ac:dyDescent="0.25">
      <c r="K12570" s="46"/>
      <c r="L12570" s="46"/>
    </row>
    <row r="12571" spans="11:12" ht="30" customHeight="1" x14ac:dyDescent="0.25">
      <c r="K12571" s="46"/>
      <c r="L12571" s="46"/>
    </row>
    <row r="12572" spans="11:12" ht="30" customHeight="1" x14ac:dyDescent="0.25">
      <c r="K12572" s="46"/>
      <c r="L12572" s="46"/>
    </row>
    <row r="12573" spans="11:12" ht="30" customHeight="1" x14ac:dyDescent="0.25">
      <c r="K12573" s="46"/>
      <c r="L12573" s="46"/>
    </row>
    <row r="12574" spans="11:12" ht="30" customHeight="1" x14ac:dyDescent="0.25">
      <c r="K12574" s="46"/>
      <c r="L12574" s="46"/>
    </row>
    <row r="12575" spans="11:12" ht="30" customHeight="1" x14ac:dyDescent="0.25">
      <c r="K12575" s="46"/>
      <c r="L12575" s="46"/>
    </row>
    <row r="12576" spans="11:12" ht="30" customHeight="1" x14ac:dyDescent="0.25">
      <c r="K12576" s="46"/>
      <c r="L12576" s="46"/>
    </row>
    <row r="12577" spans="11:12" ht="30" customHeight="1" x14ac:dyDescent="0.25">
      <c r="K12577" s="46"/>
      <c r="L12577" s="46"/>
    </row>
    <row r="12578" spans="11:12" ht="30" customHeight="1" x14ac:dyDescent="0.25">
      <c r="K12578" s="46"/>
      <c r="L12578" s="46"/>
    </row>
    <row r="12579" spans="11:12" ht="30" customHeight="1" x14ac:dyDescent="0.25">
      <c r="K12579" s="46"/>
      <c r="L12579" s="46"/>
    </row>
    <row r="12580" spans="11:12" ht="30" customHeight="1" x14ac:dyDescent="0.25">
      <c r="K12580" s="46"/>
      <c r="L12580" s="46"/>
    </row>
    <row r="12581" spans="11:12" ht="30" customHeight="1" x14ac:dyDescent="0.25">
      <c r="K12581" s="46"/>
      <c r="L12581" s="46"/>
    </row>
    <row r="12582" spans="11:12" ht="30" customHeight="1" x14ac:dyDescent="0.25">
      <c r="K12582" s="46"/>
      <c r="L12582" s="46"/>
    </row>
    <row r="12583" spans="11:12" ht="30" customHeight="1" x14ac:dyDescent="0.25">
      <c r="K12583" s="46"/>
      <c r="L12583" s="46"/>
    </row>
    <row r="12584" spans="11:12" ht="30" customHeight="1" x14ac:dyDescent="0.25">
      <c r="K12584" s="46"/>
      <c r="L12584" s="46"/>
    </row>
    <row r="12585" spans="11:12" ht="30" customHeight="1" x14ac:dyDescent="0.25">
      <c r="K12585" s="46"/>
      <c r="L12585" s="46"/>
    </row>
    <row r="12586" spans="11:12" ht="30" customHeight="1" x14ac:dyDescent="0.25">
      <c r="K12586" s="46"/>
      <c r="L12586" s="46"/>
    </row>
    <row r="12587" spans="11:12" ht="30" customHeight="1" x14ac:dyDescent="0.25">
      <c r="K12587" s="46"/>
      <c r="L12587" s="46"/>
    </row>
    <row r="12588" spans="11:12" ht="30" customHeight="1" x14ac:dyDescent="0.25">
      <c r="K12588" s="46"/>
      <c r="L12588" s="46"/>
    </row>
    <row r="12589" spans="11:12" ht="30" customHeight="1" x14ac:dyDescent="0.25">
      <c r="K12589" s="46"/>
      <c r="L12589" s="46"/>
    </row>
    <row r="12590" spans="11:12" ht="30" customHeight="1" x14ac:dyDescent="0.25">
      <c r="K12590" s="46"/>
      <c r="L12590" s="46"/>
    </row>
    <row r="12591" spans="11:12" ht="30" customHeight="1" x14ac:dyDescent="0.25">
      <c r="K12591" s="46"/>
      <c r="L12591" s="46"/>
    </row>
    <row r="12592" spans="11:12" ht="30" customHeight="1" x14ac:dyDescent="0.25">
      <c r="K12592" s="46"/>
      <c r="L12592" s="46"/>
    </row>
    <row r="12593" spans="11:12" ht="30" customHeight="1" x14ac:dyDescent="0.25">
      <c r="K12593" s="46"/>
      <c r="L12593" s="46"/>
    </row>
    <row r="12594" spans="11:12" ht="30" customHeight="1" x14ac:dyDescent="0.25">
      <c r="K12594" s="46"/>
      <c r="L12594" s="46"/>
    </row>
    <row r="12595" spans="11:12" ht="30" customHeight="1" x14ac:dyDescent="0.25">
      <c r="K12595" s="46"/>
      <c r="L12595" s="46"/>
    </row>
    <row r="12596" spans="11:12" ht="30" customHeight="1" x14ac:dyDescent="0.25">
      <c r="K12596" s="46"/>
      <c r="L12596" s="46"/>
    </row>
    <row r="12597" spans="11:12" ht="30" customHeight="1" x14ac:dyDescent="0.25">
      <c r="K12597" s="46"/>
      <c r="L12597" s="46"/>
    </row>
    <row r="12598" spans="11:12" ht="30" customHeight="1" x14ac:dyDescent="0.25">
      <c r="K12598" s="46"/>
      <c r="L12598" s="46"/>
    </row>
    <row r="12599" spans="11:12" ht="30" customHeight="1" x14ac:dyDescent="0.25">
      <c r="K12599" s="46"/>
      <c r="L12599" s="46"/>
    </row>
    <row r="12600" spans="11:12" ht="30" customHeight="1" x14ac:dyDescent="0.25">
      <c r="K12600" s="46"/>
      <c r="L12600" s="46"/>
    </row>
    <row r="12601" spans="11:12" ht="30" customHeight="1" x14ac:dyDescent="0.25">
      <c r="K12601" s="46"/>
      <c r="L12601" s="46"/>
    </row>
    <row r="12602" spans="11:12" ht="30" customHeight="1" x14ac:dyDescent="0.25">
      <c r="K12602" s="46"/>
      <c r="L12602" s="46"/>
    </row>
    <row r="12603" spans="11:12" ht="30" customHeight="1" x14ac:dyDescent="0.25">
      <c r="K12603" s="46"/>
      <c r="L12603" s="46"/>
    </row>
    <row r="12604" spans="11:12" ht="30" customHeight="1" x14ac:dyDescent="0.25">
      <c r="K12604" s="46"/>
      <c r="L12604" s="46"/>
    </row>
    <row r="12605" spans="11:12" ht="30" customHeight="1" x14ac:dyDescent="0.25">
      <c r="K12605" s="46"/>
      <c r="L12605" s="46"/>
    </row>
    <row r="12606" spans="11:12" ht="30" customHeight="1" x14ac:dyDescent="0.25">
      <c r="K12606" s="46"/>
      <c r="L12606" s="46"/>
    </row>
    <row r="12607" spans="11:12" ht="30" customHeight="1" x14ac:dyDescent="0.25">
      <c r="K12607" s="46"/>
      <c r="L12607" s="46"/>
    </row>
    <row r="12608" spans="11:12" ht="30" customHeight="1" x14ac:dyDescent="0.25">
      <c r="K12608" s="46"/>
      <c r="L12608" s="46"/>
    </row>
    <row r="12609" spans="11:12" ht="30" customHeight="1" x14ac:dyDescent="0.25">
      <c r="K12609" s="46"/>
      <c r="L12609" s="46"/>
    </row>
    <row r="12610" spans="11:12" ht="30" customHeight="1" x14ac:dyDescent="0.25">
      <c r="K12610" s="46"/>
      <c r="L12610" s="46"/>
    </row>
    <row r="12611" spans="11:12" ht="30" customHeight="1" x14ac:dyDescent="0.25">
      <c r="K12611" s="46"/>
      <c r="L12611" s="46"/>
    </row>
    <row r="12612" spans="11:12" ht="30" customHeight="1" x14ac:dyDescent="0.25">
      <c r="K12612" s="46"/>
      <c r="L12612" s="46"/>
    </row>
    <row r="12613" spans="11:12" ht="30" customHeight="1" x14ac:dyDescent="0.25">
      <c r="K12613" s="46"/>
      <c r="L12613" s="46"/>
    </row>
    <row r="12614" spans="11:12" ht="30" customHeight="1" x14ac:dyDescent="0.25">
      <c r="K12614" s="46"/>
      <c r="L12614" s="46"/>
    </row>
    <row r="12615" spans="11:12" ht="30" customHeight="1" x14ac:dyDescent="0.25">
      <c r="K12615" s="46"/>
      <c r="L12615" s="46"/>
    </row>
    <row r="12616" spans="11:12" ht="30" customHeight="1" x14ac:dyDescent="0.25">
      <c r="K12616" s="46"/>
      <c r="L12616" s="46"/>
    </row>
    <row r="12617" spans="11:12" ht="30" customHeight="1" x14ac:dyDescent="0.25">
      <c r="K12617" s="46"/>
      <c r="L12617" s="46"/>
    </row>
    <row r="12618" spans="11:12" ht="30" customHeight="1" x14ac:dyDescent="0.25">
      <c r="K12618" s="46"/>
      <c r="L12618" s="46"/>
    </row>
    <row r="12619" spans="11:12" ht="30" customHeight="1" x14ac:dyDescent="0.25">
      <c r="K12619" s="46"/>
      <c r="L12619" s="46"/>
    </row>
    <row r="12620" spans="11:12" ht="30" customHeight="1" x14ac:dyDescent="0.25">
      <c r="K12620" s="46"/>
      <c r="L12620" s="46"/>
    </row>
    <row r="12621" spans="11:12" ht="30" customHeight="1" x14ac:dyDescent="0.25">
      <c r="K12621" s="46"/>
      <c r="L12621" s="46"/>
    </row>
    <row r="12622" spans="11:12" ht="30" customHeight="1" x14ac:dyDescent="0.25">
      <c r="K12622" s="46"/>
      <c r="L12622" s="46"/>
    </row>
    <row r="12623" spans="11:12" ht="30" customHeight="1" x14ac:dyDescent="0.25">
      <c r="K12623" s="46"/>
      <c r="L12623" s="46"/>
    </row>
    <row r="12624" spans="11:12" ht="30" customHeight="1" x14ac:dyDescent="0.25">
      <c r="K12624" s="46"/>
      <c r="L12624" s="46"/>
    </row>
    <row r="12625" spans="11:12" ht="30" customHeight="1" x14ac:dyDescent="0.25">
      <c r="K12625" s="46"/>
      <c r="L12625" s="46"/>
    </row>
    <row r="12626" spans="11:12" ht="30" customHeight="1" x14ac:dyDescent="0.25">
      <c r="K12626" s="46"/>
      <c r="L12626" s="46"/>
    </row>
    <row r="12627" spans="11:12" ht="30" customHeight="1" x14ac:dyDescent="0.25">
      <c r="K12627" s="46"/>
      <c r="L12627" s="46"/>
    </row>
    <row r="12628" spans="11:12" ht="30" customHeight="1" x14ac:dyDescent="0.25">
      <c r="K12628" s="46"/>
      <c r="L12628" s="46"/>
    </row>
    <row r="12629" spans="11:12" ht="30" customHeight="1" x14ac:dyDescent="0.25">
      <c r="K12629" s="46"/>
      <c r="L12629" s="46"/>
    </row>
    <row r="12630" spans="11:12" ht="30" customHeight="1" x14ac:dyDescent="0.25">
      <c r="K12630" s="46"/>
      <c r="L12630" s="46"/>
    </row>
    <row r="12631" spans="11:12" ht="30" customHeight="1" x14ac:dyDescent="0.25">
      <c r="K12631" s="46"/>
      <c r="L12631" s="46"/>
    </row>
    <row r="12632" spans="11:12" ht="30" customHeight="1" x14ac:dyDescent="0.25">
      <c r="K12632" s="46"/>
      <c r="L12632" s="46"/>
    </row>
    <row r="12633" spans="11:12" ht="30" customHeight="1" x14ac:dyDescent="0.25">
      <c r="K12633" s="46"/>
      <c r="L12633" s="46"/>
    </row>
    <row r="12634" spans="11:12" ht="30" customHeight="1" x14ac:dyDescent="0.25">
      <c r="K12634" s="46"/>
      <c r="L12634" s="46"/>
    </row>
    <row r="12635" spans="11:12" ht="30" customHeight="1" x14ac:dyDescent="0.25">
      <c r="K12635" s="46"/>
      <c r="L12635" s="46"/>
    </row>
    <row r="12636" spans="11:12" ht="30" customHeight="1" x14ac:dyDescent="0.25">
      <c r="K12636" s="46"/>
      <c r="L12636" s="46"/>
    </row>
    <row r="12637" spans="11:12" ht="30" customHeight="1" x14ac:dyDescent="0.25">
      <c r="K12637" s="46"/>
      <c r="L12637" s="46"/>
    </row>
    <row r="12638" spans="11:12" ht="30" customHeight="1" x14ac:dyDescent="0.25">
      <c r="K12638" s="46"/>
      <c r="L12638" s="46"/>
    </row>
    <row r="12639" spans="11:12" ht="30" customHeight="1" x14ac:dyDescent="0.25">
      <c r="K12639" s="46"/>
      <c r="L12639" s="46"/>
    </row>
    <row r="12640" spans="11:12" ht="30" customHeight="1" x14ac:dyDescent="0.25">
      <c r="K12640" s="46"/>
      <c r="L12640" s="46"/>
    </row>
    <row r="12641" spans="11:12" ht="30" customHeight="1" x14ac:dyDescent="0.25">
      <c r="K12641" s="46"/>
      <c r="L12641" s="46"/>
    </row>
    <row r="12642" spans="11:12" ht="30" customHeight="1" x14ac:dyDescent="0.25">
      <c r="K12642" s="46"/>
      <c r="L12642" s="46"/>
    </row>
    <row r="12643" spans="11:12" ht="30" customHeight="1" x14ac:dyDescent="0.25">
      <c r="K12643" s="46"/>
      <c r="L12643" s="46"/>
    </row>
    <row r="12644" spans="11:12" ht="30" customHeight="1" x14ac:dyDescent="0.25">
      <c r="K12644" s="46"/>
      <c r="L12644" s="46"/>
    </row>
    <row r="12645" spans="11:12" ht="30" customHeight="1" x14ac:dyDescent="0.25">
      <c r="K12645" s="46"/>
      <c r="L12645" s="46"/>
    </row>
    <row r="12646" spans="11:12" ht="30" customHeight="1" x14ac:dyDescent="0.25">
      <c r="K12646" s="46"/>
      <c r="L12646" s="46"/>
    </row>
    <row r="12647" spans="11:12" ht="30" customHeight="1" x14ac:dyDescent="0.25">
      <c r="K12647" s="46"/>
      <c r="L12647" s="46"/>
    </row>
    <row r="12648" spans="11:12" ht="30" customHeight="1" x14ac:dyDescent="0.25">
      <c r="K12648" s="46"/>
      <c r="L12648" s="46"/>
    </row>
    <row r="12649" spans="11:12" ht="30" customHeight="1" x14ac:dyDescent="0.25">
      <c r="K12649" s="46"/>
      <c r="L12649" s="46"/>
    </row>
    <row r="12650" spans="11:12" ht="30" customHeight="1" x14ac:dyDescent="0.25">
      <c r="K12650" s="46"/>
      <c r="L12650" s="46"/>
    </row>
    <row r="12651" spans="11:12" ht="30" customHeight="1" x14ac:dyDescent="0.25">
      <c r="K12651" s="46"/>
      <c r="L12651" s="46"/>
    </row>
    <row r="12652" spans="11:12" ht="30" customHeight="1" x14ac:dyDescent="0.25">
      <c r="K12652" s="46"/>
      <c r="L12652" s="46"/>
    </row>
    <row r="12653" spans="11:12" ht="30" customHeight="1" x14ac:dyDescent="0.25">
      <c r="K12653" s="46"/>
      <c r="L12653" s="46"/>
    </row>
    <row r="12654" spans="11:12" ht="30" customHeight="1" x14ac:dyDescent="0.25">
      <c r="K12654" s="46"/>
      <c r="L12654" s="46"/>
    </row>
    <row r="12655" spans="11:12" ht="30" customHeight="1" x14ac:dyDescent="0.25">
      <c r="K12655" s="46"/>
      <c r="L12655" s="46"/>
    </row>
    <row r="12656" spans="11:12" ht="30" customHeight="1" x14ac:dyDescent="0.25">
      <c r="K12656" s="46"/>
      <c r="L12656" s="46"/>
    </row>
    <row r="12657" spans="11:12" ht="30" customHeight="1" x14ac:dyDescent="0.25">
      <c r="K12657" s="46"/>
      <c r="L12657" s="46"/>
    </row>
    <row r="12658" spans="11:12" ht="30" customHeight="1" x14ac:dyDescent="0.25">
      <c r="K12658" s="46"/>
      <c r="L12658" s="46"/>
    </row>
    <row r="12659" spans="11:12" ht="30" customHeight="1" x14ac:dyDescent="0.25">
      <c r="K12659" s="46"/>
      <c r="L12659" s="46"/>
    </row>
    <row r="12660" spans="11:12" ht="30" customHeight="1" x14ac:dyDescent="0.25">
      <c r="K12660" s="46"/>
      <c r="L12660" s="46"/>
    </row>
    <row r="12661" spans="11:12" ht="30" customHeight="1" x14ac:dyDescent="0.25">
      <c r="K12661" s="46"/>
      <c r="L12661" s="46"/>
    </row>
    <row r="12662" spans="11:12" ht="30" customHeight="1" x14ac:dyDescent="0.25">
      <c r="K12662" s="46"/>
      <c r="L12662" s="46"/>
    </row>
    <row r="12663" spans="11:12" ht="30" customHeight="1" x14ac:dyDescent="0.25">
      <c r="K12663" s="46"/>
      <c r="L12663" s="46"/>
    </row>
    <row r="12664" spans="11:12" ht="30" customHeight="1" x14ac:dyDescent="0.25">
      <c r="K12664" s="46"/>
      <c r="L12664" s="46"/>
    </row>
    <row r="12665" spans="11:12" ht="30" customHeight="1" x14ac:dyDescent="0.25">
      <c r="K12665" s="46"/>
      <c r="L12665" s="46"/>
    </row>
    <row r="12666" spans="11:12" ht="30" customHeight="1" x14ac:dyDescent="0.25">
      <c r="K12666" s="46"/>
      <c r="L12666" s="46"/>
    </row>
    <row r="12667" spans="11:12" ht="30" customHeight="1" x14ac:dyDescent="0.25">
      <c r="K12667" s="46"/>
      <c r="L12667" s="46"/>
    </row>
    <row r="12668" spans="11:12" ht="30" customHeight="1" x14ac:dyDescent="0.25">
      <c r="K12668" s="46"/>
      <c r="L12668" s="46"/>
    </row>
    <row r="12669" spans="11:12" ht="30" customHeight="1" x14ac:dyDescent="0.25">
      <c r="K12669" s="46"/>
      <c r="L12669" s="46"/>
    </row>
    <row r="12670" spans="11:12" ht="30" customHeight="1" x14ac:dyDescent="0.25">
      <c r="K12670" s="46"/>
      <c r="L12670" s="46"/>
    </row>
    <row r="12671" spans="11:12" ht="30" customHeight="1" x14ac:dyDescent="0.25">
      <c r="K12671" s="46"/>
      <c r="L12671" s="46"/>
    </row>
    <row r="12672" spans="11:12" ht="30" customHeight="1" x14ac:dyDescent="0.25">
      <c r="K12672" s="46"/>
      <c r="L12672" s="46"/>
    </row>
    <row r="12673" spans="11:12" ht="30" customHeight="1" x14ac:dyDescent="0.25">
      <c r="K12673" s="46"/>
      <c r="L12673" s="46"/>
    </row>
    <row r="12674" spans="11:12" ht="30" customHeight="1" x14ac:dyDescent="0.25">
      <c r="K12674" s="46"/>
      <c r="L12674" s="46"/>
    </row>
    <row r="12675" spans="11:12" ht="30" customHeight="1" x14ac:dyDescent="0.25">
      <c r="K12675" s="46"/>
      <c r="L12675" s="46"/>
    </row>
    <row r="12676" spans="11:12" ht="30" customHeight="1" x14ac:dyDescent="0.25">
      <c r="K12676" s="46"/>
      <c r="L12676" s="46"/>
    </row>
    <row r="12677" spans="11:12" ht="30" customHeight="1" x14ac:dyDescent="0.25">
      <c r="K12677" s="46"/>
      <c r="L12677" s="46"/>
    </row>
    <row r="12678" spans="11:12" ht="30" customHeight="1" x14ac:dyDescent="0.25">
      <c r="K12678" s="46"/>
      <c r="L12678" s="46"/>
    </row>
    <row r="12679" spans="11:12" ht="30" customHeight="1" x14ac:dyDescent="0.25">
      <c r="K12679" s="46"/>
      <c r="L12679" s="46"/>
    </row>
    <row r="12680" spans="11:12" ht="30" customHeight="1" x14ac:dyDescent="0.25">
      <c r="K12680" s="46"/>
      <c r="L12680" s="46"/>
    </row>
    <row r="12681" spans="11:12" ht="30" customHeight="1" x14ac:dyDescent="0.25">
      <c r="K12681" s="46"/>
      <c r="L12681" s="46"/>
    </row>
    <row r="12682" spans="11:12" ht="30" customHeight="1" x14ac:dyDescent="0.25">
      <c r="K12682" s="46"/>
      <c r="L12682" s="46"/>
    </row>
    <row r="12683" spans="11:12" ht="30" customHeight="1" x14ac:dyDescent="0.25">
      <c r="K12683" s="46"/>
      <c r="L12683" s="46"/>
    </row>
    <row r="12684" spans="11:12" ht="30" customHeight="1" x14ac:dyDescent="0.25">
      <c r="K12684" s="46"/>
      <c r="L12684" s="46"/>
    </row>
    <row r="12685" spans="11:12" ht="30" customHeight="1" x14ac:dyDescent="0.25">
      <c r="K12685" s="46"/>
      <c r="L12685" s="46"/>
    </row>
    <row r="12686" spans="11:12" ht="30" customHeight="1" x14ac:dyDescent="0.25">
      <c r="K12686" s="46"/>
      <c r="L12686" s="46"/>
    </row>
    <row r="12687" spans="11:12" ht="30" customHeight="1" x14ac:dyDescent="0.25">
      <c r="K12687" s="46"/>
      <c r="L12687" s="46"/>
    </row>
    <row r="12688" spans="11:12" ht="30" customHeight="1" x14ac:dyDescent="0.25">
      <c r="K12688" s="46"/>
      <c r="L12688" s="46"/>
    </row>
    <row r="12689" spans="11:12" ht="30" customHeight="1" x14ac:dyDescent="0.25">
      <c r="K12689" s="46"/>
      <c r="L12689" s="46"/>
    </row>
    <row r="12690" spans="11:12" ht="30" customHeight="1" x14ac:dyDescent="0.25">
      <c r="K12690" s="46"/>
      <c r="L12690" s="46"/>
    </row>
    <row r="12691" spans="11:12" ht="30" customHeight="1" x14ac:dyDescent="0.25">
      <c r="K12691" s="46"/>
      <c r="L12691" s="46"/>
    </row>
    <row r="12692" spans="11:12" ht="30" customHeight="1" x14ac:dyDescent="0.25">
      <c r="K12692" s="46"/>
      <c r="L12692" s="46"/>
    </row>
    <row r="12693" spans="11:12" ht="30" customHeight="1" x14ac:dyDescent="0.25">
      <c r="K12693" s="46"/>
      <c r="L12693" s="46"/>
    </row>
    <row r="12694" spans="11:12" ht="30" customHeight="1" x14ac:dyDescent="0.25">
      <c r="K12694" s="46"/>
      <c r="L12694" s="46"/>
    </row>
    <row r="12695" spans="11:12" ht="30" customHeight="1" x14ac:dyDescent="0.25">
      <c r="K12695" s="46"/>
      <c r="L12695" s="46"/>
    </row>
    <row r="12696" spans="11:12" ht="30" customHeight="1" x14ac:dyDescent="0.25">
      <c r="K12696" s="46"/>
      <c r="L12696" s="46"/>
    </row>
    <row r="12697" spans="11:12" ht="30" customHeight="1" x14ac:dyDescent="0.25">
      <c r="K12697" s="46"/>
      <c r="L12697" s="46"/>
    </row>
    <row r="12698" spans="11:12" ht="30" customHeight="1" x14ac:dyDescent="0.25">
      <c r="K12698" s="46"/>
      <c r="L12698" s="46"/>
    </row>
    <row r="12699" spans="11:12" ht="30" customHeight="1" x14ac:dyDescent="0.25">
      <c r="K12699" s="46"/>
      <c r="L12699" s="46"/>
    </row>
    <row r="12700" spans="11:12" ht="30" customHeight="1" x14ac:dyDescent="0.25">
      <c r="K12700" s="46"/>
      <c r="L12700" s="46"/>
    </row>
    <row r="12701" spans="11:12" ht="30" customHeight="1" x14ac:dyDescent="0.25">
      <c r="K12701" s="46"/>
      <c r="L12701" s="46"/>
    </row>
    <row r="12702" spans="11:12" ht="30" customHeight="1" x14ac:dyDescent="0.25">
      <c r="K12702" s="46"/>
      <c r="L12702" s="46"/>
    </row>
    <row r="12703" spans="11:12" ht="30" customHeight="1" x14ac:dyDescent="0.25">
      <c r="K12703" s="46"/>
      <c r="L12703" s="46"/>
    </row>
    <row r="12704" spans="11:12" ht="30" customHeight="1" x14ac:dyDescent="0.25">
      <c r="K12704" s="46"/>
      <c r="L12704" s="46"/>
    </row>
    <row r="12705" spans="11:12" ht="30" customHeight="1" x14ac:dyDescent="0.25">
      <c r="K12705" s="46"/>
      <c r="L12705" s="46"/>
    </row>
    <row r="12706" spans="11:12" ht="30" customHeight="1" x14ac:dyDescent="0.25">
      <c r="K12706" s="46"/>
      <c r="L12706" s="46"/>
    </row>
    <row r="12707" spans="11:12" ht="30" customHeight="1" x14ac:dyDescent="0.25">
      <c r="K12707" s="46"/>
      <c r="L12707" s="46"/>
    </row>
    <row r="12708" spans="11:12" ht="30" customHeight="1" x14ac:dyDescent="0.25">
      <c r="K12708" s="46"/>
      <c r="L12708" s="46"/>
    </row>
    <row r="12709" spans="11:12" ht="30" customHeight="1" x14ac:dyDescent="0.25">
      <c r="K12709" s="46"/>
      <c r="L12709" s="46"/>
    </row>
    <row r="12710" spans="11:12" ht="30" customHeight="1" x14ac:dyDescent="0.25">
      <c r="K12710" s="46"/>
      <c r="L12710" s="46"/>
    </row>
    <row r="12711" spans="11:12" ht="30" customHeight="1" x14ac:dyDescent="0.25">
      <c r="K12711" s="46"/>
      <c r="L12711" s="46"/>
    </row>
    <row r="12712" spans="11:12" ht="30" customHeight="1" x14ac:dyDescent="0.25">
      <c r="K12712" s="46"/>
      <c r="L12712" s="46"/>
    </row>
    <row r="12713" spans="11:12" ht="30" customHeight="1" x14ac:dyDescent="0.25">
      <c r="K12713" s="46"/>
      <c r="L12713" s="46"/>
    </row>
    <row r="12714" spans="11:12" ht="30" customHeight="1" x14ac:dyDescent="0.25">
      <c r="K12714" s="46"/>
      <c r="L12714" s="46"/>
    </row>
    <row r="12715" spans="11:12" ht="30" customHeight="1" x14ac:dyDescent="0.25">
      <c r="K12715" s="46"/>
      <c r="L12715" s="46"/>
    </row>
    <row r="12716" spans="11:12" ht="30" customHeight="1" x14ac:dyDescent="0.25">
      <c r="K12716" s="46"/>
      <c r="L12716" s="46"/>
    </row>
    <row r="12717" spans="11:12" ht="30" customHeight="1" x14ac:dyDescent="0.25">
      <c r="K12717" s="46"/>
      <c r="L12717" s="46"/>
    </row>
    <row r="12718" spans="11:12" ht="30" customHeight="1" x14ac:dyDescent="0.25">
      <c r="K12718" s="46"/>
      <c r="L12718" s="46"/>
    </row>
    <row r="12719" spans="11:12" ht="30" customHeight="1" x14ac:dyDescent="0.25">
      <c r="K12719" s="46"/>
      <c r="L12719" s="46"/>
    </row>
    <row r="12720" spans="11:12" ht="30" customHeight="1" x14ac:dyDescent="0.25">
      <c r="K12720" s="46"/>
      <c r="L12720" s="46"/>
    </row>
    <row r="12721" spans="11:12" ht="30" customHeight="1" x14ac:dyDescent="0.25">
      <c r="K12721" s="46"/>
      <c r="L12721" s="46"/>
    </row>
    <row r="12722" spans="11:12" ht="30" customHeight="1" x14ac:dyDescent="0.25">
      <c r="K12722" s="46"/>
      <c r="L12722" s="46"/>
    </row>
    <row r="12723" spans="11:12" ht="30" customHeight="1" x14ac:dyDescent="0.25">
      <c r="K12723" s="46"/>
      <c r="L12723" s="46"/>
    </row>
    <row r="12724" spans="11:12" ht="30" customHeight="1" x14ac:dyDescent="0.25">
      <c r="K12724" s="46"/>
      <c r="L12724" s="46"/>
    </row>
    <row r="12725" spans="11:12" ht="30" customHeight="1" x14ac:dyDescent="0.25">
      <c r="K12725" s="46"/>
      <c r="L12725" s="46"/>
    </row>
    <row r="12726" spans="11:12" ht="30" customHeight="1" x14ac:dyDescent="0.25">
      <c r="K12726" s="46"/>
      <c r="L12726" s="46"/>
    </row>
    <row r="12727" spans="11:12" ht="30" customHeight="1" x14ac:dyDescent="0.25">
      <c r="K12727" s="46"/>
      <c r="L12727" s="46"/>
    </row>
    <row r="12728" spans="11:12" ht="30" customHeight="1" x14ac:dyDescent="0.25">
      <c r="K12728" s="46"/>
      <c r="L12728" s="46"/>
    </row>
    <row r="12729" spans="11:12" ht="30" customHeight="1" x14ac:dyDescent="0.25">
      <c r="K12729" s="46"/>
      <c r="L12729" s="46"/>
    </row>
    <row r="12730" spans="11:12" ht="30" customHeight="1" x14ac:dyDescent="0.25">
      <c r="K12730" s="46"/>
      <c r="L12730" s="46"/>
    </row>
    <row r="12731" spans="11:12" ht="30" customHeight="1" x14ac:dyDescent="0.25">
      <c r="K12731" s="46"/>
      <c r="L12731" s="46"/>
    </row>
    <row r="12732" spans="11:12" ht="30" customHeight="1" x14ac:dyDescent="0.25">
      <c r="K12732" s="46"/>
      <c r="L12732" s="46"/>
    </row>
    <row r="12733" spans="11:12" ht="30" customHeight="1" x14ac:dyDescent="0.25">
      <c r="K12733" s="46"/>
      <c r="L12733" s="46"/>
    </row>
    <row r="12734" spans="11:12" ht="30" customHeight="1" x14ac:dyDescent="0.25">
      <c r="K12734" s="46"/>
      <c r="L12734" s="46"/>
    </row>
    <row r="12735" spans="11:12" ht="30" customHeight="1" x14ac:dyDescent="0.25">
      <c r="K12735" s="46"/>
      <c r="L12735" s="46"/>
    </row>
    <row r="12736" spans="11:12" ht="30" customHeight="1" x14ac:dyDescent="0.25">
      <c r="K12736" s="46"/>
      <c r="L12736" s="46"/>
    </row>
    <row r="12737" spans="11:12" ht="30" customHeight="1" x14ac:dyDescent="0.25">
      <c r="K12737" s="46"/>
      <c r="L12737" s="46"/>
    </row>
    <row r="12738" spans="11:12" ht="30" customHeight="1" x14ac:dyDescent="0.25">
      <c r="K12738" s="46"/>
      <c r="L12738" s="46"/>
    </row>
    <row r="12739" spans="11:12" ht="30" customHeight="1" x14ac:dyDescent="0.25">
      <c r="K12739" s="46"/>
      <c r="L12739" s="46"/>
    </row>
    <row r="12740" spans="11:12" ht="30" customHeight="1" x14ac:dyDescent="0.25">
      <c r="K12740" s="46"/>
      <c r="L12740" s="46"/>
    </row>
    <row r="12741" spans="11:12" ht="30" customHeight="1" x14ac:dyDescent="0.25">
      <c r="K12741" s="46"/>
      <c r="L12741" s="46"/>
    </row>
    <row r="12742" spans="11:12" ht="30" customHeight="1" x14ac:dyDescent="0.25">
      <c r="K12742" s="46"/>
      <c r="L12742" s="46"/>
    </row>
    <row r="12743" spans="11:12" ht="30" customHeight="1" x14ac:dyDescent="0.25">
      <c r="K12743" s="46"/>
      <c r="L12743" s="46"/>
    </row>
    <row r="12744" spans="11:12" ht="30" customHeight="1" x14ac:dyDescent="0.25">
      <c r="K12744" s="46"/>
      <c r="L12744" s="46"/>
    </row>
    <row r="12745" spans="11:12" ht="30" customHeight="1" x14ac:dyDescent="0.25">
      <c r="K12745" s="46"/>
      <c r="L12745" s="46"/>
    </row>
    <row r="12746" spans="11:12" ht="30" customHeight="1" x14ac:dyDescent="0.25">
      <c r="K12746" s="46"/>
      <c r="L12746" s="46"/>
    </row>
    <row r="12747" spans="11:12" ht="30" customHeight="1" x14ac:dyDescent="0.25">
      <c r="K12747" s="46"/>
      <c r="L12747" s="46"/>
    </row>
    <row r="12748" spans="11:12" ht="30" customHeight="1" x14ac:dyDescent="0.25">
      <c r="K12748" s="46"/>
      <c r="L12748" s="46"/>
    </row>
    <row r="12749" spans="11:12" ht="30" customHeight="1" x14ac:dyDescent="0.25">
      <c r="K12749" s="46"/>
      <c r="L12749" s="46"/>
    </row>
    <row r="12750" spans="11:12" ht="30" customHeight="1" x14ac:dyDescent="0.25">
      <c r="K12750" s="46"/>
      <c r="L12750" s="46"/>
    </row>
    <row r="12751" spans="11:12" ht="30" customHeight="1" x14ac:dyDescent="0.25">
      <c r="K12751" s="46"/>
      <c r="L12751" s="46"/>
    </row>
    <row r="12752" spans="11:12" ht="30" customHeight="1" x14ac:dyDescent="0.25">
      <c r="K12752" s="46"/>
      <c r="L12752" s="46"/>
    </row>
    <row r="12753" spans="11:12" ht="30" customHeight="1" x14ac:dyDescent="0.25">
      <c r="K12753" s="46"/>
      <c r="L12753" s="46"/>
    </row>
    <row r="12754" spans="11:12" ht="30" customHeight="1" x14ac:dyDescent="0.25">
      <c r="K12754" s="46"/>
      <c r="L12754" s="46"/>
    </row>
    <row r="12755" spans="11:12" ht="30" customHeight="1" x14ac:dyDescent="0.25">
      <c r="K12755" s="46"/>
      <c r="L12755" s="46"/>
    </row>
    <row r="12756" spans="11:12" ht="30" customHeight="1" x14ac:dyDescent="0.25">
      <c r="K12756" s="46"/>
      <c r="L12756" s="46"/>
    </row>
    <row r="12757" spans="11:12" ht="30" customHeight="1" x14ac:dyDescent="0.25">
      <c r="K12757" s="46"/>
      <c r="L12757" s="46"/>
    </row>
    <row r="12758" spans="11:12" ht="30" customHeight="1" x14ac:dyDescent="0.25">
      <c r="K12758" s="46"/>
      <c r="L12758" s="46"/>
    </row>
    <row r="12759" spans="11:12" ht="30" customHeight="1" x14ac:dyDescent="0.25">
      <c r="K12759" s="46"/>
      <c r="L12759" s="46"/>
    </row>
    <row r="12760" spans="11:12" ht="30" customHeight="1" x14ac:dyDescent="0.25">
      <c r="K12760" s="46"/>
      <c r="L12760" s="46"/>
    </row>
    <row r="12761" spans="11:12" ht="30" customHeight="1" x14ac:dyDescent="0.25">
      <c r="K12761" s="46"/>
      <c r="L12761" s="46"/>
    </row>
    <row r="12762" spans="11:12" ht="30" customHeight="1" x14ac:dyDescent="0.25">
      <c r="K12762" s="46"/>
      <c r="L12762" s="46"/>
    </row>
    <row r="12763" spans="11:12" ht="30" customHeight="1" x14ac:dyDescent="0.25">
      <c r="K12763" s="46"/>
      <c r="L12763" s="46"/>
    </row>
    <row r="12764" spans="11:12" ht="30" customHeight="1" x14ac:dyDescent="0.25">
      <c r="K12764" s="46"/>
      <c r="L12764" s="46"/>
    </row>
    <row r="12765" spans="11:12" ht="30" customHeight="1" x14ac:dyDescent="0.25">
      <c r="K12765" s="46"/>
      <c r="L12765" s="46"/>
    </row>
    <row r="12766" spans="11:12" ht="30" customHeight="1" x14ac:dyDescent="0.25">
      <c r="K12766" s="46"/>
      <c r="L12766" s="46"/>
    </row>
    <row r="12767" spans="11:12" ht="30" customHeight="1" x14ac:dyDescent="0.25">
      <c r="K12767" s="46"/>
      <c r="L12767" s="46"/>
    </row>
    <row r="12768" spans="11:12" ht="30" customHeight="1" x14ac:dyDescent="0.25">
      <c r="K12768" s="46"/>
      <c r="L12768" s="46"/>
    </row>
    <row r="12769" spans="11:12" ht="30" customHeight="1" x14ac:dyDescent="0.25">
      <c r="K12769" s="46"/>
      <c r="L12769" s="46"/>
    </row>
    <row r="12770" spans="11:12" ht="30" customHeight="1" x14ac:dyDescent="0.25">
      <c r="K12770" s="46"/>
      <c r="L12770" s="46"/>
    </row>
    <row r="12771" spans="11:12" ht="30" customHeight="1" x14ac:dyDescent="0.25">
      <c r="K12771" s="46"/>
      <c r="L12771" s="46"/>
    </row>
    <row r="12772" spans="11:12" ht="30" customHeight="1" x14ac:dyDescent="0.25">
      <c r="K12772" s="46"/>
      <c r="L12772" s="46"/>
    </row>
    <row r="12773" spans="11:12" ht="30" customHeight="1" x14ac:dyDescent="0.25">
      <c r="K12773" s="46"/>
      <c r="L12773" s="46"/>
    </row>
    <row r="12774" spans="11:12" ht="30" customHeight="1" x14ac:dyDescent="0.25">
      <c r="K12774" s="46"/>
      <c r="L12774" s="46"/>
    </row>
    <row r="12775" spans="11:12" ht="30" customHeight="1" x14ac:dyDescent="0.25">
      <c r="K12775" s="46"/>
      <c r="L12775" s="46"/>
    </row>
    <row r="12776" spans="11:12" ht="30" customHeight="1" x14ac:dyDescent="0.25">
      <c r="K12776" s="46"/>
      <c r="L12776" s="46"/>
    </row>
    <row r="12777" spans="11:12" ht="30" customHeight="1" x14ac:dyDescent="0.25">
      <c r="K12777" s="46"/>
      <c r="L12777" s="46"/>
    </row>
    <row r="12778" spans="11:12" ht="30" customHeight="1" x14ac:dyDescent="0.25">
      <c r="K12778" s="46"/>
      <c r="L12778" s="46"/>
    </row>
    <row r="12779" spans="11:12" ht="30" customHeight="1" x14ac:dyDescent="0.25">
      <c r="K12779" s="46"/>
      <c r="L12779" s="46"/>
    </row>
    <row r="12780" spans="11:12" ht="30" customHeight="1" x14ac:dyDescent="0.25">
      <c r="K12780" s="46"/>
      <c r="L12780" s="46"/>
    </row>
    <row r="12781" spans="11:12" ht="30" customHeight="1" x14ac:dyDescent="0.25">
      <c r="K12781" s="46"/>
      <c r="L12781" s="46"/>
    </row>
    <row r="12782" spans="11:12" ht="30" customHeight="1" x14ac:dyDescent="0.25">
      <c r="K12782" s="46"/>
      <c r="L12782" s="46"/>
    </row>
    <row r="12783" spans="11:12" ht="30" customHeight="1" x14ac:dyDescent="0.25">
      <c r="K12783" s="46"/>
      <c r="L12783" s="46"/>
    </row>
    <row r="12784" spans="11:12" ht="30" customHeight="1" x14ac:dyDescent="0.25">
      <c r="K12784" s="46"/>
      <c r="L12784" s="46"/>
    </row>
    <row r="12785" spans="11:12" ht="30" customHeight="1" x14ac:dyDescent="0.25">
      <c r="K12785" s="46"/>
      <c r="L12785" s="46"/>
    </row>
    <row r="12786" spans="11:12" ht="30" customHeight="1" x14ac:dyDescent="0.25">
      <c r="K12786" s="46"/>
      <c r="L12786" s="46"/>
    </row>
    <row r="12787" spans="11:12" ht="30" customHeight="1" x14ac:dyDescent="0.25">
      <c r="K12787" s="46"/>
      <c r="L12787" s="46"/>
    </row>
    <row r="12788" spans="11:12" ht="30" customHeight="1" x14ac:dyDescent="0.25">
      <c r="K12788" s="46"/>
      <c r="L12788" s="46"/>
    </row>
    <row r="12789" spans="11:12" ht="30" customHeight="1" x14ac:dyDescent="0.25">
      <c r="K12789" s="46"/>
      <c r="L12789" s="46"/>
    </row>
    <row r="12790" spans="11:12" ht="30" customHeight="1" x14ac:dyDescent="0.25">
      <c r="K12790" s="46"/>
      <c r="L12790" s="46"/>
    </row>
    <row r="12791" spans="11:12" ht="30" customHeight="1" x14ac:dyDescent="0.25">
      <c r="K12791" s="46"/>
      <c r="L12791" s="46"/>
    </row>
    <row r="12792" spans="11:12" ht="30" customHeight="1" x14ac:dyDescent="0.25">
      <c r="K12792" s="46"/>
      <c r="L12792" s="46"/>
    </row>
    <row r="12793" spans="11:12" ht="30" customHeight="1" x14ac:dyDescent="0.25">
      <c r="K12793" s="46"/>
      <c r="L12793" s="46"/>
    </row>
    <row r="12794" spans="11:12" ht="30" customHeight="1" x14ac:dyDescent="0.25">
      <c r="K12794" s="46"/>
      <c r="L12794" s="46"/>
    </row>
    <row r="12795" spans="11:12" ht="30" customHeight="1" x14ac:dyDescent="0.25">
      <c r="K12795" s="46"/>
      <c r="L12795" s="46"/>
    </row>
    <row r="12796" spans="11:12" ht="30" customHeight="1" x14ac:dyDescent="0.25">
      <c r="K12796" s="46"/>
      <c r="L12796" s="46"/>
    </row>
    <row r="12797" spans="11:12" ht="30" customHeight="1" x14ac:dyDescent="0.25">
      <c r="K12797" s="46"/>
      <c r="L12797" s="46"/>
    </row>
    <row r="12798" spans="11:12" ht="30" customHeight="1" x14ac:dyDescent="0.25">
      <c r="K12798" s="46"/>
      <c r="L12798" s="46"/>
    </row>
    <row r="12799" spans="11:12" ht="30" customHeight="1" x14ac:dyDescent="0.25">
      <c r="K12799" s="46"/>
      <c r="L12799" s="46"/>
    </row>
    <row r="12800" spans="11:12" ht="30" customHeight="1" x14ac:dyDescent="0.25">
      <c r="K12800" s="46"/>
      <c r="L12800" s="46"/>
    </row>
    <row r="12801" spans="11:12" ht="30" customHeight="1" x14ac:dyDescent="0.25">
      <c r="K12801" s="46"/>
      <c r="L12801" s="46"/>
    </row>
    <row r="12802" spans="11:12" ht="30" customHeight="1" x14ac:dyDescent="0.25">
      <c r="K12802" s="46"/>
      <c r="L12802" s="46"/>
    </row>
    <row r="12803" spans="11:12" ht="30" customHeight="1" x14ac:dyDescent="0.25">
      <c r="K12803" s="46"/>
      <c r="L12803" s="46"/>
    </row>
    <row r="12804" spans="11:12" ht="30" customHeight="1" x14ac:dyDescent="0.25">
      <c r="K12804" s="46"/>
      <c r="L12804" s="46"/>
    </row>
    <row r="12805" spans="11:12" ht="30" customHeight="1" x14ac:dyDescent="0.25">
      <c r="K12805" s="46"/>
      <c r="L12805" s="46"/>
    </row>
    <row r="12806" spans="11:12" ht="30" customHeight="1" x14ac:dyDescent="0.25">
      <c r="K12806" s="46"/>
      <c r="L12806" s="46"/>
    </row>
    <row r="12807" spans="11:12" ht="30" customHeight="1" x14ac:dyDescent="0.25">
      <c r="K12807" s="46"/>
      <c r="L12807" s="46"/>
    </row>
    <row r="12808" spans="11:12" ht="30" customHeight="1" x14ac:dyDescent="0.25">
      <c r="K12808" s="46"/>
      <c r="L12808" s="46"/>
    </row>
    <row r="12809" spans="11:12" ht="30" customHeight="1" x14ac:dyDescent="0.25">
      <c r="K12809" s="46"/>
      <c r="L12809" s="46"/>
    </row>
    <row r="12810" spans="11:12" ht="30" customHeight="1" x14ac:dyDescent="0.25">
      <c r="K12810" s="46"/>
      <c r="L12810" s="46"/>
    </row>
    <row r="12811" spans="11:12" ht="30" customHeight="1" x14ac:dyDescent="0.25">
      <c r="K12811" s="46"/>
      <c r="L12811" s="46"/>
    </row>
    <row r="12812" spans="11:12" ht="30" customHeight="1" x14ac:dyDescent="0.25">
      <c r="K12812" s="46"/>
      <c r="L12812" s="46"/>
    </row>
    <row r="12813" spans="11:12" ht="30" customHeight="1" x14ac:dyDescent="0.25">
      <c r="K12813" s="46"/>
      <c r="L12813" s="46"/>
    </row>
    <row r="12814" spans="11:12" ht="30" customHeight="1" x14ac:dyDescent="0.25">
      <c r="K12814" s="46"/>
      <c r="L12814" s="46"/>
    </row>
    <row r="12815" spans="11:12" ht="30" customHeight="1" x14ac:dyDescent="0.25">
      <c r="K12815" s="46"/>
      <c r="L12815" s="46"/>
    </row>
    <row r="12816" spans="11:12" ht="30" customHeight="1" x14ac:dyDescent="0.25">
      <c r="K12816" s="46"/>
      <c r="L12816" s="46"/>
    </row>
    <row r="12817" spans="11:12" ht="30" customHeight="1" x14ac:dyDescent="0.25">
      <c r="K12817" s="46"/>
      <c r="L12817" s="46"/>
    </row>
    <row r="12818" spans="11:12" ht="30" customHeight="1" x14ac:dyDescent="0.25">
      <c r="K12818" s="46"/>
      <c r="L12818" s="46"/>
    </row>
    <row r="12819" spans="11:12" ht="30" customHeight="1" x14ac:dyDescent="0.25">
      <c r="K12819" s="46"/>
      <c r="L12819" s="46"/>
    </row>
    <row r="12820" spans="11:12" ht="30" customHeight="1" x14ac:dyDescent="0.25">
      <c r="K12820" s="46"/>
      <c r="L12820" s="46"/>
    </row>
    <row r="12821" spans="11:12" ht="30" customHeight="1" x14ac:dyDescent="0.25">
      <c r="K12821" s="46"/>
      <c r="L12821" s="46"/>
    </row>
    <row r="12822" spans="11:12" ht="30" customHeight="1" x14ac:dyDescent="0.25">
      <c r="K12822" s="46"/>
      <c r="L12822" s="46"/>
    </row>
    <row r="12823" spans="11:12" ht="30" customHeight="1" x14ac:dyDescent="0.25">
      <c r="K12823" s="46"/>
      <c r="L12823" s="46"/>
    </row>
    <row r="12824" spans="11:12" ht="30" customHeight="1" x14ac:dyDescent="0.25">
      <c r="K12824" s="46"/>
      <c r="L12824" s="46"/>
    </row>
    <row r="12825" spans="11:12" ht="30" customHeight="1" x14ac:dyDescent="0.25">
      <c r="K12825" s="46"/>
      <c r="L12825" s="46"/>
    </row>
    <row r="12826" spans="11:12" ht="30" customHeight="1" x14ac:dyDescent="0.25">
      <c r="K12826" s="46"/>
      <c r="L12826" s="46"/>
    </row>
    <row r="12827" spans="11:12" ht="30" customHeight="1" x14ac:dyDescent="0.25">
      <c r="K12827" s="46"/>
      <c r="L12827" s="46"/>
    </row>
    <row r="12828" spans="11:12" ht="30" customHeight="1" x14ac:dyDescent="0.25">
      <c r="K12828" s="46"/>
      <c r="L12828" s="46"/>
    </row>
    <row r="12829" spans="11:12" ht="30" customHeight="1" x14ac:dyDescent="0.25">
      <c r="K12829" s="46"/>
      <c r="L12829" s="46"/>
    </row>
    <row r="12830" spans="11:12" ht="30" customHeight="1" x14ac:dyDescent="0.25">
      <c r="K12830" s="46"/>
      <c r="L12830" s="46"/>
    </row>
    <row r="12831" spans="11:12" ht="30" customHeight="1" x14ac:dyDescent="0.25">
      <c r="K12831" s="46"/>
      <c r="L12831" s="46"/>
    </row>
    <row r="12832" spans="11:12" ht="30" customHeight="1" x14ac:dyDescent="0.25">
      <c r="K12832" s="46"/>
      <c r="L12832" s="46"/>
    </row>
    <row r="12833" spans="11:12" ht="30" customHeight="1" x14ac:dyDescent="0.25">
      <c r="K12833" s="46"/>
      <c r="L12833" s="46"/>
    </row>
    <row r="12834" spans="11:12" ht="30" customHeight="1" x14ac:dyDescent="0.25">
      <c r="K12834" s="46"/>
      <c r="L12834" s="46"/>
    </row>
    <row r="12835" spans="11:12" ht="30" customHeight="1" x14ac:dyDescent="0.25">
      <c r="K12835" s="46"/>
      <c r="L12835" s="46"/>
    </row>
    <row r="12836" spans="11:12" ht="30" customHeight="1" x14ac:dyDescent="0.25">
      <c r="K12836" s="46"/>
      <c r="L12836" s="46"/>
    </row>
    <row r="12837" spans="11:12" ht="30" customHeight="1" x14ac:dyDescent="0.25">
      <c r="K12837" s="46"/>
      <c r="L12837" s="46"/>
    </row>
    <row r="12838" spans="11:12" ht="30" customHeight="1" x14ac:dyDescent="0.25">
      <c r="K12838" s="46"/>
      <c r="L12838" s="46"/>
    </row>
    <row r="12839" spans="11:12" ht="30" customHeight="1" x14ac:dyDescent="0.25">
      <c r="K12839" s="46"/>
      <c r="L12839" s="46"/>
    </row>
    <row r="12840" spans="11:12" ht="30" customHeight="1" x14ac:dyDescent="0.25">
      <c r="K12840" s="46"/>
      <c r="L12840" s="46"/>
    </row>
    <row r="12841" spans="11:12" ht="30" customHeight="1" x14ac:dyDescent="0.25">
      <c r="K12841" s="46"/>
      <c r="L12841" s="46"/>
    </row>
    <row r="12842" spans="11:12" ht="30" customHeight="1" x14ac:dyDescent="0.25">
      <c r="K12842" s="46"/>
      <c r="L12842" s="46"/>
    </row>
    <row r="12843" spans="11:12" ht="30" customHeight="1" x14ac:dyDescent="0.25">
      <c r="K12843" s="46"/>
      <c r="L12843" s="46"/>
    </row>
    <row r="12844" spans="11:12" ht="30" customHeight="1" x14ac:dyDescent="0.25">
      <c r="K12844" s="46"/>
      <c r="L12844" s="46"/>
    </row>
    <row r="12845" spans="11:12" ht="30" customHeight="1" x14ac:dyDescent="0.25">
      <c r="K12845" s="46"/>
      <c r="L12845" s="46"/>
    </row>
    <row r="12846" spans="11:12" ht="30" customHeight="1" x14ac:dyDescent="0.25">
      <c r="K12846" s="46"/>
      <c r="L12846" s="46"/>
    </row>
    <row r="12847" spans="11:12" ht="30" customHeight="1" x14ac:dyDescent="0.25">
      <c r="K12847" s="46"/>
      <c r="L12847" s="46"/>
    </row>
    <row r="12848" spans="11:12" ht="30" customHeight="1" x14ac:dyDescent="0.25">
      <c r="K12848" s="46"/>
      <c r="L12848" s="46"/>
    </row>
    <row r="12849" spans="11:12" ht="30" customHeight="1" x14ac:dyDescent="0.25">
      <c r="K12849" s="46"/>
      <c r="L12849" s="46"/>
    </row>
    <row r="12850" spans="11:12" ht="30" customHeight="1" x14ac:dyDescent="0.25">
      <c r="K12850" s="46"/>
      <c r="L12850" s="46"/>
    </row>
    <row r="12851" spans="11:12" ht="30" customHeight="1" x14ac:dyDescent="0.25">
      <c r="K12851" s="46"/>
      <c r="L12851" s="46"/>
    </row>
    <row r="12852" spans="11:12" ht="30" customHeight="1" x14ac:dyDescent="0.25">
      <c r="K12852" s="46"/>
      <c r="L12852" s="46"/>
    </row>
    <row r="12853" spans="11:12" ht="30" customHeight="1" x14ac:dyDescent="0.25">
      <c r="K12853" s="46"/>
      <c r="L12853" s="46"/>
    </row>
    <row r="12854" spans="11:12" ht="30" customHeight="1" x14ac:dyDescent="0.25">
      <c r="K12854" s="46"/>
      <c r="L12854" s="46"/>
    </row>
    <row r="12855" spans="11:12" ht="30" customHeight="1" x14ac:dyDescent="0.25">
      <c r="K12855" s="46"/>
      <c r="L12855" s="46"/>
    </row>
    <row r="12856" spans="11:12" ht="30" customHeight="1" x14ac:dyDescent="0.25">
      <c r="K12856" s="46"/>
      <c r="L12856" s="46"/>
    </row>
    <row r="12857" spans="11:12" ht="30" customHeight="1" x14ac:dyDescent="0.25">
      <c r="K12857" s="46"/>
      <c r="L12857" s="46"/>
    </row>
    <row r="12858" spans="11:12" ht="30" customHeight="1" x14ac:dyDescent="0.25">
      <c r="K12858" s="46"/>
      <c r="L12858" s="46"/>
    </row>
    <row r="12859" spans="11:12" ht="30" customHeight="1" x14ac:dyDescent="0.25">
      <c r="K12859" s="46"/>
      <c r="L12859" s="46"/>
    </row>
    <row r="12860" spans="11:12" ht="30" customHeight="1" x14ac:dyDescent="0.25">
      <c r="K12860" s="46"/>
      <c r="L12860" s="46"/>
    </row>
    <row r="12861" spans="11:12" ht="30" customHeight="1" x14ac:dyDescent="0.25">
      <c r="K12861" s="46"/>
      <c r="L12861" s="46"/>
    </row>
    <row r="12862" spans="11:12" ht="30" customHeight="1" x14ac:dyDescent="0.25">
      <c r="K12862" s="46"/>
      <c r="L12862" s="46"/>
    </row>
    <row r="12863" spans="11:12" ht="30" customHeight="1" x14ac:dyDescent="0.25">
      <c r="K12863" s="46"/>
      <c r="L12863" s="46"/>
    </row>
    <row r="12864" spans="11:12" ht="30" customHeight="1" x14ac:dyDescent="0.25">
      <c r="K12864" s="46"/>
      <c r="L12864" s="46"/>
    </row>
    <row r="12865" spans="11:12" ht="30" customHeight="1" x14ac:dyDescent="0.25">
      <c r="K12865" s="46"/>
      <c r="L12865" s="46"/>
    </row>
    <row r="12866" spans="11:12" ht="30" customHeight="1" x14ac:dyDescent="0.25">
      <c r="K12866" s="46"/>
      <c r="L12866" s="46"/>
    </row>
    <row r="12867" spans="11:12" ht="30" customHeight="1" x14ac:dyDescent="0.25">
      <c r="K12867" s="46"/>
      <c r="L12867" s="46"/>
    </row>
    <row r="12868" spans="11:12" ht="30" customHeight="1" x14ac:dyDescent="0.25">
      <c r="K12868" s="46"/>
      <c r="L12868" s="46"/>
    </row>
    <row r="12869" spans="11:12" ht="30" customHeight="1" x14ac:dyDescent="0.25">
      <c r="K12869" s="46"/>
      <c r="L12869" s="46"/>
    </row>
    <row r="12870" spans="11:12" ht="30" customHeight="1" x14ac:dyDescent="0.25">
      <c r="K12870" s="46"/>
      <c r="L12870" s="46"/>
    </row>
    <row r="12871" spans="11:12" ht="30" customHeight="1" x14ac:dyDescent="0.25">
      <c r="K12871" s="46"/>
      <c r="L12871" s="46"/>
    </row>
    <row r="12872" spans="11:12" ht="30" customHeight="1" x14ac:dyDescent="0.25">
      <c r="K12872" s="46"/>
      <c r="L12872" s="46"/>
    </row>
    <row r="12873" spans="11:12" ht="30" customHeight="1" x14ac:dyDescent="0.25">
      <c r="K12873" s="46"/>
      <c r="L12873" s="46"/>
    </row>
    <row r="12874" spans="11:12" ht="30" customHeight="1" x14ac:dyDescent="0.25">
      <c r="K12874" s="46"/>
      <c r="L12874" s="46"/>
    </row>
    <row r="12875" spans="11:12" ht="30" customHeight="1" x14ac:dyDescent="0.25">
      <c r="K12875" s="46"/>
      <c r="L12875" s="46"/>
    </row>
    <row r="12876" spans="11:12" ht="30" customHeight="1" x14ac:dyDescent="0.25">
      <c r="K12876" s="46"/>
      <c r="L12876" s="46"/>
    </row>
    <row r="12877" spans="11:12" ht="30" customHeight="1" x14ac:dyDescent="0.25">
      <c r="K12877" s="46"/>
      <c r="L12877" s="46"/>
    </row>
    <row r="12878" spans="11:12" ht="30" customHeight="1" x14ac:dyDescent="0.25">
      <c r="K12878" s="46"/>
      <c r="L12878" s="46"/>
    </row>
    <row r="12879" spans="11:12" ht="30" customHeight="1" x14ac:dyDescent="0.25">
      <c r="K12879" s="46"/>
      <c r="L12879" s="46"/>
    </row>
    <row r="12880" spans="11:12" ht="30" customHeight="1" x14ac:dyDescent="0.25">
      <c r="K12880" s="46"/>
      <c r="L12880" s="46"/>
    </row>
    <row r="12881" spans="11:12" ht="30" customHeight="1" x14ac:dyDescent="0.25">
      <c r="K12881" s="46"/>
      <c r="L12881" s="46"/>
    </row>
    <row r="12882" spans="11:12" ht="30" customHeight="1" x14ac:dyDescent="0.25">
      <c r="K12882" s="46"/>
      <c r="L12882" s="46"/>
    </row>
    <row r="12883" spans="11:12" ht="30" customHeight="1" x14ac:dyDescent="0.25">
      <c r="K12883" s="46"/>
      <c r="L12883" s="46"/>
    </row>
    <row r="12884" spans="11:12" ht="30" customHeight="1" x14ac:dyDescent="0.25">
      <c r="K12884" s="46"/>
      <c r="L12884" s="46"/>
    </row>
    <row r="12885" spans="11:12" ht="30" customHeight="1" x14ac:dyDescent="0.25">
      <c r="K12885" s="46"/>
      <c r="L12885" s="46"/>
    </row>
    <row r="12886" spans="11:12" ht="30" customHeight="1" x14ac:dyDescent="0.25">
      <c r="K12886" s="46"/>
      <c r="L12886" s="46"/>
    </row>
    <row r="12887" spans="11:12" ht="30" customHeight="1" x14ac:dyDescent="0.25">
      <c r="K12887" s="46"/>
      <c r="L12887" s="46"/>
    </row>
    <row r="12888" spans="11:12" ht="30" customHeight="1" x14ac:dyDescent="0.25">
      <c r="K12888" s="46"/>
      <c r="L12888" s="46"/>
    </row>
    <row r="12889" spans="11:12" ht="30" customHeight="1" x14ac:dyDescent="0.25">
      <c r="K12889" s="46"/>
      <c r="L12889" s="46"/>
    </row>
    <row r="12890" spans="11:12" ht="30" customHeight="1" x14ac:dyDescent="0.25">
      <c r="K12890" s="46"/>
      <c r="L12890" s="46"/>
    </row>
    <row r="12891" spans="11:12" ht="30" customHeight="1" x14ac:dyDescent="0.25">
      <c r="K12891" s="46"/>
      <c r="L12891" s="46"/>
    </row>
    <row r="12892" spans="11:12" ht="30" customHeight="1" x14ac:dyDescent="0.25">
      <c r="K12892" s="46"/>
      <c r="L12892" s="46"/>
    </row>
    <row r="12893" spans="11:12" ht="30" customHeight="1" x14ac:dyDescent="0.25">
      <c r="K12893" s="46"/>
      <c r="L12893" s="46"/>
    </row>
    <row r="12894" spans="11:12" ht="30" customHeight="1" x14ac:dyDescent="0.25">
      <c r="K12894" s="46"/>
      <c r="L12894" s="46"/>
    </row>
    <row r="12895" spans="11:12" ht="30" customHeight="1" x14ac:dyDescent="0.25">
      <c r="K12895" s="46"/>
      <c r="L12895" s="46"/>
    </row>
    <row r="12896" spans="11:12" ht="30" customHeight="1" x14ac:dyDescent="0.25">
      <c r="K12896" s="46"/>
      <c r="L12896" s="46"/>
    </row>
    <row r="12897" spans="11:12" ht="30" customHeight="1" x14ac:dyDescent="0.25">
      <c r="K12897" s="46"/>
      <c r="L12897" s="46"/>
    </row>
    <row r="12898" spans="11:12" ht="30" customHeight="1" x14ac:dyDescent="0.25">
      <c r="K12898" s="46"/>
      <c r="L12898" s="46"/>
    </row>
    <row r="12899" spans="11:12" ht="30" customHeight="1" x14ac:dyDescent="0.25">
      <c r="K12899" s="46"/>
      <c r="L12899" s="46"/>
    </row>
    <row r="12900" spans="11:12" ht="30" customHeight="1" x14ac:dyDescent="0.25">
      <c r="K12900" s="46"/>
      <c r="L12900" s="46"/>
    </row>
    <row r="12901" spans="11:12" ht="30" customHeight="1" x14ac:dyDescent="0.25">
      <c r="K12901" s="46"/>
      <c r="L12901" s="46"/>
    </row>
    <row r="12902" spans="11:12" ht="30" customHeight="1" x14ac:dyDescent="0.25">
      <c r="K12902" s="46"/>
      <c r="L12902" s="46"/>
    </row>
    <row r="12903" spans="11:12" ht="30" customHeight="1" x14ac:dyDescent="0.25">
      <c r="K12903" s="46"/>
      <c r="L12903" s="46"/>
    </row>
    <row r="12904" spans="11:12" ht="30" customHeight="1" x14ac:dyDescent="0.25">
      <c r="K12904" s="46"/>
      <c r="L12904" s="46"/>
    </row>
    <row r="12905" spans="11:12" ht="30" customHeight="1" x14ac:dyDescent="0.25">
      <c r="K12905" s="46"/>
      <c r="L12905" s="46"/>
    </row>
    <row r="12906" spans="11:12" ht="30" customHeight="1" x14ac:dyDescent="0.25">
      <c r="K12906" s="46"/>
      <c r="L12906" s="46"/>
    </row>
    <row r="12907" spans="11:12" ht="30" customHeight="1" x14ac:dyDescent="0.25">
      <c r="K12907" s="46"/>
      <c r="L12907" s="46"/>
    </row>
    <row r="12908" spans="11:12" ht="30" customHeight="1" x14ac:dyDescent="0.25">
      <c r="K12908" s="46"/>
      <c r="L12908" s="46"/>
    </row>
    <row r="12909" spans="11:12" ht="30" customHeight="1" x14ac:dyDescent="0.25">
      <c r="K12909" s="46"/>
      <c r="L12909" s="46"/>
    </row>
    <row r="12910" spans="11:12" ht="30" customHeight="1" x14ac:dyDescent="0.25">
      <c r="K12910" s="46"/>
      <c r="L12910" s="46"/>
    </row>
    <row r="12911" spans="11:12" ht="30" customHeight="1" x14ac:dyDescent="0.25">
      <c r="K12911" s="46"/>
      <c r="L12911" s="46"/>
    </row>
    <row r="12912" spans="11:12" ht="30" customHeight="1" x14ac:dyDescent="0.25">
      <c r="K12912" s="46"/>
      <c r="L12912" s="46"/>
    </row>
    <row r="12913" spans="11:12" ht="30" customHeight="1" x14ac:dyDescent="0.25">
      <c r="K12913" s="46"/>
      <c r="L12913" s="46"/>
    </row>
    <row r="12914" spans="11:12" ht="30" customHeight="1" x14ac:dyDescent="0.25">
      <c r="K12914" s="46"/>
      <c r="L12914" s="46"/>
    </row>
    <row r="12915" spans="11:12" ht="30" customHeight="1" x14ac:dyDescent="0.25">
      <c r="K12915" s="46"/>
      <c r="L12915" s="46"/>
    </row>
    <row r="12916" spans="11:12" ht="30" customHeight="1" x14ac:dyDescent="0.25">
      <c r="K12916" s="46"/>
      <c r="L12916" s="46"/>
    </row>
    <row r="12917" spans="11:12" ht="30" customHeight="1" x14ac:dyDescent="0.25">
      <c r="K12917" s="46"/>
      <c r="L12917" s="46"/>
    </row>
    <row r="12918" spans="11:12" ht="30" customHeight="1" x14ac:dyDescent="0.25">
      <c r="K12918" s="46"/>
      <c r="L12918" s="46"/>
    </row>
    <row r="12919" spans="11:12" ht="30" customHeight="1" x14ac:dyDescent="0.25">
      <c r="K12919" s="46"/>
      <c r="L12919" s="46"/>
    </row>
    <row r="12920" spans="11:12" ht="30" customHeight="1" x14ac:dyDescent="0.25">
      <c r="K12920" s="46"/>
      <c r="L12920" s="46"/>
    </row>
    <row r="12921" spans="11:12" ht="30" customHeight="1" x14ac:dyDescent="0.25">
      <c r="K12921" s="46"/>
      <c r="L12921" s="46"/>
    </row>
    <row r="12922" spans="11:12" ht="30" customHeight="1" x14ac:dyDescent="0.25">
      <c r="K12922" s="46"/>
      <c r="L12922" s="46"/>
    </row>
    <row r="12923" spans="11:12" ht="30" customHeight="1" x14ac:dyDescent="0.25">
      <c r="K12923" s="46"/>
      <c r="L12923" s="46"/>
    </row>
    <row r="12924" spans="11:12" ht="30" customHeight="1" x14ac:dyDescent="0.25">
      <c r="K12924" s="46"/>
      <c r="L12924" s="46"/>
    </row>
    <row r="12925" spans="11:12" ht="30" customHeight="1" x14ac:dyDescent="0.25">
      <c r="K12925" s="46"/>
      <c r="L12925" s="46"/>
    </row>
    <row r="12926" spans="11:12" ht="30" customHeight="1" x14ac:dyDescent="0.25">
      <c r="K12926" s="46"/>
      <c r="L12926" s="46"/>
    </row>
    <row r="12927" spans="11:12" ht="30" customHeight="1" x14ac:dyDescent="0.25">
      <c r="K12927" s="46"/>
      <c r="L12927" s="46"/>
    </row>
    <row r="12928" spans="11:12" ht="30" customHeight="1" x14ac:dyDescent="0.25">
      <c r="K12928" s="46"/>
      <c r="L12928" s="46"/>
    </row>
    <row r="12929" spans="11:12" ht="30" customHeight="1" x14ac:dyDescent="0.25">
      <c r="K12929" s="46"/>
      <c r="L12929" s="46"/>
    </row>
    <row r="12930" spans="11:12" ht="30" customHeight="1" x14ac:dyDescent="0.25">
      <c r="K12930" s="46"/>
      <c r="L12930" s="46"/>
    </row>
    <row r="12931" spans="11:12" ht="30" customHeight="1" x14ac:dyDescent="0.25">
      <c r="K12931" s="46"/>
      <c r="L12931" s="46"/>
    </row>
    <row r="12932" spans="11:12" ht="30" customHeight="1" x14ac:dyDescent="0.25">
      <c r="K12932" s="46"/>
      <c r="L12932" s="46"/>
    </row>
    <row r="12933" spans="11:12" ht="30" customHeight="1" x14ac:dyDescent="0.25">
      <c r="K12933" s="46"/>
      <c r="L12933" s="46"/>
    </row>
    <row r="12934" spans="11:12" ht="30" customHeight="1" x14ac:dyDescent="0.25">
      <c r="K12934" s="46"/>
      <c r="L12934" s="46"/>
    </row>
    <row r="12935" spans="11:12" ht="30" customHeight="1" x14ac:dyDescent="0.25">
      <c r="K12935" s="46"/>
      <c r="L12935" s="46"/>
    </row>
    <row r="12936" spans="11:12" ht="30" customHeight="1" x14ac:dyDescent="0.25">
      <c r="K12936" s="46"/>
      <c r="L12936" s="46"/>
    </row>
    <row r="12937" spans="11:12" ht="30" customHeight="1" x14ac:dyDescent="0.25">
      <c r="K12937" s="46"/>
      <c r="L12937" s="46"/>
    </row>
    <row r="12938" spans="11:12" ht="30" customHeight="1" x14ac:dyDescent="0.25">
      <c r="K12938" s="46"/>
      <c r="L12938" s="46"/>
    </row>
    <row r="12939" spans="11:12" ht="30" customHeight="1" x14ac:dyDescent="0.25">
      <c r="K12939" s="46"/>
      <c r="L12939" s="46"/>
    </row>
    <row r="12940" spans="11:12" ht="30" customHeight="1" x14ac:dyDescent="0.25">
      <c r="K12940" s="46"/>
      <c r="L12940" s="46"/>
    </row>
    <row r="12941" spans="11:12" ht="30" customHeight="1" x14ac:dyDescent="0.25">
      <c r="K12941" s="46"/>
      <c r="L12941" s="46"/>
    </row>
    <row r="12942" spans="11:12" ht="30" customHeight="1" x14ac:dyDescent="0.25">
      <c r="K12942" s="46"/>
      <c r="L12942" s="46"/>
    </row>
    <row r="12943" spans="11:12" ht="30" customHeight="1" x14ac:dyDescent="0.25">
      <c r="K12943" s="46"/>
      <c r="L12943" s="46"/>
    </row>
    <row r="12944" spans="11:12" ht="30" customHeight="1" x14ac:dyDescent="0.25">
      <c r="K12944" s="46"/>
      <c r="L12944" s="46"/>
    </row>
    <row r="12945" spans="11:12" ht="30" customHeight="1" x14ac:dyDescent="0.25">
      <c r="K12945" s="46"/>
      <c r="L12945" s="46"/>
    </row>
    <row r="12946" spans="11:12" ht="30" customHeight="1" x14ac:dyDescent="0.25">
      <c r="K12946" s="46"/>
      <c r="L12946" s="46"/>
    </row>
    <row r="12947" spans="11:12" ht="30" customHeight="1" x14ac:dyDescent="0.25">
      <c r="K12947" s="46"/>
      <c r="L12947" s="46"/>
    </row>
    <row r="12948" spans="11:12" ht="30" customHeight="1" x14ac:dyDescent="0.25">
      <c r="K12948" s="46"/>
      <c r="L12948" s="46"/>
    </row>
    <row r="12949" spans="11:12" ht="30" customHeight="1" x14ac:dyDescent="0.25">
      <c r="K12949" s="46"/>
      <c r="L12949" s="46"/>
    </row>
    <row r="12950" spans="11:12" ht="30" customHeight="1" x14ac:dyDescent="0.25">
      <c r="K12950" s="46"/>
      <c r="L12950" s="46"/>
    </row>
    <row r="12951" spans="11:12" ht="30" customHeight="1" x14ac:dyDescent="0.25">
      <c r="K12951" s="46"/>
      <c r="L12951" s="46"/>
    </row>
    <row r="12952" spans="11:12" ht="30" customHeight="1" x14ac:dyDescent="0.25">
      <c r="K12952" s="46"/>
      <c r="L12952" s="46"/>
    </row>
    <row r="12953" spans="11:12" ht="30" customHeight="1" x14ac:dyDescent="0.25">
      <c r="K12953" s="46"/>
      <c r="L12953" s="46"/>
    </row>
    <row r="12954" spans="11:12" ht="30" customHeight="1" x14ac:dyDescent="0.25">
      <c r="K12954" s="46"/>
      <c r="L12954" s="46"/>
    </row>
    <row r="12955" spans="11:12" ht="30" customHeight="1" x14ac:dyDescent="0.25">
      <c r="K12955" s="46"/>
      <c r="L12955" s="46"/>
    </row>
    <row r="12956" spans="11:12" ht="30" customHeight="1" x14ac:dyDescent="0.25">
      <c r="K12956" s="46"/>
      <c r="L12956" s="46"/>
    </row>
    <row r="12957" spans="11:12" ht="30" customHeight="1" x14ac:dyDescent="0.25">
      <c r="K12957" s="46"/>
      <c r="L12957" s="46"/>
    </row>
    <row r="12958" spans="11:12" ht="30" customHeight="1" x14ac:dyDescent="0.25">
      <c r="K12958" s="46"/>
      <c r="L12958" s="46"/>
    </row>
    <row r="12959" spans="11:12" ht="30" customHeight="1" x14ac:dyDescent="0.25">
      <c r="K12959" s="46"/>
      <c r="L12959" s="46"/>
    </row>
    <row r="12960" spans="11:12" ht="30" customHeight="1" x14ac:dyDescent="0.25">
      <c r="K12960" s="46"/>
      <c r="L12960" s="46"/>
    </row>
    <row r="12961" spans="11:12" ht="30" customHeight="1" x14ac:dyDescent="0.25">
      <c r="K12961" s="46"/>
      <c r="L12961" s="46"/>
    </row>
    <row r="12962" spans="11:12" ht="30" customHeight="1" x14ac:dyDescent="0.25">
      <c r="K12962" s="46"/>
      <c r="L12962" s="46"/>
    </row>
    <row r="12963" spans="11:12" ht="30" customHeight="1" x14ac:dyDescent="0.25">
      <c r="K12963" s="46"/>
      <c r="L12963" s="46"/>
    </row>
    <row r="12964" spans="11:12" ht="30" customHeight="1" x14ac:dyDescent="0.25">
      <c r="K12964" s="46"/>
      <c r="L12964" s="46"/>
    </row>
    <row r="12965" spans="11:12" ht="30" customHeight="1" x14ac:dyDescent="0.25">
      <c r="K12965" s="46"/>
      <c r="L12965" s="46"/>
    </row>
    <row r="12966" spans="11:12" ht="30" customHeight="1" x14ac:dyDescent="0.25">
      <c r="K12966" s="46"/>
      <c r="L12966" s="46"/>
    </row>
    <row r="12967" spans="11:12" ht="30" customHeight="1" x14ac:dyDescent="0.25">
      <c r="K12967" s="46"/>
      <c r="L12967" s="46"/>
    </row>
    <row r="12968" spans="11:12" ht="30" customHeight="1" x14ac:dyDescent="0.25">
      <c r="K12968" s="46"/>
      <c r="L12968" s="46"/>
    </row>
    <row r="12969" spans="11:12" ht="30" customHeight="1" x14ac:dyDescent="0.25">
      <c r="K12969" s="46"/>
      <c r="L12969" s="46"/>
    </row>
    <row r="12970" spans="11:12" ht="30" customHeight="1" x14ac:dyDescent="0.25">
      <c r="K12970" s="46"/>
      <c r="L12970" s="46"/>
    </row>
    <row r="12971" spans="11:12" ht="30" customHeight="1" x14ac:dyDescent="0.25">
      <c r="K12971" s="46"/>
      <c r="L12971" s="46"/>
    </row>
    <row r="12972" spans="11:12" ht="30" customHeight="1" x14ac:dyDescent="0.25">
      <c r="K12972" s="46"/>
      <c r="L12972" s="46"/>
    </row>
    <row r="12973" spans="11:12" ht="30" customHeight="1" x14ac:dyDescent="0.25">
      <c r="K12973" s="46"/>
      <c r="L12973" s="46"/>
    </row>
    <row r="12974" spans="11:12" ht="30" customHeight="1" x14ac:dyDescent="0.25">
      <c r="K12974" s="46"/>
      <c r="L12974" s="46"/>
    </row>
    <row r="12975" spans="11:12" ht="30" customHeight="1" x14ac:dyDescent="0.25">
      <c r="K12975" s="46"/>
      <c r="L12975" s="46"/>
    </row>
    <row r="12976" spans="11:12" ht="30" customHeight="1" x14ac:dyDescent="0.25">
      <c r="K12976" s="46"/>
      <c r="L12976" s="46"/>
    </row>
    <row r="12977" spans="11:12" ht="30" customHeight="1" x14ac:dyDescent="0.25">
      <c r="K12977" s="46"/>
      <c r="L12977" s="46"/>
    </row>
    <row r="12978" spans="11:12" ht="30" customHeight="1" x14ac:dyDescent="0.25">
      <c r="K12978" s="46"/>
      <c r="L12978" s="46"/>
    </row>
    <row r="12979" spans="11:12" ht="30" customHeight="1" x14ac:dyDescent="0.25">
      <c r="K12979" s="46"/>
      <c r="L12979" s="46"/>
    </row>
    <row r="12980" spans="11:12" ht="30" customHeight="1" x14ac:dyDescent="0.25">
      <c r="K12980" s="46"/>
      <c r="L12980" s="46"/>
    </row>
    <row r="12981" spans="11:12" ht="30" customHeight="1" x14ac:dyDescent="0.25">
      <c r="K12981" s="46"/>
      <c r="L12981" s="46"/>
    </row>
    <row r="12982" spans="11:12" ht="30" customHeight="1" x14ac:dyDescent="0.25">
      <c r="K12982" s="46"/>
      <c r="L12982" s="46"/>
    </row>
    <row r="12983" spans="11:12" ht="30" customHeight="1" x14ac:dyDescent="0.25">
      <c r="K12983" s="46"/>
      <c r="L12983" s="46"/>
    </row>
    <row r="12984" spans="11:12" ht="30" customHeight="1" x14ac:dyDescent="0.25">
      <c r="K12984" s="46"/>
      <c r="L12984" s="46"/>
    </row>
    <row r="12985" spans="11:12" ht="30" customHeight="1" x14ac:dyDescent="0.25">
      <c r="K12985" s="46"/>
      <c r="L12985" s="46"/>
    </row>
    <row r="12986" spans="11:12" ht="30" customHeight="1" x14ac:dyDescent="0.25">
      <c r="K12986" s="46"/>
      <c r="L12986" s="46"/>
    </row>
    <row r="12987" spans="11:12" ht="30" customHeight="1" x14ac:dyDescent="0.25">
      <c r="K12987" s="46"/>
      <c r="L12987" s="46"/>
    </row>
    <row r="12988" spans="11:12" ht="30" customHeight="1" x14ac:dyDescent="0.25">
      <c r="K12988" s="46"/>
      <c r="L12988" s="46"/>
    </row>
    <row r="12989" spans="11:12" ht="30" customHeight="1" x14ac:dyDescent="0.25">
      <c r="K12989" s="46"/>
      <c r="L12989" s="46"/>
    </row>
    <row r="12990" spans="11:12" ht="30" customHeight="1" x14ac:dyDescent="0.25">
      <c r="K12990" s="46"/>
      <c r="L12990" s="46"/>
    </row>
    <row r="12991" spans="11:12" ht="30" customHeight="1" x14ac:dyDescent="0.25">
      <c r="K12991" s="46"/>
      <c r="L12991" s="46"/>
    </row>
    <row r="12992" spans="11:12" ht="30" customHeight="1" x14ac:dyDescent="0.25">
      <c r="K12992" s="46"/>
      <c r="L12992" s="46"/>
    </row>
    <row r="12993" spans="11:12" ht="30" customHeight="1" x14ac:dyDescent="0.25">
      <c r="K12993" s="46"/>
      <c r="L12993" s="46"/>
    </row>
    <row r="12994" spans="11:12" ht="30" customHeight="1" x14ac:dyDescent="0.25">
      <c r="K12994" s="46"/>
      <c r="L12994" s="46"/>
    </row>
    <row r="12995" spans="11:12" ht="30" customHeight="1" x14ac:dyDescent="0.25">
      <c r="K12995" s="46"/>
      <c r="L12995" s="46"/>
    </row>
    <row r="12996" spans="11:12" ht="30" customHeight="1" x14ac:dyDescent="0.25">
      <c r="K12996" s="46"/>
      <c r="L12996" s="46"/>
    </row>
    <row r="12997" spans="11:12" ht="30" customHeight="1" x14ac:dyDescent="0.25">
      <c r="K12997" s="46"/>
      <c r="L12997" s="46"/>
    </row>
    <row r="12998" spans="11:12" ht="30" customHeight="1" x14ac:dyDescent="0.25">
      <c r="K12998" s="46"/>
      <c r="L12998" s="46"/>
    </row>
    <row r="12999" spans="11:12" ht="30" customHeight="1" x14ac:dyDescent="0.25">
      <c r="K12999" s="46"/>
      <c r="L12999" s="46"/>
    </row>
    <row r="13000" spans="11:12" ht="30" customHeight="1" x14ac:dyDescent="0.25">
      <c r="K13000" s="46"/>
      <c r="L13000" s="46"/>
    </row>
    <row r="13001" spans="11:12" ht="30" customHeight="1" x14ac:dyDescent="0.25">
      <c r="K13001" s="46"/>
      <c r="L13001" s="46"/>
    </row>
    <row r="13002" spans="11:12" ht="30" customHeight="1" x14ac:dyDescent="0.25">
      <c r="K13002" s="46"/>
      <c r="L13002" s="46"/>
    </row>
    <row r="13003" spans="11:12" ht="30" customHeight="1" x14ac:dyDescent="0.25">
      <c r="K13003" s="46"/>
      <c r="L13003" s="46"/>
    </row>
    <row r="13004" spans="11:12" ht="30" customHeight="1" x14ac:dyDescent="0.25">
      <c r="K13004" s="46"/>
      <c r="L13004" s="46"/>
    </row>
    <row r="13005" spans="11:12" ht="30" customHeight="1" x14ac:dyDescent="0.25">
      <c r="K13005" s="46"/>
      <c r="L13005" s="46"/>
    </row>
    <row r="13006" spans="11:12" ht="30" customHeight="1" x14ac:dyDescent="0.25">
      <c r="K13006" s="46"/>
      <c r="L13006" s="46"/>
    </row>
    <row r="13007" spans="11:12" ht="30" customHeight="1" x14ac:dyDescent="0.25">
      <c r="K13007" s="46"/>
      <c r="L13007" s="46"/>
    </row>
    <row r="13008" spans="11:12" ht="30" customHeight="1" x14ac:dyDescent="0.25">
      <c r="K13008" s="46"/>
      <c r="L13008" s="46"/>
    </row>
    <row r="13009" spans="11:12" ht="30" customHeight="1" x14ac:dyDescent="0.25">
      <c r="K13009" s="46"/>
      <c r="L13009" s="46"/>
    </row>
    <row r="13010" spans="11:12" ht="30" customHeight="1" x14ac:dyDescent="0.25">
      <c r="K13010" s="46"/>
      <c r="L13010" s="46"/>
    </row>
    <row r="13011" spans="11:12" ht="30" customHeight="1" x14ac:dyDescent="0.25">
      <c r="K13011" s="46"/>
      <c r="L13011" s="46"/>
    </row>
    <row r="13012" spans="11:12" ht="30" customHeight="1" x14ac:dyDescent="0.25">
      <c r="K13012" s="46"/>
      <c r="L13012" s="46"/>
    </row>
    <row r="13013" spans="11:12" ht="30" customHeight="1" x14ac:dyDescent="0.25">
      <c r="K13013" s="46"/>
      <c r="L13013" s="46"/>
    </row>
    <row r="13014" spans="11:12" ht="30" customHeight="1" x14ac:dyDescent="0.25">
      <c r="K13014" s="46"/>
      <c r="L13014" s="46"/>
    </row>
    <row r="13015" spans="11:12" ht="30" customHeight="1" x14ac:dyDescent="0.25">
      <c r="K13015" s="46"/>
      <c r="L13015" s="46"/>
    </row>
    <row r="13016" spans="11:12" ht="30" customHeight="1" x14ac:dyDescent="0.25">
      <c r="K13016" s="46"/>
      <c r="L13016" s="46"/>
    </row>
    <row r="13017" spans="11:12" ht="30" customHeight="1" x14ac:dyDescent="0.25">
      <c r="K13017" s="46"/>
      <c r="L13017" s="46"/>
    </row>
    <row r="13018" spans="11:12" ht="30" customHeight="1" x14ac:dyDescent="0.25">
      <c r="K13018" s="46"/>
      <c r="L13018" s="46"/>
    </row>
    <row r="13019" spans="11:12" ht="30" customHeight="1" x14ac:dyDescent="0.25">
      <c r="K13019" s="46"/>
      <c r="L13019" s="46"/>
    </row>
    <row r="13020" spans="11:12" ht="30" customHeight="1" x14ac:dyDescent="0.25">
      <c r="K13020" s="46"/>
      <c r="L13020" s="46"/>
    </row>
    <row r="13021" spans="11:12" ht="30" customHeight="1" x14ac:dyDescent="0.25">
      <c r="K13021" s="46"/>
      <c r="L13021" s="46"/>
    </row>
    <row r="13022" spans="11:12" ht="30" customHeight="1" x14ac:dyDescent="0.25">
      <c r="K13022" s="46"/>
      <c r="L13022" s="46"/>
    </row>
    <row r="13023" spans="11:12" ht="30" customHeight="1" x14ac:dyDescent="0.25">
      <c r="K13023" s="46"/>
      <c r="L13023" s="46"/>
    </row>
    <row r="13024" spans="11:12" ht="30" customHeight="1" x14ac:dyDescent="0.25">
      <c r="K13024" s="46"/>
      <c r="L13024" s="46"/>
    </row>
    <row r="13025" spans="11:12" ht="30" customHeight="1" x14ac:dyDescent="0.25">
      <c r="K13025" s="46"/>
      <c r="L13025" s="46"/>
    </row>
    <row r="13026" spans="11:12" ht="30" customHeight="1" x14ac:dyDescent="0.25">
      <c r="K13026" s="46"/>
      <c r="L13026" s="46"/>
    </row>
    <row r="13027" spans="11:12" ht="30" customHeight="1" x14ac:dyDescent="0.25">
      <c r="K13027" s="46"/>
      <c r="L13027" s="46"/>
    </row>
    <row r="13028" spans="11:12" ht="30" customHeight="1" x14ac:dyDescent="0.25">
      <c r="K13028" s="46"/>
      <c r="L13028" s="46"/>
    </row>
    <row r="13029" spans="11:12" ht="30" customHeight="1" x14ac:dyDescent="0.25">
      <c r="K13029" s="46"/>
      <c r="L13029" s="46"/>
    </row>
    <row r="13030" spans="11:12" ht="30" customHeight="1" x14ac:dyDescent="0.25">
      <c r="K13030" s="46"/>
      <c r="L13030" s="46"/>
    </row>
    <row r="13031" spans="11:12" ht="30" customHeight="1" x14ac:dyDescent="0.25">
      <c r="K13031" s="46"/>
      <c r="L13031" s="46"/>
    </row>
    <row r="13032" spans="11:12" ht="30" customHeight="1" x14ac:dyDescent="0.25">
      <c r="K13032" s="46"/>
      <c r="L13032" s="46"/>
    </row>
    <row r="13033" spans="11:12" ht="30" customHeight="1" x14ac:dyDescent="0.25">
      <c r="K13033" s="46"/>
      <c r="L13033" s="46"/>
    </row>
    <row r="13034" spans="11:12" ht="30" customHeight="1" x14ac:dyDescent="0.25">
      <c r="K13034" s="46"/>
      <c r="L13034" s="46"/>
    </row>
    <row r="13035" spans="11:12" ht="30" customHeight="1" x14ac:dyDescent="0.25">
      <c r="K13035" s="46"/>
      <c r="L13035" s="46"/>
    </row>
    <row r="13036" spans="11:12" ht="30" customHeight="1" x14ac:dyDescent="0.25">
      <c r="K13036" s="46"/>
      <c r="L13036" s="46"/>
    </row>
    <row r="13037" spans="11:12" ht="30" customHeight="1" x14ac:dyDescent="0.25">
      <c r="K13037" s="46"/>
      <c r="L13037" s="46"/>
    </row>
    <row r="13038" spans="11:12" ht="30" customHeight="1" x14ac:dyDescent="0.25">
      <c r="K13038" s="46"/>
      <c r="L13038" s="46"/>
    </row>
    <row r="13039" spans="11:12" ht="30" customHeight="1" x14ac:dyDescent="0.25">
      <c r="K13039" s="46"/>
      <c r="L13039" s="46"/>
    </row>
    <row r="13040" spans="11:12" ht="30" customHeight="1" x14ac:dyDescent="0.25">
      <c r="K13040" s="46"/>
      <c r="L13040" s="46"/>
    </row>
    <row r="13041" spans="11:12" ht="30" customHeight="1" x14ac:dyDescent="0.25">
      <c r="K13041" s="46"/>
      <c r="L13041" s="46"/>
    </row>
    <row r="13042" spans="11:12" ht="30" customHeight="1" x14ac:dyDescent="0.25">
      <c r="K13042" s="46"/>
      <c r="L13042" s="46"/>
    </row>
    <row r="13043" spans="11:12" ht="30" customHeight="1" x14ac:dyDescent="0.25">
      <c r="K13043" s="46"/>
      <c r="L13043" s="46"/>
    </row>
    <row r="13044" spans="11:12" ht="30" customHeight="1" x14ac:dyDescent="0.25">
      <c r="K13044" s="46"/>
      <c r="L13044" s="46"/>
    </row>
    <row r="13045" spans="11:12" ht="30" customHeight="1" x14ac:dyDescent="0.25">
      <c r="K13045" s="46"/>
      <c r="L13045" s="46"/>
    </row>
    <row r="13046" spans="11:12" ht="30" customHeight="1" x14ac:dyDescent="0.25">
      <c r="K13046" s="46"/>
      <c r="L13046" s="46"/>
    </row>
    <row r="13047" spans="11:12" ht="30" customHeight="1" x14ac:dyDescent="0.25">
      <c r="K13047" s="46"/>
      <c r="L13047" s="46"/>
    </row>
    <row r="13048" spans="11:12" ht="30" customHeight="1" x14ac:dyDescent="0.25">
      <c r="K13048" s="46"/>
      <c r="L13048" s="46"/>
    </row>
    <row r="13049" spans="11:12" ht="30" customHeight="1" x14ac:dyDescent="0.25">
      <c r="K13049" s="46"/>
      <c r="L13049" s="46"/>
    </row>
    <row r="13050" spans="11:12" ht="30" customHeight="1" x14ac:dyDescent="0.25">
      <c r="K13050" s="46"/>
      <c r="L13050" s="46"/>
    </row>
    <row r="13051" spans="11:12" ht="30" customHeight="1" x14ac:dyDescent="0.25">
      <c r="K13051" s="46"/>
      <c r="L13051" s="46"/>
    </row>
    <row r="13052" spans="11:12" ht="30" customHeight="1" x14ac:dyDescent="0.25">
      <c r="K13052" s="46"/>
      <c r="L13052" s="46"/>
    </row>
    <row r="13053" spans="11:12" ht="30" customHeight="1" x14ac:dyDescent="0.25">
      <c r="K13053" s="46"/>
      <c r="L13053" s="46"/>
    </row>
    <row r="13054" spans="11:12" ht="30" customHeight="1" x14ac:dyDescent="0.25">
      <c r="K13054" s="46"/>
      <c r="L13054" s="46"/>
    </row>
    <row r="13055" spans="11:12" ht="30" customHeight="1" x14ac:dyDescent="0.25">
      <c r="K13055" s="46"/>
      <c r="L13055" s="46"/>
    </row>
    <row r="13056" spans="11:12" ht="30" customHeight="1" x14ac:dyDescent="0.25">
      <c r="K13056" s="46"/>
      <c r="L13056" s="46"/>
    </row>
    <row r="13057" spans="11:12" ht="30" customHeight="1" x14ac:dyDescent="0.25">
      <c r="K13057" s="46"/>
      <c r="L13057" s="46"/>
    </row>
    <row r="13058" spans="11:12" ht="30" customHeight="1" x14ac:dyDescent="0.25">
      <c r="K13058" s="46"/>
      <c r="L13058" s="46"/>
    </row>
    <row r="13059" spans="11:12" ht="30" customHeight="1" x14ac:dyDescent="0.25">
      <c r="K13059" s="46"/>
      <c r="L13059" s="46"/>
    </row>
    <row r="13060" spans="11:12" ht="30" customHeight="1" x14ac:dyDescent="0.25">
      <c r="K13060" s="46"/>
      <c r="L13060" s="46"/>
    </row>
    <row r="13061" spans="11:12" ht="30" customHeight="1" x14ac:dyDescent="0.25">
      <c r="K13061" s="46"/>
      <c r="L13061" s="46"/>
    </row>
    <row r="13062" spans="11:12" ht="30" customHeight="1" x14ac:dyDescent="0.25">
      <c r="K13062" s="46"/>
      <c r="L13062" s="46"/>
    </row>
    <row r="13063" spans="11:12" ht="30" customHeight="1" x14ac:dyDescent="0.25">
      <c r="K13063" s="46"/>
      <c r="L13063" s="46"/>
    </row>
    <row r="13064" spans="11:12" ht="30" customHeight="1" x14ac:dyDescent="0.25">
      <c r="K13064" s="46"/>
      <c r="L13064" s="46"/>
    </row>
    <row r="13065" spans="11:12" ht="30" customHeight="1" x14ac:dyDescent="0.25">
      <c r="K13065" s="46"/>
      <c r="L13065" s="46"/>
    </row>
    <row r="13066" spans="11:12" ht="30" customHeight="1" x14ac:dyDescent="0.25">
      <c r="K13066" s="46"/>
      <c r="L13066" s="46"/>
    </row>
    <row r="13067" spans="11:12" ht="30" customHeight="1" x14ac:dyDescent="0.25">
      <c r="K13067" s="46"/>
      <c r="L13067" s="46"/>
    </row>
    <row r="13068" spans="11:12" ht="30" customHeight="1" x14ac:dyDescent="0.25">
      <c r="K13068" s="46"/>
      <c r="L13068" s="46"/>
    </row>
    <row r="13069" spans="11:12" ht="30" customHeight="1" x14ac:dyDescent="0.25">
      <c r="K13069" s="46"/>
      <c r="L13069" s="46"/>
    </row>
    <row r="13070" spans="11:12" ht="30" customHeight="1" x14ac:dyDescent="0.25">
      <c r="K13070" s="46"/>
      <c r="L13070" s="46"/>
    </row>
    <row r="13071" spans="11:12" ht="30" customHeight="1" x14ac:dyDescent="0.25">
      <c r="K13071" s="46"/>
      <c r="L13071" s="46"/>
    </row>
    <row r="13072" spans="11:12" ht="30" customHeight="1" x14ac:dyDescent="0.25">
      <c r="K13072" s="46"/>
      <c r="L13072" s="46"/>
    </row>
    <row r="13073" spans="11:12" ht="30" customHeight="1" x14ac:dyDescent="0.25">
      <c r="K13073" s="46"/>
      <c r="L13073" s="46"/>
    </row>
    <row r="13074" spans="11:12" ht="30" customHeight="1" x14ac:dyDescent="0.25">
      <c r="K13074" s="46"/>
      <c r="L13074" s="46"/>
    </row>
    <row r="13075" spans="11:12" ht="30" customHeight="1" x14ac:dyDescent="0.25">
      <c r="K13075" s="46"/>
      <c r="L13075" s="46"/>
    </row>
    <row r="13076" spans="11:12" ht="30" customHeight="1" x14ac:dyDescent="0.25">
      <c r="K13076" s="46"/>
      <c r="L13076" s="46"/>
    </row>
    <row r="13077" spans="11:12" ht="30" customHeight="1" x14ac:dyDescent="0.25">
      <c r="K13077" s="46"/>
      <c r="L13077" s="46"/>
    </row>
    <row r="13078" spans="11:12" ht="30" customHeight="1" x14ac:dyDescent="0.25">
      <c r="K13078" s="46"/>
      <c r="L13078" s="46"/>
    </row>
    <row r="13079" spans="11:12" ht="30" customHeight="1" x14ac:dyDescent="0.25">
      <c r="K13079" s="46"/>
      <c r="L13079" s="46"/>
    </row>
    <row r="13080" spans="11:12" ht="30" customHeight="1" x14ac:dyDescent="0.25">
      <c r="K13080" s="46"/>
      <c r="L13080" s="46"/>
    </row>
    <row r="13081" spans="11:12" ht="30" customHeight="1" x14ac:dyDescent="0.25">
      <c r="K13081" s="46"/>
      <c r="L13081" s="46"/>
    </row>
    <row r="13082" spans="11:12" ht="30" customHeight="1" x14ac:dyDescent="0.25">
      <c r="K13082" s="46"/>
      <c r="L13082" s="46"/>
    </row>
    <row r="13083" spans="11:12" ht="30" customHeight="1" x14ac:dyDescent="0.25">
      <c r="K13083" s="46"/>
      <c r="L13083" s="46"/>
    </row>
    <row r="13084" spans="11:12" ht="30" customHeight="1" x14ac:dyDescent="0.25">
      <c r="K13084" s="46"/>
      <c r="L13084" s="46"/>
    </row>
    <row r="13085" spans="11:12" ht="30" customHeight="1" x14ac:dyDescent="0.25">
      <c r="K13085" s="46"/>
      <c r="L13085" s="46"/>
    </row>
    <row r="13086" spans="11:12" ht="30" customHeight="1" x14ac:dyDescent="0.25">
      <c r="K13086" s="46"/>
      <c r="L13086" s="46"/>
    </row>
    <row r="13087" spans="11:12" ht="30" customHeight="1" x14ac:dyDescent="0.25">
      <c r="K13087" s="46"/>
      <c r="L13087" s="46"/>
    </row>
    <row r="13088" spans="11:12" ht="30" customHeight="1" x14ac:dyDescent="0.25">
      <c r="K13088" s="46"/>
      <c r="L13088" s="46"/>
    </row>
    <row r="13089" spans="11:12" ht="30" customHeight="1" x14ac:dyDescent="0.25">
      <c r="K13089" s="46"/>
      <c r="L13089" s="46"/>
    </row>
    <row r="13090" spans="11:12" ht="30" customHeight="1" x14ac:dyDescent="0.25">
      <c r="K13090" s="46"/>
      <c r="L13090" s="46"/>
    </row>
    <row r="13091" spans="11:12" ht="30" customHeight="1" x14ac:dyDescent="0.25">
      <c r="K13091" s="46"/>
      <c r="L13091" s="46"/>
    </row>
    <row r="13092" spans="11:12" ht="30" customHeight="1" x14ac:dyDescent="0.25">
      <c r="K13092" s="46"/>
      <c r="L13092" s="46"/>
    </row>
    <row r="13093" spans="11:12" ht="30" customHeight="1" x14ac:dyDescent="0.25">
      <c r="K13093" s="46"/>
      <c r="L13093" s="46"/>
    </row>
    <row r="13094" spans="11:12" ht="30" customHeight="1" x14ac:dyDescent="0.25">
      <c r="K13094" s="46"/>
      <c r="L13094" s="46"/>
    </row>
    <row r="13095" spans="11:12" ht="30" customHeight="1" x14ac:dyDescent="0.25">
      <c r="K13095" s="46"/>
      <c r="L13095" s="46"/>
    </row>
    <row r="13096" spans="11:12" ht="30" customHeight="1" x14ac:dyDescent="0.25">
      <c r="K13096" s="46"/>
      <c r="L13096" s="46"/>
    </row>
    <row r="13097" spans="11:12" ht="30" customHeight="1" x14ac:dyDescent="0.25">
      <c r="K13097" s="46"/>
      <c r="L13097" s="46"/>
    </row>
    <row r="13098" spans="11:12" ht="30" customHeight="1" x14ac:dyDescent="0.25">
      <c r="K13098" s="46"/>
      <c r="L13098" s="46"/>
    </row>
    <row r="13099" spans="11:12" ht="30" customHeight="1" x14ac:dyDescent="0.25">
      <c r="K13099" s="46"/>
      <c r="L13099" s="46"/>
    </row>
    <row r="13100" spans="11:12" ht="30" customHeight="1" x14ac:dyDescent="0.25">
      <c r="K13100" s="46"/>
      <c r="L13100" s="46"/>
    </row>
    <row r="13101" spans="11:12" ht="30" customHeight="1" x14ac:dyDescent="0.25">
      <c r="K13101" s="46"/>
      <c r="L13101" s="46"/>
    </row>
    <row r="13102" spans="11:12" ht="30" customHeight="1" x14ac:dyDescent="0.25">
      <c r="K13102" s="46"/>
      <c r="L13102" s="46"/>
    </row>
    <row r="13103" spans="11:12" ht="30" customHeight="1" x14ac:dyDescent="0.25">
      <c r="K13103" s="46"/>
      <c r="L13103" s="46"/>
    </row>
    <row r="13104" spans="11:12" ht="30" customHeight="1" x14ac:dyDescent="0.25">
      <c r="K13104" s="46"/>
      <c r="L13104" s="46"/>
    </row>
    <row r="13105" spans="11:12" ht="30" customHeight="1" x14ac:dyDescent="0.25">
      <c r="K13105" s="46"/>
      <c r="L13105" s="46"/>
    </row>
    <row r="13106" spans="11:12" ht="30" customHeight="1" x14ac:dyDescent="0.25">
      <c r="K13106" s="46"/>
      <c r="L13106" s="46"/>
    </row>
    <row r="13107" spans="11:12" ht="30" customHeight="1" x14ac:dyDescent="0.25">
      <c r="K13107" s="46"/>
      <c r="L13107" s="46"/>
    </row>
    <row r="13108" spans="11:12" ht="30" customHeight="1" x14ac:dyDescent="0.25">
      <c r="K13108" s="46"/>
      <c r="L13108" s="46"/>
    </row>
    <row r="13109" spans="11:12" ht="30" customHeight="1" x14ac:dyDescent="0.25">
      <c r="K13109" s="46"/>
      <c r="L13109" s="46"/>
    </row>
    <row r="13110" spans="11:12" ht="30" customHeight="1" x14ac:dyDescent="0.25">
      <c r="K13110" s="46"/>
      <c r="L13110" s="46"/>
    </row>
    <row r="13111" spans="11:12" ht="30" customHeight="1" x14ac:dyDescent="0.25">
      <c r="K13111" s="46"/>
      <c r="L13111" s="46"/>
    </row>
    <row r="13112" spans="11:12" ht="30" customHeight="1" x14ac:dyDescent="0.25">
      <c r="K13112" s="46"/>
      <c r="L13112" s="46"/>
    </row>
    <row r="13113" spans="11:12" ht="30" customHeight="1" x14ac:dyDescent="0.25">
      <c r="K13113" s="46"/>
      <c r="L13113" s="46"/>
    </row>
    <row r="13114" spans="11:12" ht="30" customHeight="1" x14ac:dyDescent="0.25">
      <c r="K13114" s="46"/>
      <c r="L13114" s="46"/>
    </row>
    <row r="13115" spans="11:12" ht="30" customHeight="1" x14ac:dyDescent="0.25">
      <c r="K13115" s="46"/>
      <c r="L13115" s="46"/>
    </row>
    <row r="13116" spans="11:12" ht="30" customHeight="1" x14ac:dyDescent="0.25">
      <c r="K13116" s="46"/>
      <c r="L13116" s="46"/>
    </row>
    <row r="13117" spans="11:12" ht="30" customHeight="1" x14ac:dyDescent="0.25">
      <c r="K13117" s="46"/>
      <c r="L13117" s="46"/>
    </row>
    <row r="13118" spans="11:12" ht="30" customHeight="1" x14ac:dyDescent="0.25">
      <c r="K13118" s="46"/>
      <c r="L13118" s="46"/>
    </row>
    <row r="13119" spans="11:12" ht="30" customHeight="1" x14ac:dyDescent="0.25">
      <c r="K13119" s="46"/>
      <c r="L13119" s="46"/>
    </row>
    <row r="13120" spans="11:12" ht="30" customHeight="1" x14ac:dyDescent="0.25">
      <c r="K13120" s="46"/>
      <c r="L13120" s="46"/>
    </row>
    <row r="13121" spans="11:12" ht="30" customHeight="1" x14ac:dyDescent="0.25">
      <c r="K13121" s="46"/>
      <c r="L13121" s="46"/>
    </row>
    <row r="13122" spans="11:12" ht="30" customHeight="1" x14ac:dyDescent="0.25">
      <c r="K13122" s="46"/>
      <c r="L13122" s="46"/>
    </row>
    <row r="13123" spans="11:12" ht="30" customHeight="1" x14ac:dyDescent="0.25">
      <c r="K13123" s="46"/>
      <c r="L13123" s="46"/>
    </row>
    <row r="13124" spans="11:12" ht="30" customHeight="1" x14ac:dyDescent="0.25">
      <c r="K13124" s="46"/>
      <c r="L13124" s="46"/>
    </row>
    <row r="13125" spans="11:12" ht="30" customHeight="1" x14ac:dyDescent="0.25">
      <c r="K13125" s="46"/>
      <c r="L13125" s="46"/>
    </row>
    <row r="13126" spans="11:12" ht="30" customHeight="1" x14ac:dyDescent="0.25">
      <c r="K13126" s="46"/>
      <c r="L13126" s="46"/>
    </row>
    <row r="13127" spans="11:12" ht="30" customHeight="1" x14ac:dyDescent="0.25">
      <c r="K13127" s="46"/>
      <c r="L13127" s="46"/>
    </row>
    <row r="13128" spans="11:12" ht="30" customHeight="1" x14ac:dyDescent="0.25">
      <c r="K13128" s="46"/>
      <c r="L13128" s="46"/>
    </row>
    <row r="13129" spans="11:12" ht="30" customHeight="1" x14ac:dyDescent="0.25">
      <c r="K13129" s="46"/>
      <c r="L13129" s="46"/>
    </row>
    <row r="13130" spans="11:12" ht="30" customHeight="1" x14ac:dyDescent="0.25">
      <c r="K13130" s="46"/>
      <c r="L13130" s="46"/>
    </row>
    <row r="13131" spans="11:12" ht="30" customHeight="1" x14ac:dyDescent="0.25">
      <c r="K13131" s="46"/>
      <c r="L13131" s="46"/>
    </row>
    <row r="13132" spans="11:12" ht="30" customHeight="1" x14ac:dyDescent="0.25">
      <c r="K13132" s="46"/>
      <c r="L13132" s="46"/>
    </row>
    <row r="13133" spans="11:12" ht="30" customHeight="1" x14ac:dyDescent="0.25">
      <c r="K13133" s="46"/>
      <c r="L13133" s="46"/>
    </row>
    <row r="13134" spans="11:12" ht="30" customHeight="1" x14ac:dyDescent="0.25">
      <c r="K13134" s="46"/>
      <c r="L13134" s="46"/>
    </row>
    <row r="13135" spans="11:12" ht="30" customHeight="1" x14ac:dyDescent="0.25">
      <c r="K13135" s="46"/>
      <c r="L13135" s="46"/>
    </row>
    <row r="13136" spans="11:12" ht="30" customHeight="1" x14ac:dyDescent="0.25">
      <c r="K13136" s="46"/>
      <c r="L13136" s="46"/>
    </row>
    <row r="13137" spans="11:12" ht="30" customHeight="1" x14ac:dyDescent="0.25">
      <c r="K13137" s="46"/>
      <c r="L13137" s="46"/>
    </row>
    <row r="13138" spans="11:12" ht="30" customHeight="1" x14ac:dyDescent="0.25">
      <c r="K13138" s="46"/>
      <c r="L13138" s="46"/>
    </row>
    <row r="13139" spans="11:12" ht="30" customHeight="1" x14ac:dyDescent="0.25">
      <c r="K13139" s="46"/>
      <c r="L13139" s="46"/>
    </row>
    <row r="13140" spans="11:12" ht="30" customHeight="1" x14ac:dyDescent="0.25">
      <c r="K13140" s="46"/>
      <c r="L13140" s="46"/>
    </row>
    <row r="13141" spans="11:12" ht="30" customHeight="1" x14ac:dyDescent="0.25">
      <c r="K13141" s="46"/>
      <c r="L13141" s="46"/>
    </row>
    <row r="13142" spans="11:12" ht="30" customHeight="1" x14ac:dyDescent="0.25">
      <c r="K13142" s="46"/>
      <c r="L13142" s="46"/>
    </row>
    <row r="13143" spans="11:12" ht="30" customHeight="1" x14ac:dyDescent="0.25">
      <c r="K13143" s="46"/>
      <c r="L13143" s="46"/>
    </row>
    <row r="13144" spans="11:12" ht="30" customHeight="1" x14ac:dyDescent="0.25">
      <c r="K13144" s="46"/>
      <c r="L13144" s="46"/>
    </row>
    <row r="13145" spans="11:12" ht="30" customHeight="1" x14ac:dyDescent="0.25">
      <c r="K13145" s="46"/>
      <c r="L13145" s="46"/>
    </row>
    <row r="13146" spans="11:12" ht="30" customHeight="1" x14ac:dyDescent="0.25">
      <c r="K13146" s="46"/>
      <c r="L13146" s="46"/>
    </row>
    <row r="13147" spans="11:12" ht="30" customHeight="1" x14ac:dyDescent="0.25">
      <c r="K13147" s="46"/>
      <c r="L13147" s="46"/>
    </row>
    <row r="13148" spans="11:12" ht="30" customHeight="1" x14ac:dyDescent="0.25">
      <c r="K13148" s="46"/>
      <c r="L13148" s="46"/>
    </row>
    <row r="13149" spans="11:12" ht="30" customHeight="1" x14ac:dyDescent="0.25">
      <c r="K13149" s="46"/>
      <c r="L13149" s="46"/>
    </row>
    <row r="13150" spans="11:12" ht="30" customHeight="1" x14ac:dyDescent="0.25">
      <c r="K13150" s="46"/>
      <c r="L13150" s="46"/>
    </row>
    <row r="13151" spans="11:12" ht="30" customHeight="1" x14ac:dyDescent="0.25">
      <c r="K13151" s="46"/>
      <c r="L13151" s="46"/>
    </row>
    <row r="13152" spans="11:12" ht="30" customHeight="1" x14ac:dyDescent="0.25">
      <c r="K13152" s="46"/>
      <c r="L13152" s="46"/>
    </row>
    <row r="13153" spans="11:12" ht="30" customHeight="1" x14ac:dyDescent="0.25">
      <c r="K13153" s="46"/>
      <c r="L13153" s="46"/>
    </row>
    <row r="13154" spans="11:12" ht="30" customHeight="1" x14ac:dyDescent="0.25">
      <c r="K13154" s="46"/>
      <c r="L13154" s="46"/>
    </row>
    <row r="13155" spans="11:12" ht="30" customHeight="1" x14ac:dyDescent="0.25">
      <c r="K13155" s="46"/>
      <c r="L13155" s="46"/>
    </row>
    <row r="13156" spans="11:12" ht="30" customHeight="1" x14ac:dyDescent="0.25">
      <c r="K13156" s="46"/>
      <c r="L13156" s="46"/>
    </row>
    <row r="13157" spans="11:12" ht="30" customHeight="1" x14ac:dyDescent="0.25">
      <c r="K13157" s="46"/>
      <c r="L13157" s="46"/>
    </row>
    <row r="13158" spans="11:12" ht="30" customHeight="1" x14ac:dyDescent="0.25">
      <c r="K13158" s="46"/>
      <c r="L13158" s="46"/>
    </row>
    <row r="13159" spans="11:12" ht="30" customHeight="1" x14ac:dyDescent="0.25">
      <c r="K13159" s="46"/>
      <c r="L13159" s="46"/>
    </row>
    <row r="13160" spans="11:12" ht="30" customHeight="1" x14ac:dyDescent="0.25">
      <c r="K13160" s="46"/>
      <c r="L13160" s="46"/>
    </row>
    <row r="13161" spans="11:12" ht="30" customHeight="1" x14ac:dyDescent="0.25">
      <c r="K13161" s="46"/>
      <c r="L13161" s="46"/>
    </row>
    <row r="13162" spans="11:12" ht="30" customHeight="1" x14ac:dyDescent="0.25">
      <c r="K13162" s="46"/>
      <c r="L13162" s="46"/>
    </row>
    <row r="13163" spans="11:12" ht="30" customHeight="1" x14ac:dyDescent="0.25">
      <c r="K13163" s="46"/>
      <c r="L13163" s="46"/>
    </row>
    <row r="13164" spans="11:12" ht="30" customHeight="1" x14ac:dyDescent="0.25">
      <c r="K13164" s="46"/>
      <c r="L13164" s="46"/>
    </row>
    <row r="13165" spans="11:12" ht="30" customHeight="1" x14ac:dyDescent="0.25">
      <c r="K13165" s="46"/>
      <c r="L13165" s="46"/>
    </row>
    <row r="13166" spans="11:12" ht="30" customHeight="1" x14ac:dyDescent="0.25">
      <c r="K13166" s="46"/>
      <c r="L13166" s="46"/>
    </row>
    <row r="13167" spans="11:12" ht="30" customHeight="1" x14ac:dyDescent="0.25">
      <c r="K13167" s="46"/>
      <c r="L13167" s="46"/>
    </row>
    <row r="13168" spans="11:12" ht="30" customHeight="1" x14ac:dyDescent="0.25">
      <c r="K13168" s="46"/>
      <c r="L13168" s="46"/>
    </row>
    <row r="13169" spans="11:12" ht="30" customHeight="1" x14ac:dyDescent="0.25">
      <c r="K13169" s="46"/>
      <c r="L13169" s="46"/>
    </row>
    <row r="13170" spans="11:12" ht="30" customHeight="1" x14ac:dyDescent="0.25">
      <c r="K13170" s="46"/>
      <c r="L13170" s="46"/>
    </row>
    <row r="13171" spans="11:12" ht="30" customHeight="1" x14ac:dyDescent="0.25">
      <c r="K13171" s="46"/>
      <c r="L13171" s="46"/>
    </row>
    <row r="13172" spans="11:12" ht="30" customHeight="1" x14ac:dyDescent="0.25">
      <c r="K13172" s="46"/>
      <c r="L13172" s="46"/>
    </row>
    <row r="13173" spans="11:12" ht="30" customHeight="1" x14ac:dyDescent="0.25">
      <c r="K13173" s="46"/>
      <c r="L13173" s="46"/>
    </row>
    <row r="13174" spans="11:12" ht="30" customHeight="1" x14ac:dyDescent="0.25">
      <c r="K13174" s="46"/>
      <c r="L13174" s="46"/>
    </row>
    <row r="13175" spans="11:12" ht="30" customHeight="1" x14ac:dyDescent="0.25">
      <c r="K13175" s="46"/>
      <c r="L13175" s="46"/>
    </row>
    <row r="13176" spans="11:12" ht="30" customHeight="1" x14ac:dyDescent="0.25">
      <c r="K13176" s="46"/>
      <c r="L13176" s="46"/>
    </row>
    <row r="13177" spans="11:12" ht="30" customHeight="1" x14ac:dyDescent="0.25">
      <c r="K13177" s="46"/>
      <c r="L13177" s="46"/>
    </row>
    <row r="13178" spans="11:12" ht="30" customHeight="1" x14ac:dyDescent="0.25">
      <c r="K13178" s="46"/>
      <c r="L13178" s="46"/>
    </row>
    <row r="13179" spans="11:12" ht="30" customHeight="1" x14ac:dyDescent="0.25">
      <c r="K13179" s="46"/>
      <c r="L13179" s="46"/>
    </row>
    <row r="13180" spans="11:12" ht="30" customHeight="1" x14ac:dyDescent="0.25">
      <c r="K13180" s="46"/>
      <c r="L13180" s="46"/>
    </row>
    <row r="13181" spans="11:12" ht="30" customHeight="1" x14ac:dyDescent="0.25">
      <c r="K13181" s="46"/>
      <c r="L13181" s="46"/>
    </row>
    <row r="13182" spans="11:12" ht="30" customHeight="1" x14ac:dyDescent="0.25">
      <c r="K13182" s="46"/>
      <c r="L13182" s="46"/>
    </row>
    <row r="13183" spans="11:12" ht="30" customHeight="1" x14ac:dyDescent="0.25">
      <c r="K13183" s="46"/>
      <c r="L13183" s="46"/>
    </row>
    <row r="13184" spans="11:12" ht="30" customHeight="1" x14ac:dyDescent="0.25">
      <c r="K13184" s="46"/>
      <c r="L13184" s="46"/>
    </row>
    <row r="13185" spans="11:12" ht="30" customHeight="1" x14ac:dyDescent="0.25">
      <c r="K13185" s="46"/>
      <c r="L13185" s="46"/>
    </row>
    <row r="13186" spans="11:12" ht="30" customHeight="1" x14ac:dyDescent="0.25">
      <c r="K13186" s="46"/>
      <c r="L13186" s="46"/>
    </row>
    <row r="13187" spans="11:12" ht="30" customHeight="1" x14ac:dyDescent="0.25">
      <c r="K13187" s="46"/>
      <c r="L13187" s="46"/>
    </row>
    <row r="13188" spans="11:12" ht="30" customHeight="1" x14ac:dyDescent="0.25">
      <c r="K13188" s="46"/>
      <c r="L13188" s="46"/>
    </row>
    <row r="13189" spans="11:12" ht="30" customHeight="1" x14ac:dyDescent="0.25">
      <c r="K13189" s="46"/>
      <c r="L13189" s="46"/>
    </row>
    <row r="13190" spans="11:12" ht="30" customHeight="1" x14ac:dyDescent="0.25">
      <c r="K13190" s="46"/>
      <c r="L13190" s="46"/>
    </row>
    <row r="13191" spans="11:12" ht="30" customHeight="1" x14ac:dyDescent="0.25">
      <c r="K13191" s="46"/>
      <c r="L13191" s="46"/>
    </row>
    <row r="13192" spans="11:12" ht="30" customHeight="1" x14ac:dyDescent="0.25">
      <c r="K13192" s="46"/>
      <c r="L13192" s="46"/>
    </row>
    <row r="13193" spans="11:12" ht="30" customHeight="1" x14ac:dyDescent="0.25">
      <c r="K13193" s="46"/>
      <c r="L13193" s="46"/>
    </row>
    <row r="13194" spans="11:12" ht="30" customHeight="1" x14ac:dyDescent="0.25">
      <c r="K13194" s="46"/>
      <c r="L13194" s="46"/>
    </row>
    <row r="13195" spans="11:12" ht="30" customHeight="1" x14ac:dyDescent="0.25">
      <c r="K13195" s="46"/>
      <c r="L13195" s="46"/>
    </row>
    <row r="13196" spans="11:12" ht="30" customHeight="1" x14ac:dyDescent="0.25">
      <c r="K13196" s="46"/>
      <c r="L13196" s="46"/>
    </row>
    <row r="13197" spans="11:12" ht="30" customHeight="1" x14ac:dyDescent="0.25">
      <c r="K13197" s="46"/>
      <c r="L13197" s="46"/>
    </row>
    <row r="13198" spans="11:12" ht="30" customHeight="1" x14ac:dyDescent="0.25">
      <c r="K13198" s="46"/>
      <c r="L13198" s="46"/>
    </row>
    <row r="13199" spans="11:12" ht="30" customHeight="1" x14ac:dyDescent="0.25">
      <c r="K13199" s="46"/>
      <c r="L13199" s="46"/>
    </row>
    <row r="13200" spans="11:12" ht="30" customHeight="1" x14ac:dyDescent="0.25">
      <c r="K13200" s="46"/>
      <c r="L13200" s="46"/>
    </row>
    <row r="13201" spans="11:12" ht="30" customHeight="1" x14ac:dyDescent="0.25">
      <c r="K13201" s="46"/>
      <c r="L13201" s="46"/>
    </row>
    <row r="13202" spans="11:12" ht="30" customHeight="1" x14ac:dyDescent="0.25">
      <c r="K13202" s="46"/>
      <c r="L13202" s="46"/>
    </row>
    <row r="13203" spans="11:12" ht="30" customHeight="1" x14ac:dyDescent="0.25">
      <c r="K13203" s="46"/>
      <c r="L13203" s="46"/>
    </row>
    <row r="13204" spans="11:12" ht="30" customHeight="1" x14ac:dyDescent="0.25">
      <c r="K13204" s="46"/>
      <c r="L13204" s="46"/>
    </row>
    <row r="13205" spans="11:12" ht="30" customHeight="1" x14ac:dyDescent="0.25">
      <c r="K13205" s="46"/>
      <c r="L13205" s="46"/>
    </row>
    <row r="13206" spans="11:12" ht="30" customHeight="1" x14ac:dyDescent="0.25">
      <c r="K13206" s="46"/>
      <c r="L13206" s="46"/>
    </row>
    <row r="13207" spans="11:12" ht="30" customHeight="1" x14ac:dyDescent="0.25">
      <c r="K13207" s="46"/>
      <c r="L13207" s="46"/>
    </row>
    <row r="13208" spans="11:12" ht="30" customHeight="1" x14ac:dyDescent="0.25">
      <c r="K13208" s="46"/>
      <c r="L13208" s="46"/>
    </row>
    <row r="13209" spans="11:12" ht="30" customHeight="1" x14ac:dyDescent="0.25">
      <c r="K13209" s="46"/>
      <c r="L13209" s="46"/>
    </row>
    <row r="13210" spans="11:12" ht="30" customHeight="1" x14ac:dyDescent="0.25">
      <c r="K13210" s="46"/>
      <c r="L13210" s="46"/>
    </row>
    <row r="13211" spans="11:12" ht="30" customHeight="1" x14ac:dyDescent="0.25">
      <c r="K13211" s="46"/>
      <c r="L13211" s="46"/>
    </row>
    <row r="13212" spans="11:12" ht="30" customHeight="1" x14ac:dyDescent="0.25">
      <c r="K13212" s="46"/>
      <c r="L13212" s="46"/>
    </row>
    <row r="13213" spans="11:12" ht="30" customHeight="1" x14ac:dyDescent="0.25">
      <c r="K13213" s="46"/>
      <c r="L13213" s="46"/>
    </row>
    <row r="13214" spans="11:12" ht="30" customHeight="1" x14ac:dyDescent="0.25">
      <c r="K13214" s="46"/>
      <c r="L13214" s="46"/>
    </row>
    <row r="13215" spans="11:12" ht="30" customHeight="1" x14ac:dyDescent="0.25">
      <c r="K13215" s="46"/>
      <c r="L13215" s="46"/>
    </row>
    <row r="13216" spans="11:12" ht="30" customHeight="1" x14ac:dyDescent="0.25">
      <c r="K13216" s="46"/>
      <c r="L13216" s="46"/>
    </row>
    <row r="13217" spans="11:12" ht="30" customHeight="1" x14ac:dyDescent="0.25">
      <c r="K13217" s="46"/>
      <c r="L13217" s="46"/>
    </row>
    <row r="13218" spans="11:12" ht="30" customHeight="1" x14ac:dyDescent="0.25">
      <c r="K13218" s="46"/>
      <c r="L13218" s="46"/>
    </row>
    <row r="13219" spans="11:12" ht="30" customHeight="1" x14ac:dyDescent="0.25">
      <c r="K13219" s="46"/>
      <c r="L13219" s="46"/>
    </row>
    <row r="13220" spans="11:12" ht="30" customHeight="1" x14ac:dyDescent="0.25">
      <c r="K13220" s="46"/>
      <c r="L13220" s="46"/>
    </row>
    <row r="13221" spans="11:12" ht="30" customHeight="1" x14ac:dyDescent="0.25">
      <c r="K13221" s="46"/>
      <c r="L13221" s="46"/>
    </row>
    <row r="13222" spans="11:12" ht="30" customHeight="1" x14ac:dyDescent="0.25">
      <c r="K13222" s="46"/>
      <c r="L13222" s="46"/>
    </row>
    <row r="13223" spans="11:12" ht="30" customHeight="1" x14ac:dyDescent="0.25">
      <c r="K13223" s="46"/>
      <c r="L13223" s="46"/>
    </row>
    <row r="13224" spans="11:12" ht="30" customHeight="1" x14ac:dyDescent="0.25">
      <c r="K13224" s="46"/>
      <c r="L13224" s="46"/>
    </row>
    <row r="13225" spans="11:12" ht="30" customHeight="1" x14ac:dyDescent="0.25">
      <c r="K13225" s="46"/>
      <c r="L13225" s="46"/>
    </row>
    <row r="13226" spans="11:12" ht="30" customHeight="1" x14ac:dyDescent="0.25">
      <c r="K13226" s="46"/>
      <c r="L13226" s="46"/>
    </row>
    <row r="13227" spans="11:12" ht="30" customHeight="1" x14ac:dyDescent="0.25">
      <c r="K13227" s="46"/>
      <c r="L13227" s="46"/>
    </row>
    <row r="13228" spans="11:12" ht="30" customHeight="1" x14ac:dyDescent="0.25">
      <c r="K13228" s="46"/>
      <c r="L13228" s="46"/>
    </row>
    <row r="13229" spans="11:12" ht="30" customHeight="1" x14ac:dyDescent="0.25">
      <c r="K13229" s="46"/>
      <c r="L13229" s="46"/>
    </row>
    <row r="13230" spans="11:12" ht="30" customHeight="1" x14ac:dyDescent="0.25">
      <c r="K13230" s="46"/>
      <c r="L13230" s="46"/>
    </row>
    <row r="13231" spans="11:12" ht="30" customHeight="1" x14ac:dyDescent="0.25">
      <c r="K13231" s="46"/>
      <c r="L13231" s="46"/>
    </row>
    <row r="13232" spans="11:12" ht="30" customHeight="1" x14ac:dyDescent="0.25">
      <c r="K13232" s="46"/>
      <c r="L13232" s="46"/>
    </row>
    <row r="13233" spans="11:12" ht="30" customHeight="1" x14ac:dyDescent="0.25">
      <c r="K13233" s="46"/>
      <c r="L13233" s="46"/>
    </row>
    <row r="13234" spans="11:12" ht="30" customHeight="1" x14ac:dyDescent="0.25">
      <c r="K13234" s="46"/>
      <c r="L13234" s="46"/>
    </row>
    <row r="13235" spans="11:12" ht="30" customHeight="1" x14ac:dyDescent="0.25">
      <c r="K13235" s="46"/>
      <c r="L13235" s="46"/>
    </row>
    <row r="13236" spans="11:12" ht="30" customHeight="1" x14ac:dyDescent="0.25">
      <c r="K13236" s="46"/>
      <c r="L13236" s="46"/>
    </row>
    <row r="13237" spans="11:12" ht="30" customHeight="1" x14ac:dyDescent="0.25">
      <c r="K13237" s="46"/>
      <c r="L13237" s="46"/>
    </row>
    <row r="13238" spans="11:12" ht="30" customHeight="1" x14ac:dyDescent="0.25">
      <c r="K13238" s="46"/>
      <c r="L13238" s="46"/>
    </row>
    <row r="13239" spans="11:12" ht="30" customHeight="1" x14ac:dyDescent="0.25">
      <c r="K13239" s="46"/>
      <c r="L13239" s="46"/>
    </row>
    <row r="13240" spans="11:12" ht="30" customHeight="1" x14ac:dyDescent="0.25">
      <c r="K13240" s="46"/>
      <c r="L13240" s="46"/>
    </row>
    <row r="13241" spans="11:12" ht="30" customHeight="1" x14ac:dyDescent="0.25">
      <c r="K13241" s="46"/>
      <c r="L13241" s="46"/>
    </row>
    <row r="13242" spans="11:12" ht="30" customHeight="1" x14ac:dyDescent="0.25">
      <c r="K13242" s="46"/>
      <c r="L13242" s="46"/>
    </row>
    <row r="13243" spans="11:12" ht="30" customHeight="1" x14ac:dyDescent="0.25">
      <c r="K13243" s="46"/>
      <c r="L13243" s="46"/>
    </row>
    <row r="13244" spans="11:12" ht="30" customHeight="1" x14ac:dyDescent="0.25">
      <c r="K13244" s="46"/>
      <c r="L13244" s="46"/>
    </row>
    <row r="13245" spans="11:12" ht="30" customHeight="1" x14ac:dyDescent="0.25">
      <c r="K13245" s="46"/>
      <c r="L13245" s="46"/>
    </row>
    <row r="13246" spans="11:12" ht="30" customHeight="1" x14ac:dyDescent="0.25">
      <c r="K13246" s="46"/>
      <c r="L13246" s="46"/>
    </row>
    <row r="13247" spans="11:12" ht="30" customHeight="1" x14ac:dyDescent="0.25">
      <c r="K13247" s="46"/>
      <c r="L13247" s="46"/>
    </row>
    <row r="13248" spans="11:12" ht="30" customHeight="1" x14ac:dyDescent="0.25">
      <c r="K13248" s="46"/>
      <c r="L13248" s="46"/>
    </row>
    <row r="13249" spans="11:12" ht="30" customHeight="1" x14ac:dyDescent="0.25">
      <c r="K13249" s="46"/>
      <c r="L13249" s="46"/>
    </row>
    <row r="13250" spans="11:12" ht="30" customHeight="1" x14ac:dyDescent="0.25">
      <c r="K13250" s="46"/>
      <c r="L13250" s="46"/>
    </row>
    <row r="13251" spans="11:12" ht="30" customHeight="1" x14ac:dyDescent="0.25">
      <c r="K13251" s="46"/>
      <c r="L13251" s="46"/>
    </row>
    <row r="13252" spans="11:12" ht="30" customHeight="1" x14ac:dyDescent="0.25">
      <c r="K13252" s="46"/>
      <c r="L13252" s="46"/>
    </row>
    <row r="13253" spans="11:12" ht="30" customHeight="1" x14ac:dyDescent="0.25">
      <c r="K13253" s="46"/>
      <c r="L13253" s="46"/>
    </row>
    <row r="13254" spans="11:12" ht="30" customHeight="1" x14ac:dyDescent="0.25">
      <c r="K13254" s="46"/>
      <c r="L13254" s="46"/>
    </row>
    <row r="13255" spans="11:12" ht="30" customHeight="1" x14ac:dyDescent="0.25">
      <c r="K13255" s="46"/>
      <c r="L13255" s="46"/>
    </row>
    <row r="13256" spans="11:12" ht="30" customHeight="1" x14ac:dyDescent="0.25">
      <c r="K13256" s="46"/>
      <c r="L13256" s="46"/>
    </row>
    <row r="13257" spans="11:12" ht="30" customHeight="1" x14ac:dyDescent="0.25">
      <c r="K13257" s="46"/>
      <c r="L13257" s="46"/>
    </row>
    <row r="13258" spans="11:12" ht="30" customHeight="1" x14ac:dyDescent="0.25">
      <c r="K13258" s="46"/>
      <c r="L13258" s="46"/>
    </row>
    <row r="13259" spans="11:12" ht="30" customHeight="1" x14ac:dyDescent="0.25">
      <c r="K13259" s="46"/>
      <c r="L13259" s="46"/>
    </row>
    <row r="13260" spans="11:12" ht="30" customHeight="1" x14ac:dyDescent="0.25">
      <c r="K13260" s="46"/>
      <c r="L13260" s="46"/>
    </row>
    <row r="13261" spans="11:12" ht="30" customHeight="1" x14ac:dyDescent="0.25">
      <c r="K13261" s="46"/>
      <c r="L13261" s="46"/>
    </row>
    <row r="13262" spans="11:12" ht="30" customHeight="1" x14ac:dyDescent="0.25">
      <c r="K13262" s="46"/>
      <c r="L13262" s="46"/>
    </row>
    <row r="13263" spans="11:12" ht="30" customHeight="1" x14ac:dyDescent="0.25">
      <c r="K13263" s="46"/>
      <c r="L13263" s="46"/>
    </row>
    <row r="13264" spans="11:12" ht="30" customHeight="1" x14ac:dyDescent="0.25">
      <c r="K13264" s="46"/>
      <c r="L13264" s="46"/>
    </row>
    <row r="13265" spans="11:12" ht="30" customHeight="1" x14ac:dyDescent="0.25">
      <c r="K13265" s="46"/>
      <c r="L13265" s="46"/>
    </row>
    <row r="13266" spans="11:12" ht="30" customHeight="1" x14ac:dyDescent="0.25">
      <c r="K13266" s="46"/>
      <c r="L13266" s="46"/>
    </row>
    <row r="13267" spans="11:12" ht="30" customHeight="1" x14ac:dyDescent="0.25">
      <c r="K13267" s="46"/>
      <c r="L13267" s="46"/>
    </row>
    <row r="13268" spans="11:12" ht="30" customHeight="1" x14ac:dyDescent="0.25">
      <c r="K13268" s="46"/>
      <c r="L13268" s="46"/>
    </row>
    <row r="13269" spans="11:12" ht="30" customHeight="1" x14ac:dyDescent="0.25">
      <c r="K13269" s="46"/>
      <c r="L13269" s="46"/>
    </row>
    <row r="13270" spans="11:12" ht="30" customHeight="1" x14ac:dyDescent="0.25">
      <c r="K13270" s="46"/>
      <c r="L13270" s="46"/>
    </row>
    <row r="13271" spans="11:12" ht="30" customHeight="1" x14ac:dyDescent="0.25">
      <c r="K13271" s="46"/>
      <c r="L13271" s="46"/>
    </row>
    <row r="13272" spans="11:12" ht="30" customHeight="1" x14ac:dyDescent="0.25">
      <c r="K13272" s="46"/>
      <c r="L13272" s="46"/>
    </row>
    <row r="13273" spans="11:12" ht="30" customHeight="1" x14ac:dyDescent="0.25">
      <c r="K13273" s="46"/>
      <c r="L13273" s="46"/>
    </row>
    <row r="13274" spans="11:12" ht="30" customHeight="1" x14ac:dyDescent="0.25">
      <c r="K13274" s="46"/>
      <c r="L13274" s="46"/>
    </row>
    <row r="13275" spans="11:12" ht="30" customHeight="1" x14ac:dyDescent="0.25">
      <c r="K13275" s="46"/>
      <c r="L13275" s="46"/>
    </row>
    <row r="13276" spans="11:12" ht="30" customHeight="1" x14ac:dyDescent="0.25">
      <c r="K13276" s="46"/>
      <c r="L13276" s="46"/>
    </row>
    <row r="13277" spans="11:12" ht="30" customHeight="1" x14ac:dyDescent="0.25">
      <c r="K13277" s="46"/>
      <c r="L13277" s="46"/>
    </row>
    <row r="13278" spans="11:12" ht="30" customHeight="1" x14ac:dyDescent="0.25">
      <c r="K13278" s="46"/>
      <c r="L13278" s="46"/>
    </row>
    <row r="13279" spans="11:12" ht="30" customHeight="1" x14ac:dyDescent="0.25">
      <c r="K13279" s="46"/>
      <c r="L13279" s="46"/>
    </row>
    <row r="13280" spans="11:12" ht="30" customHeight="1" x14ac:dyDescent="0.25">
      <c r="K13280" s="46"/>
      <c r="L13280" s="46"/>
    </row>
    <row r="13281" spans="11:12" ht="30" customHeight="1" x14ac:dyDescent="0.25">
      <c r="K13281" s="46"/>
      <c r="L13281" s="46"/>
    </row>
    <row r="13282" spans="11:12" ht="30" customHeight="1" x14ac:dyDescent="0.25">
      <c r="K13282" s="46"/>
      <c r="L13282" s="46"/>
    </row>
    <row r="13283" spans="11:12" ht="30" customHeight="1" x14ac:dyDescent="0.25">
      <c r="K13283" s="46"/>
      <c r="L13283" s="46"/>
    </row>
    <row r="13284" spans="11:12" ht="30" customHeight="1" x14ac:dyDescent="0.25">
      <c r="K13284" s="46"/>
      <c r="L13284" s="46"/>
    </row>
    <row r="13285" spans="11:12" ht="30" customHeight="1" x14ac:dyDescent="0.25">
      <c r="K13285" s="46"/>
      <c r="L13285" s="46"/>
    </row>
    <row r="13286" spans="11:12" ht="30" customHeight="1" x14ac:dyDescent="0.25">
      <c r="K13286" s="46"/>
      <c r="L13286" s="46"/>
    </row>
    <row r="13287" spans="11:12" ht="30" customHeight="1" x14ac:dyDescent="0.25">
      <c r="K13287" s="46"/>
      <c r="L13287" s="46"/>
    </row>
    <row r="13288" spans="11:12" ht="30" customHeight="1" x14ac:dyDescent="0.25">
      <c r="K13288" s="46"/>
      <c r="L13288" s="46"/>
    </row>
    <row r="13289" spans="11:12" ht="30" customHeight="1" x14ac:dyDescent="0.25">
      <c r="K13289" s="46"/>
      <c r="L13289" s="46"/>
    </row>
    <row r="13290" spans="11:12" ht="30" customHeight="1" x14ac:dyDescent="0.25">
      <c r="K13290" s="46"/>
      <c r="L13290" s="46"/>
    </row>
    <row r="13291" spans="11:12" ht="30" customHeight="1" x14ac:dyDescent="0.25">
      <c r="K13291" s="46"/>
      <c r="L13291" s="46"/>
    </row>
    <row r="13292" spans="11:12" ht="30" customHeight="1" x14ac:dyDescent="0.25">
      <c r="K13292" s="46"/>
      <c r="L13292" s="46"/>
    </row>
    <row r="13293" spans="11:12" ht="30" customHeight="1" x14ac:dyDescent="0.25">
      <c r="K13293" s="46"/>
      <c r="L13293" s="46"/>
    </row>
    <row r="13294" spans="11:12" ht="30" customHeight="1" x14ac:dyDescent="0.25">
      <c r="K13294" s="46"/>
      <c r="L13294" s="46"/>
    </row>
    <row r="13295" spans="11:12" ht="30" customHeight="1" x14ac:dyDescent="0.25">
      <c r="K13295" s="46"/>
      <c r="L13295" s="46"/>
    </row>
    <row r="13296" spans="11:12" ht="30" customHeight="1" x14ac:dyDescent="0.25">
      <c r="K13296" s="46"/>
      <c r="L13296" s="46"/>
    </row>
    <row r="13297" spans="11:12" ht="30" customHeight="1" x14ac:dyDescent="0.25">
      <c r="K13297" s="46"/>
      <c r="L13297" s="46"/>
    </row>
    <row r="13298" spans="11:12" ht="30" customHeight="1" x14ac:dyDescent="0.25">
      <c r="K13298" s="46"/>
      <c r="L13298" s="46"/>
    </row>
    <row r="13299" spans="11:12" ht="30" customHeight="1" x14ac:dyDescent="0.25">
      <c r="K13299" s="46"/>
      <c r="L13299" s="46"/>
    </row>
    <row r="13300" spans="11:12" ht="30" customHeight="1" x14ac:dyDescent="0.25">
      <c r="K13300" s="46"/>
      <c r="L13300" s="46"/>
    </row>
    <row r="13301" spans="11:12" ht="30" customHeight="1" x14ac:dyDescent="0.25">
      <c r="K13301" s="46"/>
      <c r="L13301" s="46"/>
    </row>
    <row r="13302" spans="11:12" ht="30" customHeight="1" x14ac:dyDescent="0.25">
      <c r="K13302" s="46"/>
      <c r="L13302" s="46"/>
    </row>
    <row r="13303" spans="11:12" ht="30" customHeight="1" x14ac:dyDescent="0.25">
      <c r="K13303" s="46"/>
      <c r="L13303" s="46"/>
    </row>
    <row r="13304" spans="11:12" ht="30" customHeight="1" x14ac:dyDescent="0.25">
      <c r="K13304" s="46"/>
      <c r="L13304" s="46"/>
    </row>
    <row r="13305" spans="11:12" ht="30" customHeight="1" x14ac:dyDescent="0.25">
      <c r="K13305" s="46"/>
      <c r="L13305" s="46"/>
    </row>
    <row r="13306" spans="11:12" ht="30" customHeight="1" x14ac:dyDescent="0.25">
      <c r="K13306" s="46"/>
      <c r="L13306" s="46"/>
    </row>
    <row r="13307" spans="11:12" ht="30" customHeight="1" x14ac:dyDescent="0.25">
      <c r="K13307" s="46"/>
      <c r="L13307" s="46"/>
    </row>
    <row r="13308" spans="11:12" ht="30" customHeight="1" x14ac:dyDescent="0.25">
      <c r="K13308" s="46"/>
      <c r="L13308" s="46"/>
    </row>
    <row r="13309" spans="11:12" ht="30" customHeight="1" x14ac:dyDescent="0.25">
      <c r="K13309" s="46"/>
      <c r="L13309" s="46"/>
    </row>
    <row r="13310" spans="11:12" ht="30" customHeight="1" x14ac:dyDescent="0.25">
      <c r="K13310" s="46"/>
      <c r="L13310" s="46"/>
    </row>
    <row r="13311" spans="11:12" ht="30" customHeight="1" x14ac:dyDescent="0.25">
      <c r="K13311" s="46"/>
      <c r="L13311" s="46"/>
    </row>
    <row r="13312" spans="11:12" ht="30" customHeight="1" x14ac:dyDescent="0.25">
      <c r="K13312" s="46"/>
      <c r="L13312" s="46"/>
    </row>
    <row r="13313" spans="11:12" ht="30" customHeight="1" x14ac:dyDescent="0.25">
      <c r="K13313" s="46"/>
      <c r="L13313" s="46"/>
    </row>
    <row r="13314" spans="11:12" ht="30" customHeight="1" x14ac:dyDescent="0.25">
      <c r="K13314" s="46"/>
      <c r="L13314" s="46"/>
    </row>
    <row r="13315" spans="11:12" ht="30" customHeight="1" x14ac:dyDescent="0.25">
      <c r="K13315" s="46"/>
      <c r="L13315" s="46"/>
    </row>
    <row r="13316" spans="11:12" ht="30" customHeight="1" x14ac:dyDescent="0.25">
      <c r="K13316" s="46"/>
      <c r="L13316" s="46"/>
    </row>
    <row r="13317" spans="11:12" ht="30" customHeight="1" x14ac:dyDescent="0.25">
      <c r="K13317" s="46"/>
      <c r="L13317" s="46"/>
    </row>
    <row r="13318" spans="11:12" ht="30" customHeight="1" x14ac:dyDescent="0.25">
      <c r="K13318" s="46"/>
      <c r="L13318" s="46"/>
    </row>
    <row r="13319" spans="11:12" ht="30" customHeight="1" x14ac:dyDescent="0.25">
      <c r="K13319" s="46"/>
      <c r="L13319" s="46"/>
    </row>
    <row r="13320" spans="11:12" ht="30" customHeight="1" x14ac:dyDescent="0.25">
      <c r="K13320" s="46"/>
      <c r="L13320" s="46"/>
    </row>
    <row r="13321" spans="11:12" ht="30" customHeight="1" x14ac:dyDescent="0.25">
      <c r="K13321" s="46"/>
      <c r="L13321" s="46"/>
    </row>
    <row r="13322" spans="11:12" ht="30" customHeight="1" x14ac:dyDescent="0.25">
      <c r="K13322" s="46"/>
      <c r="L13322" s="46"/>
    </row>
    <row r="13323" spans="11:12" ht="30" customHeight="1" x14ac:dyDescent="0.25">
      <c r="K13323" s="46"/>
      <c r="L13323" s="46"/>
    </row>
    <row r="13324" spans="11:12" ht="30" customHeight="1" x14ac:dyDescent="0.25">
      <c r="K13324" s="46"/>
      <c r="L13324" s="46"/>
    </row>
    <row r="13325" spans="11:12" ht="30" customHeight="1" x14ac:dyDescent="0.25">
      <c r="K13325" s="46"/>
      <c r="L13325" s="46"/>
    </row>
    <row r="13326" spans="11:12" ht="30" customHeight="1" x14ac:dyDescent="0.25">
      <c r="K13326" s="46"/>
      <c r="L13326" s="46"/>
    </row>
    <row r="13327" spans="11:12" ht="30" customHeight="1" x14ac:dyDescent="0.25">
      <c r="K13327" s="46"/>
      <c r="L13327" s="46"/>
    </row>
    <row r="13328" spans="11:12" ht="30" customHeight="1" x14ac:dyDescent="0.25">
      <c r="K13328" s="46"/>
      <c r="L13328" s="46"/>
    </row>
    <row r="13329" spans="11:12" ht="30" customHeight="1" x14ac:dyDescent="0.25">
      <c r="K13329" s="46"/>
      <c r="L13329" s="46"/>
    </row>
    <row r="13330" spans="11:12" ht="30" customHeight="1" x14ac:dyDescent="0.25">
      <c r="K13330" s="46"/>
      <c r="L13330" s="46"/>
    </row>
    <row r="13331" spans="11:12" ht="30" customHeight="1" x14ac:dyDescent="0.25">
      <c r="K13331" s="46"/>
      <c r="L13331" s="46"/>
    </row>
    <row r="13332" spans="11:12" ht="30" customHeight="1" x14ac:dyDescent="0.25">
      <c r="K13332" s="46"/>
      <c r="L13332" s="46"/>
    </row>
    <row r="13333" spans="11:12" ht="30" customHeight="1" x14ac:dyDescent="0.25">
      <c r="K13333" s="46"/>
      <c r="L13333" s="46"/>
    </row>
    <row r="13334" spans="11:12" ht="30" customHeight="1" x14ac:dyDescent="0.25">
      <c r="K13334" s="46"/>
      <c r="L13334" s="46"/>
    </row>
    <row r="13335" spans="11:12" ht="30" customHeight="1" x14ac:dyDescent="0.25">
      <c r="K13335" s="46"/>
      <c r="L13335" s="46"/>
    </row>
    <row r="13336" spans="11:12" ht="30" customHeight="1" x14ac:dyDescent="0.25">
      <c r="K13336" s="46"/>
      <c r="L13336" s="46"/>
    </row>
    <row r="13337" spans="11:12" ht="30" customHeight="1" x14ac:dyDescent="0.25">
      <c r="K13337" s="46"/>
      <c r="L13337" s="46"/>
    </row>
    <row r="13338" spans="11:12" ht="30" customHeight="1" x14ac:dyDescent="0.25">
      <c r="K13338" s="46"/>
      <c r="L13338" s="46"/>
    </row>
    <row r="13339" spans="11:12" ht="30" customHeight="1" x14ac:dyDescent="0.25">
      <c r="K13339" s="46"/>
      <c r="L13339" s="46"/>
    </row>
    <row r="13340" spans="11:12" ht="30" customHeight="1" x14ac:dyDescent="0.25">
      <c r="K13340" s="46"/>
      <c r="L13340" s="46"/>
    </row>
    <row r="13341" spans="11:12" ht="30" customHeight="1" x14ac:dyDescent="0.25">
      <c r="K13341" s="46"/>
      <c r="L13341" s="46"/>
    </row>
    <row r="13342" spans="11:12" ht="30" customHeight="1" x14ac:dyDescent="0.25">
      <c r="K13342" s="46"/>
      <c r="L13342" s="46"/>
    </row>
    <row r="13343" spans="11:12" ht="30" customHeight="1" x14ac:dyDescent="0.25">
      <c r="K13343" s="46"/>
      <c r="L13343" s="46"/>
    </row>
    <row r="13344" spans="11:12" ht="30" customHeight="1" x14ac:dyDescent="0.25">
      <c r="K13344" s="46"/>
      <c r="L13344" s="46"/>
    </row>
    <row r="13345" spans="11:12" ht="30" customHeight="1" x14ac:dyDescent="0.25">
      <c r="K13345" s="46"/>
      <c r="L13345" s="46"/>
    </row>
    <row r="13346" spans="11:12" ht="30" customHeight="1" x14ac:dyDescent="0.25">
      <c r="K13346" s="46"/>
      <c r="L13346" s="46"/>
    </row>
    <row r="13347" spans="11:12" ht="30" customHeight="1" x14ac:dyDescent="0.25">
      <c r="K13347" s="46"/>
      <c r="L13347" s="46"/>
    </row>
    <row r="13348" spans="11:12" ht="30" customHeight="1" x14ac:dyDescent="0.25">
      <c r="K13348" s="46"/>
      <c r="L13348" s="46"/>
    </row>
    <row r="13349" spans="11:12" ht="30" customHeight="1" x14ac:dyDescent="0.25">
      <c r="K13349" s="46"/>
      <c r="L13349" s="46"/>
    </row>
    <row r="13350" spans="11:12" ht="30" customHeight="1" x14ac:dyDescent="0.25">
      <c r="K13350" s="46"/>
      <c r="L13350" s="46"/>
    </row>
    <row r="13351" spans="11:12" ht="30" customHeight="1" x14ac:dyDescent="0.25">
      <c r="K13351" s="46"/>
      <c r="L13351" s="46"/>
    </row>
    <row r="13352" spans="11:12" ht="30" customHeight="1" x14ac:dyDescent="0.25">
      <c r="K13352" s="46"/>
      <c r="L13352" s="46"/>
    </row>
    <row r="13353" spans="11:12" ht="30" customHeight="1" x14ac:dyDescent="0.25">
      <c r="K13353" s="46"/>
      <c r="L13353" s="46"/>
    </row>
    <row r="13354" spans="11:12" ht="30" customHeight="1" x14ac:dyDescent="0.25">
      <c r="K13354" s="46"/>
      <c r="L13354" s="46"/>
    </row>
    <row r="13355" spans="11:12" ht="30" customHeight="1" x14ac:dyDescent="0.25">
      <c r="K13355" s="46"/>
      <c r="L13355" s="46"/>
    </row>
    <row r="13356" spans="11:12" ht="30" customHeight="1" x14ac:dyDescent="0.25">
      <c r="K13356" s="46"/>
      <c r="L13356" s="46"/>
    </row>
    <row r="13357" spans="11:12" ht="30" customHeight="1" x14ac:dyDescent="0.25">
      <c r="K13357" s="46"/>
      <c r="L13357" s="46"/>
    </row>
    <row r="13358" spans="11:12" ht="30" customHeight="1" x14ac:dyDescent="0.25">
      <c r="K13358" s="46"/>
      <c r="L13358" s="46"/>
    </row>
    <row r="13359" spans="11:12" ht="30" customHeight="1" x14ac:dyDescent="0.25">
      <c r="K13359" s="46"/>
      <c r="L13359" s="46"/>
    </row>
    <row r="13360" spans="11:12" ht="30" customHeight="1" x14ac:dyDescent="0.25">
      <c r="K13360" s="46"/>
      <c r="L13360" s="46"/>
    </row>
    <row r="13361" spans="11:12" ht="30" customHeight="1" x14ac:dyDescent="0.25">
      <c r="K13361" s="46"/>
      <c r="L13361" s="46"/>
    </row>
    <row r="13362" spans="11:12" ht="30" customHeight="1" x14ac:dyDescent="0.25">
      <c r="K13362" s="46"/>
      <c r="L13362" s="46"/>
    </row>
    <row r="13363" spans="11:12" ht="30" customHeight="1" x14ac:dyDescent="0.25">
      <c r="K13363" s="46"/>
      <c r="L13363" s="46"/>
    </row>
    <row r="13364" spans="11:12" ht="30" customHeight="1" x14ac:dyDescent="0.25">
      <c r="K13364" s="46"/>
      <c r="L13364" s="46"/>
    </row>
    <row r="13365" spans="11:12" ht="30" customHeight="1" x14ac:dyDescent="0.25">
      <c r="K13365" s="46"/>
      <c r="L13365" s="46"/>
    </row>
    <row r="13366" spans="11:12" ht="30" customHeight="1" x14ac:dyDescent="0.25">
      <c r="K13366" s="46"/>
      <c r="L13366" s="46"/>
    </row>
    <row r="13367" spans="11:12" ht="30" customHeight="1" x14ac:dyDescent="0.25">
      <c r="K13367" s="46"/>
      <c r="L13367" s="46"/>
    </row>
    <row r="13368" spans="11:12" ht="30" customHeight="1" x14ac:dyDescent="0.25">
      <c r="K13368" s="46"/>
      <c r="L13368" s="46"/>
    </row>
    <row r="13369" spans="11:12" ht="30" customHeight="1" x14ac:dyDescent="0.25">
      <c r="K13369" s="46"/>
      <c r="L13369" s="46"/>
    </row>
    <row r="13370" spans="11:12" ht="30" customHeight="1" x14ac:dyDescent="0.25">
      <c r="K13370" s="46"/>
      <c r="L13370" s="46"/>
    </row>
    <row r="13371" spans="11:12" ht="30" customHeight="1" x14ac:dyDescent="0.25">
      <c r="K13371" s="46"/>
      <c r="L13371" s="46"/>
    </row>
    <row r="13372" spans="11:12" ht="30" customHeight="1" x14ac:dyDescent="0.25">
      <c r="K13372" s="46"/>
      <c r="L13372" s="46"/>
    </row>
    <row r="13373" spans="11:12" ht="30" customHeight="1" x14ac:dyDescent="0.25">
      <c r="K13373" s="46"/>
      <c r="L13373" s="46"/>
    </row>
    <row r="13374" spans="11:12" ht="30" customHeight="1" x14ac:dyDescent="0.25">
      <c r="K13374" s="46"/>
      <c r="L13374" s="46"/>
    </row>
    <row r="13375" spans="11:12" ht="30" customHeight="1" x14ac:dyDescent="0.25">
      <c r="K13375" s="46"/>
      <c r="L13375" s="46"/>
    </row>
    <row r="13376" spans="11:12" ht="30" customHeight="1" x14ac:dyDescent="0.25">
      <c r="K13376" s="46"/>
      <c r="L13376" s="46"/>
    </row>
    <row r="13377" spans="11:12" ht="30" customHeight="1" x14ac:dyDescent="0.25">
      <c r="K13377" s="46"/>
      <c r="L13377" s="46"/>
    </row>
    <row r="13378" spans="11:12" ht="30" customHeight="1" x14ac:dyDescent="0.25">
      <c r="K13378" s="46"/>
      <c r="L13378" s="46"/>
    </row>
    <row r="13379" spans="11:12" ht="30" customHeight="1" x14ac:dyDescent="0.25">
      <c r="K13379" s="46"/>
      <c r="L13379" s="46"/>
    </row>
    <row r="13380" spans="11:12" ht="30" customHeight="1" x14ac:dyDescent="0.25">
      <c r="K13380" s="46"/>
      <c r="L13380" s="46"/>
    </row>
    <row r="13381" spans="11:12" ht="30" customHeight="1" x14ac:dyDescent="0.25">
      <c r="K13381" s="46"/>
      <c r="L13381" s="46"/>
    </row>
    <row r="13382" spans="11:12" ht="30" customHeight="1" x14ac:dyDescent="0.25">
      <c r="K13382" s="46"/>
      <c r="L13382" s="46"/>
    </row>
    <row r="13383" spans="11:12" ht="30" customHeight="1" x14ac:dyDescent="0.25">
      <c r="K13383" s="46"/>
      <c r="L13383" s="46"/>
    </row>
    <row r="13384" spans="11:12" ht="30" customHeight="1" x14ac:dyDescent="0.25">
      <c r="K13384" s="46"/>
      <c r="L13384" s="46"/>
    </row>
    <row r="13385" spans="11:12" ht="30" customHeight="1" x14ac:dyDescent="0.25">
      <c r="K13385" s="46"/>
      <c r="L13385" s="46"/>
    </row>
    <row r="13386" spans="11:12" ht="30" customHeight="1" x14ac:dyDescent="0.25">
      <c r="K13386" s="46"/>
      <c r="L13386" s="46"/>
    </row>
    <row r="13387" spans="11:12" ht="30" customHeight="1" x14ac:dyDescent="0.25">
      <c r="K13387" s="46"/>
      <c r="L13387" s="46"/>
    </row>
    <row r="13388" spans="11:12" ht="30" customHeight="1" x14ac:dyDescent="0.25">
      <c r="K13388" s="46"/>
      <c r="L13388" s="46"/>
    </row>
    <row r="13389" spans="11:12" ht="30" customHeight="1" x14ac:dyDescent="0.25">
      <c r="K13389" s="46"/>
      <c r="L13389" s="46"/>
    </row>
    <row r="13390" spans="11:12" ht="30" customHeight="1" x14ac:dyDescent="0.25">
      <c r="K13390" s="46"/>
      <c r="L13390" s="46"/>
    </row>
    <row r="13391" spans="11:12" ht="30" customHeight="1" x14ac:dyDescent="0.25">
      <c r="K13391" s="46"/>
      <c r="L13391" s="46"/>
    </row>
    <row r="13392" spans="11:12" ht="30" customHeight="1" x14ac:dyDescent="0.25">
      <c r="K13392" s="46"/>
      <c r="L13392" s="46"/>
    </row>
    <row r="13393" spans="11:12" ht="30" customHeight="1" x14ac:dyDescent="0.25">
      <c r="K13393" s="46"/>
      <c r="L13393" s="46"/>
    </row>
    <row r="13394" spans="11:12" ht="30" customHeight="1" x14ac:dyDescent="0.25">
      <c r="K13394" s="46"/>
      <c r="L13394" s="46"/>
    </row>
    <row r="13395" spans="11:12" ht="30" customHeight="1" x14ac:dyDescent="0.25">
      <c r="K13395" s="46"/>
      <c r="L13395" s="46"/>
    </row>
    <row r="13396" spans="11:12" ht="30" customHeight="1" x14ac:dyDescent="0.25">
      <c r="K13396" s="46"/>
      <c r="L13396" s="46"/>
    </row>
    <row r="13397" spans="11:12" ht="30" customHeight="1" x14ac:dyDescent="0.25">
      <c r="K13397" s="46"/>
      <c r="L13397" s="46"/>
    </row>
    <row r="13398" spans="11:12" ht="30" customHeight="1" x14ac:dyDescent="0.25">
      <c r="K13398" s="46"/>
      <c r="L13398" s="46"/>
    </row>
    <row r="13399" spans="11:12" ht="30" customHeight="1" x14ac:dyDescent="0.25">
      <c r="K13399" s="46"/>
      <c r="L13399" s="46"/>
    </row>
    <row r="13400" spans="11:12" ht="30" customHeight="1" x14ac:dyDescent="0.25">
      <c r="K13400" s="46"/>
      <c r="L13400" s="46"/>
    </row>
    <row r="13401" spans="11:12" ht="30" customHeight="1" x14ac:dyDescent="0.25">
      <c r="K13401" s="46"/>
      <c r="L13401" s="46"/>
    </row>
    <row r="13402" spans="11:12" ht="30" customHeight="1" x14ac:dyDescent="0.25">
      <c r="K13402" s="46"/>
      <c r="L13402" s="46"/>
    </row>
    <row r="13403" spans="11:12" ht="30" customHeight="1" x14ac:dyDescent="0.25">
      <c r="K13403" s="46"/>
      <c r="L13403" s="46"/>
    </row>
    <row r="13404" spans="11:12" ht="30" customHeight="1" x14ac:dyDescent="0.25">
      <c r="K13404" s="46"/>
      <c r="L13404" s="46"/>
    </row>
    <row r="13405" spans="11:12" ht="30" customHeight="1" x14ac:dyDescent="0.25">
      <c r="K13405" s="46"/>
      <c r="L13405" s="46"/>
    </row>
    <row r="13406" spans="11:12" ht="30" customHeight="1" x14ac:dyDescent="0.25">
      <c r="K13406" s="46"/>
      <c r="L13406" s="46"/>
    </row>
    <row r="13407" spans="11:12" ht="30" customHeight="1" x14ac:dyDescent="0.25">
      <c r="K13407" s="46"/>
      <c r="L13407" s="46"/>
    </row>
    <row r="13408" spans="11:12" ht="30" customHeight="1" x14ac:dyDescent="0.25">
      <c r="K13408" s="46"/>
      <c r="L13408" s="46"/>
    </row>
    <row r="13409" spans="11:12" ht="30" customHeight="1" x14ac:dyDescent="0.25">
      <c r="K13409" s="46"/>
      <c r="L13409" s="46"/>
    </row>
    <row r="13410" spans="11:12" ht="30" customHeight="1" x14ac:dyDescent="0.25">
      <c r="K13410" s="46"/>
      <c r="L13410" s="46"/>
    </row>
    <row r="13411" spans="11:12" ht="30" customHeight="1" x14ac:dyDescent="0.25">
      <c r="K13411" s="46"/>
      <c r="L13411" s="46"/>
    </row>
    <row r="13412" spans="11:12" ht="30" customHeight="1" x14ac:dyDescent="0.25">
      <c r="K13412" s="46"/>
      <c r="L13412" s="46"/>
    </row>
    <row r="13413" spans="11:12" ht="30" customHeight="1" x14ac:dyDescent="0.25">
      <c r="K13413" s="46"/>
      <c r="L13413" s="46"/>
    </row>
    <row r="13414" spans="11:12" ht="30" customHeight="1" x14ac:dyDescent="0.25">
      <c r="K13414" s="46"/>
      <c r="L13414" s="46"/>
    </row>
    <row r="13415" spans="11:12" ht="30" customHeight="1" x14ac:dyDescent="0.25">
      <c r="K13415" s="46"/>
      <c r="L13415" s="46"/>
    </row>
    <row r="13416" spans="11:12" ht="30" customHeight="1" x14ac:dyDescent="0.25">
      <c r="K13416" s="46"/>
      <c r="L13416" s="46"/>
    </row>
    <row r="13417" spans="11:12" ht="30" customHeight="1" x14ac:dyDescent="0.25">
      <c r="K13417" s="46"/>
      <c r="L13417" s="46"/>
    </row>
    <row r="13418" spans="11:12" ht="30" customHeight="1" x14ac:dyDescent="0.25">
      <c r="K13418" s="46"/>
      <c r="L13418" s="46"/>
    </row>
    <row r="13419" spans="11:12" ht="30" customHeight="1" x14ac:dyDescent="0.25">
      <c r="K13419" s="46"/>
      <c r="L13419" s="46"/>
    </row>
    <row r="13420" spans="11:12" ht="30" customHeight="1" x14ac:dyDescent="0.25">
      <c r="K13420" s="46"/>
      <c r="L13420" s="46"/>
    </row>
    <row r="13421" spans="11:12" ht="30" customHeight="1" x14ac:dyDescent="0.25">
      <c r="K13421" s="46"/>
      <c r="L13421" s="46"/>
    </row>
    <row r="13422" spans="11:12" ht="30" customHeight="1" x14ac:dyDescent="0.25">
      <c r="K13422" s="46"/>
      <c r="L13422" s="46"/>
    </row>
    <row r="13423" spans="11:12" ht="30" customHeight="1" x14ac:dyDescent="0.25">
      <c r="K13423" s="46"/>
      <c r="L13423" s="46"/>
    </row>
    <row r="13424" spans="11:12" ht="30" customHeight="1" x14ac:dyDescent="0.25">
      <c r="K13424" s="46"/>
      <c r="L13424" s="46"/>
    </row>
    <row r="13425" spans="11:12" ht="30" customHeight="1" x14ac:dyDescent="0.25">
      <c r="K13425" s="46"/>
      <c r="L13425" s="46"/>
    </row>
    <row r="13426" spans="11:12" ht="30" customHeight="1" x14ac:dyDescent="0.25">
      <c r="K13426" s="46"/>
      <c r="L13426" s="46"/>
    </row>
    <row r="13427" spans="11:12" ht="30" customHeight="1" x14ac:dyDescent="0.25">
      <c r="K13427" s="46"/>
      <c r="L13427" s="46"/>
    </row>
    <row r="13428" spans="11:12" ht="30" customHeight="1" x14ac:dyDescent="0.25">
      <c r="K13428" s="46"/>
      <c r="L13428" s="46"/>
    </row>
    <row r="13429" spans="11:12" ht="30" customHeight="1" x14ac:dyDescent="0.25">
      <c r="K13429" s="46"/>
      <c r="L13429" s="46"/>
    </row>
    <row r="13430" spans="11:12" ht="30" customHeight="1" x14ac:dyDescent="0.25">
      <c r="K13430" s="46"/>
      <c r="L13430" s="46"/>
    </row>
    <row r="13431" spans="11:12" ht="30" customHeight="1" x14ac:dyDescent="0.25">
      <c r="K13431" s="46"/>
      <c r="L13431" s="46"/>
    </row>
    <row r="13432" spans="11:12" ht="30" customHeight="1" x14ac:dyDescent="0.25">
      <c r="K13432" s="46"/>
      <c r="L13432" s="46"/>
    </row>
    <row r="13433" spans="11:12" ht="30" customHeight="1" x14ac:dyDescent="0.25">
      <c r="K13433" s="46"/>
      <c r="L13433" s="46"/>
    </row>
    <row r="13434" spans="11:12" ht="30" customHeight="1" x14ac:dyDescent="0.25">
      <c r="K13434" s="46"/>
      <c r="L13434" s="46"/>
    </row>
    <row r="13435" spans="11:12" ht="30" customHeight="1" x14ac:dyDescent="0.25">
      <c r="K13435" s="46"/>
      <c r="L13435" s="46"/>
    </row>
    <row r="13436" spans="11:12" ht="30" customHeight="1" x14ac:dyDescent="0.25">
      <c r="K13436" s="46"/>
      <c r="L13436" s="46"/>
    </row>
    <row r="13437" spans="11:12" ht="30" customHeight="1" x14ac:dyDescent="0.25">
      <c r="K13437" s="46"/>
      <c r="L13437" s="46"/>
    </row>
    <row r="13438" spans="11:12" ht="30" customHeight="1" x14ac:dyDescent="0.25">
      <c r="K13438" s="46"/>
      <c r="L13438" s="46"/>
    </row>
    <row r="13439" spans="11:12" ht="30" customHeight="1" x14ac:dyDescent="0.25">
      <c r="K13439" s="46"/>
      <c r="L13439" s="46"/>
    </row>
    <row r="13440" spans="11:12" ht="30" customHeight="1" x14ac:dyDescent="0.25">
      <c r="K13440" s="46"/>
      <c r="L13440" s="46"/>
    </row>
    <row r="13441" spans="11:12" ht="30" customHeight="1" x14ac:dyDescent="0.25">
      <c r="K13441" s="46"/>
      <c r="L13441" s="46"/>
    </row>
    <row r="13442" spans="11:12" ht="30" customHeight="1" x14ac:dyDescent="0.25">
      <c r="K13442" s="46"/>
      <c r="L13442" s="46"/>
    </row>
    <row r="13443" spans="11:12" ht="30" customHeight="1" x14ac:dyDescent="0.25">
      <c r="K13443" s="46"/>
      <c r="L13443" s="46"/>
    </row>
    <row r="13444" spans="11:12" ht="30" customHeight="1" x14ac:dyDescent="0.25">
      <c r="K13444" s="46"/>
      <c r="L13444" s="46"/>
    </row>
    <row r="13445" spans="11:12" ht="30" customHeight="1" x14ac:dyDescent="0.25">
      <c r="K13445" s="46"/>
      <c r="L13445" s="46"/>
    </row>
    <row r="13446" spans="11:12" ht="30" customHeight="1" x14ac:dyDescent="0.25">
      <c r="K13446" s="46"/>
      <c r="L13446" s="46"/>
    </row>
    <row r="13447" spans="11:12" ht="30" customHeight="1" x14ac:dyDescent="0.25">
      <c r="K13447" s="46"/>
      <c r="L13447" s="46"/>
    </row>
    <row r="13448" spans="11:12" ht="30" customHeight="1" x14ac:dyDescent="0.25">
      <c r="K13448" s="46"/>
      <c r="L13448" s="46"/>
    </row>
    <row r="13449" spans="11:12" ht="30" customHeight="1" x14ac:dyDescent="0.25">
      <c r="K13449" s="46"/>
      <c r="L13449" s="46"/>
    </row>
    <row r="13450" spans="11:12" ht="30" customHeight="1" x14ac:dyDescent="0.25">
      <c r="K13450" s="46"/>
      <c r="L13450" s="46"/>
    </row>
    <row r="13451" spans="11:12" ht="30" customHeight="1" x14ac:dyDescent="0.25">
      <c r="K13451" s="46"/>
      <c r="L13451" s="46"/>
    </row>
    <row r="13452" spans="11:12" ht="30" customHeight="1" x14ac:dyDescent="0.25">
      <c r="K13452" s="46"/>
      <c r="L13452" s="46"/>
    </row>
    <row r="13453" spans="11:12" ht="30" customHeight="1" x14ac:dyDescent="0.25">
      <c r="K13453" s="46"/>
      <c r="L13453" s="46"/>
    </row>
    <row r="13454" spans="11:12" ht="30" customHeight="1" x14ac:dyDescent="0.25">
      <c r="K13454" s="46"/>
      <c r="L13454" s="46"/>
    </row>
    <row r="13455" spans="11:12" ht="30" customHeight="1" x14ac:dyDescent="0.25">
      <c r="K13455" s="46"/>
      <c r="L13455" s="46"/>
    </row>
    <row r="13456" spans="11:12" ht="30" customHeight="1" x14ac:dyDescent="0.25">
      <c r="K13456" s="46"/>
      <c r="L13456" s="46"/>
    </row>
    <row r="13457" spans="11:12" ht="30" customHeight="1" x14ac:dyDescent="0.25">
      <c r="K13457" s="46"/>
      <c r="L13457" s="46"/>
    </row>
    <row r="13458" spans="11:12" ht="30" customHeight="1" x14ac:dyDescent="0.25">
      <c r="K13458" s="46"/>
      <c r="L13458" s="46"/>
    </row>
    <row r="13459" spans="11:12" ht="30" customHeight="1" x14ac:dyDescent="0.25">
      <c r="K13459" s="46"/>
      <c r="L13459" s="46"/>
    </row>
    <row r="13460" spans="11:12" ht="30" customHeight="1" x14ac:dyDescent="0.25">
      <c r="K13460" s="46"/>
      <c r="L13460" s="46"/>
    </row>
    <row r="13461" spans="11:12" ht="30" customHeight="1" x14ac:dyDescent="0.25">
      <c r="K13461" s="46"/>
      <c r="L13461" s="46"/>
    </row>
    <row r="13462" spans="11:12" ht="30" customHeight="1" x14ac:dyDescent="0.25">
      <c r="K13462" s="46"/>
      <c r="L13462" s="46"/>
    </row>
    <row r="13463" spans="11:12" ht="30" customHeight="1" x14ac:dyDescent="0.25">
      <c r="K13463" s="46"/>
      <c r="L13463" s="46"/>
    </row>
    <row r="13464" spans="11:12" ht="30" customHeight="1" x14ac:dyDescent="0.25">
      <c r="K13464" s="46"/>
      <c r="L13464" s="46"/>
    </row>
    <row r="13465" spans="11:12" ht="30" customHeight="1" x14ac:dyDescent="0.25">
      <c r="K13465" s="46"/>
      <c r="L13465" s="46"/>
    </row>
    <row r="13466" spans="11:12" ht="30" customHeight="1" x14ac:dyDescent="0.25">
      <c r="K13466" s="46"/>
      <c r="L13466" s="46"/>
    </row>
    <row r="13467" spans="11:12" ht="30" customHeight="1" x14ac:dyDescent="0.25">
      <c r="K13467" s="46"/>
      <c r="L13467" s="46"/>
    </row>
    <row r="13468" spans="11:12" ht="30" customHeight="1" x14ac:dyDescent="0.25">
      <c r="K13468" s="46"/>
      <c r="L13468" s="46"/>
    </row>
    <row r="13469" spans="11:12" ht="30" customHeight="1" x14ac:dyDescent="0.25">
      <c r="K13469" s="46"/>
      <c r="L13469" s="46"/>
    </row>
    <row r="13470" spans="11:12" ht="30" customHeight="1" x14ac:dyDescent="0.25">
      <c r="K13470" s="46"/>
      <c r="L13470" s="46"/>
    </row>
    <row r="13471" spans="11:12" ht="30" customHeight="1" x14ac:dyDescent="0.25">
      <c r="K13471" s="46"/>
      <c r="L13471" s="46"/>
    </row>
    <row r="13472" spans="11:12" ht="30" customHeight="1" x14ac:dyDescent="0.25">
      <c r="K13472" s="46"/>
      <c r="L13472" s="46"/>
    </row>
    <row r="13473" spans="11:12" ht="30" customHeight="1" x14ac:dyDescent="0.25">
      <c r="K13473" s="46"/>
      <c r="L13473" s="46"/>
    </row>
    <row r="13474" spans="11:12" ht="30" customHeight="1" x14ac:dyDescent="0.25">
      <c r="K13474" s="46"/>
      <c r="L13474" s="46"/>
    </row>
    <row r="13475" spans="11:12" ht="30" customHeight="1" x14ac:dyDescent="0.25">
      <c r="K13475" s="46"/>
      <c r="L13475" s="46"/>
    </row>
    <row r="13476" spans="11:12" ht="30" customHeight="1" x14ac:dyDescent="0.25">
      <c r="K13476" s="46"/>
      <c r="L13476" s="46"/>
    </row>
    <row r="13477" spans="11:12" ht="30" customHeight="1" x14ac:dyDescent="0.25">
      <c r="K13477" s="46"/>
      <c r="L13477" s="46"/>
    </row>
    <row r="13478" spans="11:12" ht="30" customHeight="1" x14ac:dyDescent="0.25">
      <c r="K13478" s="46"/>
      <c r="L13478" s="46"/>
    </row>
    <row r="13479" spans="11:12" ht="30" customHeight="1" x14ac:dyDescent="0.25">
      <c r="K13479" s="46"/>
      <c r="L13479" s="46"/>
    </row>
    <row r="13480" spans="11:12" ht="30" customHeight="1" x14ac:dyDescent="0.25">
      <c r="K13480" s="46"/>
      <c r="L13480" s="46"/>
    </row>
    <row r="13481" spans="11:12" ht="30" customHeight="1" x14ac:dyDescent="0.25">
      <c r="K13481" s="46"/>
      <c r="L13481" s="46"/>
    </row>
    <row r="13482" spans="11:12" ht="30" customHeight="1" x14ac:dyDescent="0.25">
      <c r="K13482" s="46"/>
      <c r="L13482" s="46"/>
    </row>
    <row r="13483" spans="11:12" ht="30" customHeight="1" x14ac:dyDescent="0.25">
      <c r="K13483" s="46"/>
      <c r="L13483" s="46"/>
    </row>
    <row r="13484" spans="11:12" ht="30" customHeight="1" x14ac:dyDescent="0.25">
      <c r="K13484" s="46"/>
      <c r="L13484" s="46"/>
    </row>
    <row r="13485" spans="11:12" ht="30" customHeight="1" x14ac:dyDescent="0.25">
      <c r="K13485" s="46"/>
      <c r="L13485" s="46"/>
    </row>
    <row r="13486" spans="11:12" ht="30" customHeight="1" x14ac:dyDescent="0.25">
      <c r="K13486" s="46"/>
      <c r="L13486" s="46"/>
    </row>
    <row r="13487" spans="11:12" ht="30" customHeight="1" x14ac:dyDescent="0.25">
      <c r="K13487" s="46"/>
      <c r="L13487" s="46"/>
    </row>
    <row r="13488" spans="11:12" ht="30" customHeight="1" x14ac:dyDescent="0.25">
      <c r="K13488" s="46"/>
      <c r="L13488" s="46"/>
    </row>
    <row r="13489" spans="11:12" ht="30" customHeight="1" x14ac:dyDescent="0.25">
      <c r="K13489" s="46"/>
      <c r="L13489" s="46"/>
    </row>
    <row r="13490" spans="11:12" ht="30" customHeight="1" x14ac:dyDescent="0.25">
      <c r="K13490" s="46"/>
      <c r="L13490" s="46"/>
    </row>
    <row r="13491" spans="11:12" ht="30" customHeight="1" x14ac:dyDescent="0.25">
      <c r="K13491" s="46"/>
      <c r="L13491" s="46"/>
    </row>
    <row r="13492" spans="11:12" ht="30" customHeight="1" x14ac:dyDescent="0.25">
      <c r="K13492" s="46"/>
      <c r="L13492" s="46"/>
    </row>
    <row r="13493" spans="11:12" ht="30" customHeight="1" x14ac:dyDescent="0.25">
      <c r="K13493" s="46"/>
      <c r="L13493" s="46"/>
    </row>
    <row r="13494" spans="11:12" ht="30" customHeight="1" x14ac:dyDescent="0.25">
      <c r="K13494" s="46"/>
      <c r="L13494" s="46"/>
    </row>
    <row r="13495" spans="11:12" ht="30" customHeight="1" x14ac:dyDescent="0.25">
      <c r="K13495" s="46"/>
      <c r="L13495" s="46"/>
    </row>
    <row r="13496" spans="11:12" ht="30" customHeight="1" x14ac:dyDescent="0.25">
      <c r="K13496" s="46"/>
      <c r="L13496" s="46"/>
    </row>
    <row r="13497" spans="11:12" ht="30" customHeight="1" x14ac:dyDescent="0.25">
      <c r="K13497" s="46"/>
      <c r="L13497" s="46"/>
    </row>
    <row r="13498" spans="11:12" ht="30" customHeight="1" x14ac:dyDescent="0.25">
      <c r="K13498" s="46"/>
      <c r="L13498" s="46"/>
    </row>
    <row r="13499" spans="11:12" ht="30" customHeight="1" x14ac:dyDescent="0.25">
      <c r="K13499" s="46"/>
      <c r="L13499" s="46"/>
    </row>
    <row r="13500" spans="11:12" ht="30" customHeight="1" x14ac:dyDescent="0.25">
      <c r="K13500" s="46"/>
      <c r="L13500" s="46"/>
    </row>
    <row r="13501" spans="11:12" ht="30" customHeight="1" x14ac:dyDescent="0.25">
      <c r="K13501" s="46"/>
      <c r="L13501" s="46"/>
    </row>
    <row r="13502" spans="11:12" ht="30" customHeight="1" x14ac:dyDescent="0.25">
      <c r="K13502" s="46"/>
      <c r="L13502" s="46"/>
    </row>
    <row r="13503" spans="11:12" ht="30" customHeight="1" x14ac:dyDescent="0.25">
      <c r="K13503" s="46"/>
      <c r="L13503" s="46"/>
    </row>
    <row r="13504" spans="11:12" ht="30" customHeight="1" x14ac:dyDescent="0.25">
      <c r="K13504" s="46"/>
      <c r="L13504" s="46"/>
    </row>
    <row r="13505" spans="11:12" ht="30" customHeight="1" x14ac:dyDescent="0.25">
      <c r="K13505" s="46"/>
      <c r="L13505" s="46"/>
    </row>
    <row r="13506" spans="11:12" ht="30" customHeight="1" x14ac:dyDescent="0.25">
      <c r="K13506" s="46"/>
      <c r="L13506" s="46"/>
    </row>
    <row r="13507" spans="11:12" ht="30" customHeight="1" x14ac:dyDescent="0.25">
      <c r="K13507" s="46"/>
      <c r="L13507" s="46"/>
    </row>
    <row r="13508" spans="11:12" ht="30" customHeight="1" x14ac:dyDescent="0.25">
      <c r="K13508" s="46"/>
      <c r="L13508" s="46"/>
    </row>
    <row r="13509" spans="11:12" ht="30" customHeight="1" x14ac:dyDescent="0.25">
      <c r="K13509" s="46"/>
      <c r="L13509" s="46"/>
    </row>
    <row r="13510" spans="11:12" ht="30" customHeight="1" x14ac:dyDescent="0.25">
      <c r="K13510" s="46"/>
      <c r="L13510" s="46"/>
    </row>
    <row r="13511" spans="11:12" ht="30" customHeight="1" x14ac:dyDescent="0.25">
      <c r="K13511" s="46"/>
      <c r="L13511" s="46"/>
    </row>
    <row r="13512" spans="11:12" ht="30" customHeight="1" x14ac:dyDescent="0.25">
      <c r="K13512" s="46"/>
      <c r="L13512" s="46"/>
    </row>
    <row r="13513" spans="11:12" ht="30" customHeight="1" x14ac:dyDescent="0.25">
      <c r="K13513" s="46"/>
      <c r="L13513" s="46"/>
    </row>
    <row r="13514" spans="11:12" ht="30" customHeight="1" x14ac:dyDescent="0.25">
      <c r="K13514" s="46"/>
      <c r="L13514" s="46"/>
    </row>
    <row r="13515" spans="11:12" ht="30" customHeight="1" x14ac:dyDescent="0.25">
      <c r="K13515" s="46"/>
      <c r="L13515" s="46"/>
    </row>
    <row r="13516" spans="11:12" ht="30" customHeight="1" x14ac:dyDescent="0.25">
      <c r="K13516" s="46"/>
      <c r="L13516" s="46"/>
    </row>
    <row r="13517" spans="11:12" ht="30" customHeight="1" x14ac:dyDescent="0.25">
      <c r="K13517" s="46"/>
      <c r="L13517" s="46"/>
    </row>
    <row r="13518" spans="11:12" ht="30" customHeight="1" x14ac:dyDescent="0.25">
      <c r="K13518" s="46"/>
      <c r="L13518" s="46"/>
    </row>
    <row r="13519" spans="11:12" ht="30" customHeight="1" x14ac:dyDescent="0.25">
      <c r="K13519" s="46"/>
      <c r="L13519" s="46"/>
    </row>
    <row r="13520" spans="11:12" ht="30" customHeight="1" x14ac:dyDescent="0.25">
      <c r="K13520" s="46"/>
      <c r="L13520" s="46"/>
    </row>
    <row r="13521" spans="11:12" ht="30" customHeight="1" x14ac:dyDescent="0.25">
      <c r="K13521" s="46"/>
      <c r="L13521" s="46"/>
    </row>
    <row r="13522" spans="11:12" ht="30" customHeight="1" x14ac:dyDescent="0.25">
      <c r="K13522" s="46"/>
      <c r="L13522" s="46"/>
    </row>
    <row r="13523" spans="11:12" ht="30" customHeight="1" x14ac:dyDescent="0.25">
      <c r="K13523" s="46"/>
      <c r="L13523" s="46"/>
    </row>
    <row r="13524" spans="11:12" ht="30" customHeight="1" x14ac:dyDescent="0.25">
      <c r="K13524" s="46"/>
      <c r="L13524" s="46"/>
    </row>
    <row r="13525" spans="11:12" ht="30" customHeight="1" x14ac:dyDescent="0.25">
      <c r="K13525" s="46"/>
      <c r="L13525" s="46"/>
    </row>
    <row r="13526" spans="11:12" ht="30" customHeight="1" x14ac:dyDescent="0.25">
      <c r="K13526" s="46"/>
      <c r="L13526" s="46"/>
    </row>
    <row r="13527" spans="11:12" ht="30" customHeight="1" x14ac:dyDescent="0.25">
      <c r="K13527" s="46"/>
      <c r="L13527" s="46"/>
    </row>
    <row r="13528" spans="11:12" ht="30" customHeight="1" x14ac:dyDescent="0.25">
      <c r="K13528" s="46"/>
      <c r="L13528" s="46"/>
    </row>
    <row r="13529" spans="11:12" ht="30" customHeight="1" x14ac:dyDescent="0.25">
      <c r="K13529" s="46"/>
      <c r="L13529" s="46"/>
    </row>
    <row r="13530" spans="11:12" ht="30" customHeight="1" x14ac:dyDescent="0.25">
      <c r="K13530" s="46"/>
      <c r="L13530" s="46"/>
    </row>
    <row r="13531" spans="11:12" ht="30" customHeight="1" x14ac:dyDescent="0.25">
      <c r="K13531" s="46"/>
      <c r="L13531" s="46"/>
    </row>
    <row r="13532" spans="11:12" ht="30" customHeight="1" x14ac:dyDescent="0.25">
      <c r="K13532" s="46"/>
      <c r="L13532" s="46"/>
    </row>
    <row r="13533" spans="11:12" ht="30" customHeight="1" x14ac:dyDescent="0.25">
      <c r="K13533" s="46"/>
      <c r="L13533" s="46"/>
    </row>
    <row r="13534" spans="11:12" ht="30" customHeight="1" x14ac:dyDescent="0.25">
      <c r="K13534" s="46"/>
      <c r="L13534" s="46"/>
    </row>
    <row r="13535" spans="11:12" ht="30" customHeight="1" x14ac:dyDescent="0.25">
      <c r="K13535" s="46"/>
      <c r="L13535" s="46"/>
    </row>
    <row r="13536" spans="11:12" ht="30" customHeight="1" x14ac:dyDescent="0.25">
      <c r="K13536" s="46"/>
      <c r="L13536" s="46"/>
    </row>
    <row r="13537" spans="11:12" ht="30" customHeight="1" x14ac:dyDescent="0.25">
      <c r="K13537" s="46"/>
      <c r="L13537" s="46"/>
    </row>
    <row r="13538" spans="11:12" ht="30" customHeight="1" x14ac:dyDescent="0.25">
      <c r="K13538" s="46"/>
      <c r="L13538" s="46"/>
    </row>
    <row r="13539" spans="11:12" ht="30" customHeight="1" x14ac:dyDescent="0.25">
      <c r="K13539" s="46"/>
      <c r="L13539" s="46"/>
    </row>
    <row r="13540" spans="11:12" ht="30" customHeight="1" x14ac:dyDescent="0.25">
      <c r="K13540" s="46"/>
      <c r="L13540" s="46"/>
    </row>
    <row r="13541" spans="11:12" ht="30" customHeight="1" x14ac:dyDescent="0.25">
      <c r="K13541" s="46"/>
      <c r="L13541" s="46"/>
    </row>
    <row r="13542" spans="11:12" ht="30" customHeight="1" x14ac:dyDescent="0.25">
      <c r="K13542" s="46"/>
      <c r="L13542" s="46"/>
    </row>
    <row r="13543" spans="11:12" ht="30" customHeight="1" x14ac:dyDescent="0.25">
      <c r="K13543" s="46"/>
      <c r="L13543" s="46"/>
    </row>
    <row r="13544" spans="11:12" ht="30" customHeight="1" x14ac:dyDescent="0.25">
      <c r="K13544" s="46"/>
      <c r="L13544" s="46"/>
    </row>
    <row r="13545" spans="11:12" ht="30" customHeight="1" x14ac:dyDescent="0.25">
      <c r="K13545" s="46"/>
      <c r="L13545" s="46"/>
    </row>
    <row r="13546" spans="11:12" ht="30" customHeight="1" x14ac:dyDescent="0.25">
      <c r="K13546" s="46"/>
      <c r="L13546" s="46"/>
    </row>
    <row r="13547" spans="11:12" ht="30" customHeight="1" x14ac:dyDescent="0.25">
      <c r="K13547" s="46"/>
      <c r="L13547" s="46"/>
    </row>
    <row r="13548" spans="11:12" ht="30" customHeight="1" x14ac:dyDescent="0.25">
      <c r="K13548" s="46"/>
      <c r="L13548" s="46"/>
    </row>
    <row r="13549" spans="11:12" ht="30" customHeight="1" x14ac:dyDescent="0.25">
      <c r="K13549" s="46"/>
      <c r="L13549" s="46"/>
    </row>
    <row r="13550" spans="11:12" ht="30" customHeight="1" x14ac:dyDescent="0.25">
      <c r="K13550" s="46"/>
      <c r="L13550" s="46"/>
    </row>
    <row r="13551" spans="11:12" ht="30" customHeight="1" x14ac:dyDescent="0.25">
      <c r="K13551" s="46"/>
      <c r="L13551" s="46"/>
    </row>
    <row r="13552" spans="11:12" ht="30" customHeight="1" x14ac:dyDescent="0.25">
      <c r="K13552" s="46"/>
      <c r="L13552" s="46"/>
    </row>
    <row r="13553" spans="11:12" ht="30" customHeight="1" x14ac:dyDescent="0.25">
      <c r="K13553" s="46"/>
      <c r="L13553" s="46"/>
    </row>
    <row r="13554" spans="11:12" ht="30" customHeight="1" x14ac:dyDescent="0.25">
      <c r="K13554" s="46"/>
      <c r="L13554" s="46"/>
    </row>
    <row r="13555" spans="11:12" ht="30" customHeight="1" x14ac:dyDescent="0.25">
      <c r="K13555" s="46"/>
      <c r="L13555" s="46"/>
    </row>
    <row r="13556" spans="11:12" ht="30" customHeight="1" x14ac:dyDescent="0.25">
      <c r="K13556" s="46"/>
      <c r="L13556" s="46"/>
    </row>
    <row r="13557" spans="11:12" ht="30" customHeight="1" x14ac:dyDescent="0.25">
      <c r="K13557" s="46"/>
      <c r="L13557" s="46"/>
    </row>
    <row r="13558" spans="11:12" ht="30" customHeight="1" x14ac:dyDescent="0.25">
      <c r="K13558" s="46"/>
      <c r="L13558" s="46"/>
    </row>
    <row r="13559" spans="11:12" ht="30" customHeight="1" x14ac:dyDescent="0.25">
      <c r="K13559" s="46"/>
      <c r="L13559" s="46"/>
    </row>
    <row r="13560" spans="11:12" ht="30" customHeight="1" x14ac:dyDescent="0.25">
      <c r="K13560" s="46"/>
      <c r="L13560" s="46"/>
    </row>
    <row r="13561" spans="11:12" ht="30" customHeight="1" x14ac:dyDescent="0.25">
      <c r="K13561" s="46"/>
      <c r="L13561" s="46"/>
    </row>
    <row r="13562" spans="11:12" ht="30" customHeight="1" x14ac:dyDescent="0.25">
      <c r="K13562" s="46"/>
      <c r="L13562" s="46"/>
    </row>
    <row r="13563" spans="11:12" ht="30" customHeight="1" x14ac:dyDescent="0.25">
      <c r="K13563" s="46"/>
      <c r="L13563" s="46"/>
    </row>
    <row r="13564" spans="11:12" ht="30" customHeight="1" x14ac:dyDescent="0.25">
      <c r="K13564" s="46"/>
      <c r="L13564" s="46"/>
    </row>
    <row r="13565" spans="11:12" ht="30" customHeight="1" x14ac:dyDescent="0.25">
      <c r="K13565" s="46"/>
      <c r="L13565" s="46"/>
    </row>
    <row r="13566" spans="11:12" ht="30" customHeight="1" x14ac:dyDescent="0.25">
      <c r="K13566" s="46"/>
      <c r="L13566" s="46"/>
    </row>
    <row r="13567" spans="11:12" ht="30" customHeight="1" x14ac:dyDescent="0.25">
      <c r="K13567" s="46"/>
      <c r="L13567" s="46"/>
    </row>
    <row r="13568" spans="11:12" ht="30" customHeight="1" x14ac:dyDescent="0.25">
      <c r="K13568" s="46"/>
      <c r="L13568" s="46"/>
    </row>
    <row r="13569" spans="11:12" ht="30" customHeight="1" x14ac:dyDescent="0.25">
      <c r="K13569" s="46"/>
      <c r="L13569" s="46"/>
    </row>
    <row r="13570" spans="11:12" ht="30" customHeight="1" x14ac:dyDescent="0.25">
      <c r="K13570" s="46"/>
      <c r="L13570" s="46"/>
    </row>
    <row r="13571" spans="11:12" ht="30" customHeight="1" x14ac:dyDescent="0.25">
      <c r="K13571" s="46"/>
      <c r="L13571" s="46"/>
    </row>
    <row r="13572" spans="11:12" ht="30" customHeight="1" x14ac:dyDescent="0.25">
      <c r="K13572" s="46"/>
      <c r="L13572" s="46"/>
    </row>
    <row r="13573" spans="11:12" ht="30" customHeight="1" x14ac:dyDescent="0.25">
      <c r="K13573" s="46"/>
      <c r="L13573" s="46"/>
    </row>
    <row r="13574" spans="11:12" ht="30" customHeight="1" x14ac:dyDescent="0.25">
      <c r="K13574" s="46"/>
      <c r="L13574" s="46"/>
    </row>
    <row r="13575" spans="11:12" ht="30" customHeight="1" x14ac:dyDescent="0.25">
      <c r="K13575" s="46"/>
      <c r="L13575" s="46"/>
    </row>
    <row r="13576" spans="11:12" ht="30" customHeight="1" x14ac:dyDescent="0.25">
      <c r="K13576" s="46"/>
      <c r="L13576" s="46"/>
    </row>
    <row r="13577" spans="11:12" ht="30" customHeight="1" x14ac:dyDescent="0.25">
      <c r="K13577" s="46"/>
      <c r="L13577" s="46"/>
    </row>
    <row r="13578" spans="11:12" ht="30" customHeight="1" x14ac:dyDescent="0.25">
      <c r="K13578" s="46"/>
      <c r="L13578" s="46"/>
    </row>
    <row r="13579" spans="11:12" ht="30" customHeight="1" x14ac:dyDescent="0.25">
      <c r="K13579" s="46"/>
      <c r="L13579" s="46"/>
    </row>
    <row r="13580" spans="11:12" ht="30" customHeight="1" x14ac:dyDescent="0.25">
      <c r="K13580" s="46"/>
      <c r="L13580" s="46"/>
    </row>
    <row r="13581" spans="11:12" ht="30" customHeight="1" x14ac:dyDescent="0.25">
      <c r="K13581" s="46"/>
      <c r="L13581" s="46"/>
    </row>
    <row r="13582" spans="11:12" ht="30" customHeight="1" x14ac:dyDescent="0.25">
      <c r="K13582" s="46"/>
      <c r="L13582" s="46"/>
    </row>
    <row r="13583" spans="11:12" ht="30" customHeight="1" x14ac:dyDescent="0.25">
      <c r="K13583" s="46"/>
      <c r="L13583" s="46"/>
    </row>
    <row r="13584" spans="11:12" ht="30" customHeight="1" x14ac:dyDescent="0.25">
      <c r="K13584" s="46"/>
      <c r="L13584" s="46"/>
    </row>
    <row r="13585" spans="11:12" ht="30" customHeight="1" x14ac:dyDescent="0.25">
      <c r="K13585" s="46"/>
      <c r="L13585" s="46"/>
    </row>
    <row r="13586" spans="11:12" ht="30" customHeight="1" x14ac:dyDescent="0.25">
      <c r="K13586" s="46"/>
      <c r="L13586" s="46"/>
    </row>
    <row r="13587" spans="11:12" ht="30" customHeight="1" x14ac:dyDescent="0.25">
      <c r="K13587" s="46"/>
      <c r="L13587" s="46"/>
    </row>
    <row r="13588" spans="11:12" ht="30" customHeight="1" x14ac:dyDescent="0.25">
      <c r="K13588" s="46"/>
      <c r="L13588" s="46"/>
    </row>
    <row r="13589" spans="11:12" ht="30" customHeight="1" x14ac:dyDescent="0.25">
      <c r="K13589" s="46"/>
      <c r="L13589" s="46"/>
    </row>
    <row r="13590" spans="11:12" ht="30" customHeight="1" x14ac:dyDescent="0.25">
      <c r="K13590" s="46"/>
      <c r="L13590" s="46"/>
    </row>
    <row r="13591" spans="11:12" ht="30" customHeight="1" x14ac:dyDescent="0.25">
      <c r="K13591" s="46"/>
      <c r="L13591" s="46"/>
    </row>
    <row r="13592" spans="11:12" ht="30" customHeight="1" x14ac:dyDescent="0.25">
      <c r="K13592" s="46"/>
      <c r="L13592" s="46"/>
    </row>
    <row r="13593" spans="11:12" ht="30" customHeight="1" x14ac:dyDescent="0.25">
      <c r="K13593" s="46"/>
      <c r="L13593" s="46"/>
    </row>
    <row r="13594" spans="11:12" ht="30" customHeight="1" x14ac:dyDescent="0.25">
      <c r="K13594" s="46"/>
      <c r="L13594" s="46"/>
    </row>
    <row r="13595" spans="11:12" ht="30" customHeight="1" x14ac:dyDescent="0.25">
      <c r="K13595" s="46"/>
      <c r="L13595" s="46"/>
    </row>
    <row r="13596" spans="11:12" ht="30" customHeight="1" x14ac:dyDescent="0.25">
      <c r="K13596" s="46"/>
      <c r="L13596" s="46"/>
    </row>
    <row r="13597" spans="11:12" ht="30" customHeight="1" x14ac:dyDescent="0.25">
      <c r="K13597" s="46"/>
      <c r="L13597" s="46"/>
    </row>
    <row r="13598" spans="11:12" ht="30" customHeight="1" x14ac:dyDescent="0.25">
      <c r="K13598" s="46"/>
      <c r="L13598" s="46"/>
    </row>
    <row r="13599" spans="11:12" ht="30" customHeight="1" x14ac:dyDescent="0.25">
      <c r="K13599" s="46"/>
      <c r="L13599" s="46"/>
    </row>
    <row r="13600" spans="11:12" ht="30" customHeight="1" x14ac:dyDescent="0.25">
      <c r="K13600" s="46"/>
      <c r="L13600" s="46"/>
    </row>
    <row r="13601" spans="11:12" ht="30" customHeight="1" x14ac:dyDescent="0.25">
      <c r="K13601" s="46"/>
      <c r="L13601" s="46"/>
    </row>
    <row r="13602" spans="11:12" ht="30" customHeight="1" x14ac:dyDescent="0.25">
      <c r="K13602" s="46"/>
      <c r="L13602" s="46"/>
    </row>
    <row r="13603" spans="11:12" ht="30" customHeight="1" x14ac:dyDescent="0.25">
      <c r="K13603" s="46"/>
      <c r="L13603" s="46"/>
    </row>
    <row r="13604" spans="11:12" ht="30" customHeight="1" x14ac:dyDescent="0.25">
      <c r="K13604" s="46"/>
      <c r="L13604" s="46"/>
    </row>
    <row r="13605" spans="11:12" ht="30" customHeight="1" x14ac:dyDescent="0.25">
      <c r="K13605" s="46"/>
      <c r="L13605" s="46"/>
    </row>
    <row r="13606" spans="11:12" ht="30" customHeight="1" x14ac:dyDescent="0.25">
      <c r="K13606" s="46"/>
      <c r="L13606" s="46"/>
    </row>
    <row r="13607" spans="11:12" ht="30" customHeight="1" x14ac:dyDescent="0.25">
      <c r="K13607" s="46"/>
      <c r="L13607" s="46"/>
    </row>
    <row r="13608" spans="11:12" ht="30" customHeight="1" x14ac:dyDescent="0.25">
      <c r="K13608" s="46"/>
      <c r="L13608" s="46"/>
    </row>
    <row r="13609" spans="11:12" ht="30" customHeight="1" x14ac:dyDescent="0.25">
      <c r="K13609" s="46"/>
      <c r="L13609" s="46"/>
    </row>
    <row r="13610" spans="11:12" ht="30" customHeight="1" x14ac:dyDescent="0.25">
      <c r="K13610" s="46"/>
      <c r="L13610" s="46"/>
    </row>
    <row r="13611" spans="11:12" ht="30" customHeight="1" x14ac:dyDescent="0.25">
      <c r="K13611" s="46"/>
      <c r="L13611" s="46"/>
    </row>
    <row r="13612" spans="11:12" ht="30" customHeight="1" x14ac:dyDescent="0.25">
      <c r="K13612" s="46"/>
      <c r="L13612" s="46"/>
    </row>
    <row r="13613" spans="11:12" ht="30" customHeight="1" x14ac:dyDescent="0.25">
      <c r="K13613" s="46"/>
      <c r="L13613" s="46"/>
    </row>
    <row r="13614" spans="11:12" ht="30" customHeight="1" x14ac:dyDescent="0.25">
      <c r="K13614" s="46"/>
      <c r="L13614" s="46"/>
    </row>
    <row r="13615" spans="11:12" ht="30" customHeight="1" x14ac:dyDescent="0.25">
      <c r="K13615" s="46"/>
      <c r="L13615" s="46"/>
    </row>
    <row r="13616" spans="11:12" ht="30" customHeight="1" x14ac:dyDescent="0.25">
      <c r="K13616" s="46"/>
      <c r="L13616" s="46"/>
    </row>
    <row r="13617" spans="11:12" ht="30" customHeight="1" x14ac:dyDescent="0.25">
      <c r="K13617" s="46"/>
      <c r="L13617" s="46"/>
    </row>
    <row r="13618" spans="11:12" ht="30" customHeight="1" x14ac:dyDescent="0.25">
      <c r="K13618" s="46"/>
      <c r="L13618" s="46"/>
    </row>
    <row r="13619" spans="11:12" ht="30" customHeight="1" x14ac:dyDescent="0.25">
      <c r="K13619" s="46"/>
      <c r="L13619" s="46"/>
    </row>
    <row r="13620" spans="11:12" ht="30" customHeight="1" x14ac:dyDescent="0.25">
      <c r="K13620" s="46"/>
      <c r="L13620" s="46"/>
    </row>
    <row r="13621" spans="11:12" ht="30" customHeight="1" x14ac:dyDescent="0.25">
      <c r="K13621" s="46"/>
      <c r="L13621" s="46"/>
    </row>
    <row r="13622" spans="11:12" ht="30" customHeight="1" x14ac:dyDescent="0.25">
      <c r="K13622" s="46"/>
      <c r="L13622" s="46"/>
    </row>
    <row r="13623" spans="11:12" ht="30" customHeight="1" x14ac:dyDescent="0.25">
      <c r="K13623" s="46"/>
      <c r="L13623" s="46"/>
    </row>
    <row r="13624" spans="11:12" ht="30" customHeight="1" x14ac:dyDescent="0.25">
      <c r="K13624" s="46"/>
      <c r="L13624" s="46"/>
    </row>
    <row r="13625" spans="11:12" ht="30" customHeight="1" x14ac:dyDescent="0.25">
      <c r="K13625" s="46"/>
      <c r="L13625" s="46"/>
    </row>
    <row r="13626" spans="11:12" ht="30" customHeight="1" x14ac:dyDescent="0.25">
      <c r="K13626" s="46"/>
      <c r="L13626" s="46"/>
    </row>
    <row r="13627" spans="11:12" ht="30" customHeight="1" x14ac:dyDescent="0.25">
      <c r="K13627" s="46"/>
      <c r="L13627" s="46"/>
    </row>
    <row r="13628" spans="11:12" ht="30" customHeight="1" x14ac:dyDescent="0.25">
      <c r="K13628" s="46"/>
      <c r="L13628" s="46"/>
    </row>
    <row r="13629" spans="11:12" ht="30" customHeight="1" x14ac:dyDescent="0.25">
      <c r="K13629" s="46"/>
      <c r="L13629" s="46"/>
    </row>
    <row r="13630" spans="11:12" ht="30" customHeight="1" x14ac:dyDescent="0.25">
      <c r="K13630" s="46"/>
      <c r="L13630" s="46"/>
    </row>
    <row r="13631" spans="11:12" ht="30" customHeight="1" x14ac:dyDescent="0.25">
      <c r="K13631" s="46"/>
      <c r="L13631" s="46"/>
    </row>
    <row r="13632" spans="11:12" ht="30" customHeight="1" x14ac:dyDescent="0.25">
      <c r="K13632" s="46"/>
      <c r="L13632" s="46"/>
    </row>
    <row r="13633" spans="11:12" ht="30" customHeight="1" x14ac:dyDescent="0.25">
      <c r="K13633" s="46"/>
      <c r="L13633" s="46"/>
    </row>
    <row r="13634" spans="11:12" ht="30" customHeight="1" x14ac:dyDescent="0.25">
      <c r="K13634" s="46"/>
      <c r="L13634" s="46"/>
    </row>
    <row r="13635" spans="11:12" ht="30" customHeight="1" x14ac:dyDescent="0.25">
      <c r="K13635" s="46"/>
      <c r="L13635" s="46"/>
    </row>
    <row r="13636" spans="11:12" ht="30" customHeight="1" x14ac:dyDescent="0.25">
      <c r="K13636" s="46"/>
      <c r="L13636" s="46"/>
    </row>
    <row r="13637" spans="11:12" ht="30" customHeight="1" x14ac:dyDescent="0.25">
      <c r="K13637" s="46"/>
      <c r="L13637" s="46"/>
    </row>
    <row r="13638" spans="11:12" ht="30" customHeight="1" x14ac:dyDescent="0.25">
      <c r="K13638" s="46"/>
      <c r="L13638" s="46"/>
    </row>
    <row r="13639" spans="11:12" ht="30" customHeight="1" x14ac:dyDescent="0.25">
      <c r="K13639" s="46"/>
      <c r="L13639" s="46"/>
    </row>
    <row r="13640" spans="11:12" ht="30" customHeight="1" x14ac:dyDescent="0.25">
      <c r="K13640" s="46"/>
      <c r="L13640" s="46"/>
    </row>
    <row r="13641" spans="11:12" ht="30" customHeight="1" x14ac:dyDescent="0.25">
      <c r="K13641" s="46"/>
      <c r="L13641" s="46"/>
    </row>
    <row r="13642" spans="11:12" ht="30" customHeight="1" x14ac:dyDescent="0.25">
      <c r="K13642" s="46"/>
      <c r="L13642" s="46"/>
    </row>
    <row r="13643" spans="11:12" ht="30" customHeight="1" x14ac:dyDescent="0.25">
      <c r="K13643" s="46"/>
      <c r="L13643" s="46"/>
    </row>
    <row r="13644" spans="11:12" ht="30" customHeight="1" x14ac:dyDescent="0.25">
      <c r="K13644" s="46"/>
      <c r="L13644" s="46"/>
    </row>
    <row r="13645" spans="11:12" ht="30" customHeight="1" x14ac:dyDescent="0.25">
      <c r="K13645" s="46"/>
      <c r="L13645" s="46"/>
    </row>
    <row r="13646" spans="11:12" ht="30" customHeight="1" x14ac:dyDescent="0.25">
      <c r="K13646" s="46"/>
      <c r="L13646" s="46"/>
    </row>
    <row r="13647" spans="11:12" ht="30" customHeight="1" x14ac:dyDescent="0.25">
      <c r="K13647" s="46"/>
      <c r="L13647" s="46"/>
    </row>
    <row r="13648" spans="11:12" ht="30" customHeight="1" x14ac:dyDescent="0.25">
      <c r="K13648" s="46"/>
      <c r="L13648" s="46"/>
    </row>
    <row r="13649" spans="11:12" ht="30" customHeight="1" x14ac:dyDescent="0.25">
      <c r="K13649" s="46"/>
      <c r="L13649" s="46"/>
    </row>
    <row r="13650" spans="11:12" ht="30" customHeight="1" x14ac:dyDescent="0.25">
      <c r="K13650" s="46"/>
      <c r="L13650" s="46"/>
    </row>
    <row r="13651" spans="11:12" ht="30" customHeight="1" x14ac:dyDescent="0.25">
      <c r="K13651" s="46"/>
      <c r="L13651" s="46"/>
    </row>
    <row r="13652" spans="11:12" ht="30" customHeight="1" x14ac:dyDescent="0.25">
      <c r="K13652" s="46"/>
      <c r="L13652" s="46"/>
    </row>
    <row r="13653" spans="11:12" ht="30" customHeight="1" x14ac:dyDescent="0.25">
      <c r="K13653" s="46"/>
      <c r="L13653" s="46"/>
    </row>
    <row r="13654" spans="11:12" ht="30" customHeight="1" x14ac:dyDescent="0.25">
      <c r="K13654" s="46"/>
      <c r="L13654" s="46"/>
    </row>
    <row r="13655" spans="11:12" ht="30" customHeight="1" x14ac:dyDescent="0.25">
      <c r="K13655" s="46"/>
      <c r="L13655" s="46"/>
    </row>
    <row r="13656" spans="11:12" ht="30" customHeight="1" x14ac:dyDescent="0.25">
      <c r="K13656" s="46"/>
      <c r="L13656" s="46"/>
    </row>
    <row r="13657" spans="11:12" ht="30" customHeight="1" x14ac:dyDescent="0.25">
      <c r="K13657" s="46"/>
      <c r="L13657" s="46"/>
    </row>
    <row r="13658" spans="11:12" ht="30" customHeight="1" x14ac:dyDescent="0.25">
      <c r="K13658" s="46"/>
      <c r="L13658" s="46"/>
    </row>
    <row r="13659" spans="11:12" ht="30" customHeight="1" x14ac:dyDescent="0.25">
      <c r="K13659" s="46"/>
      <c r="L13659" s="46"/>
    </row>
    <row r="13660" spans="11:12" ht="30" customHeight="1" x14ac:dyDescent="0.25">
      <c r="K13660" s="46"/>
      <c r="L13660" s="46"/>
    </row>
    <row r="13661" spans="11:12" ht="30" customHeight="1" x14ac:dyDescent="0.25">
      <c r="K13661" s="46"/>
      <c r="L13661" s="46"/>
    </row>
    <row r="13662" spans="11:12" ht="30" customHeight="1" x14ac:dyDescent="0.25">
      <c r="K13662" s="46"/>
      <c r="L13662" s="46"/>
    </row>
    <row r="13663" spans="11:12" ht="30" customHeight="1" x14ac:dyDescent="0.25">
      <c r="K13663" s="46"/>
      <c r="L13663" s="46"/>
    </row>
    <row r="13664" spans="11:12" ht="30" customHeight="1" x14ac:dyDescent="0.25">
      <c r="K13664" s="46"/>
      <c r="L13664" s="46"/>
    </row>
    <row r="13665" spans="11:12" ht="30" customHeight="1" x14ac:dyDescent="0.25">
      <c r="K13665" s="46"/>
      <c r="L13665" s="46"/>
    </row>
    <row r="13666" spans="11:12" ht="30" customHeight="1" x14ac:dyDescent="0.25">
      <c r="K13666" s="46"/>
      <c r="L13666" s="46"/>
    </row>
    <row r="13667" spans="11:12" ht="30" customHeight="1" x14ac:dyDescent="0.25">
      <c r="K13667" s="46"/>
      <c r="L13667" s="46"/>
    </row>
    <row r="13668" spans="11:12" ht="30" customHeight="1" x14ac:dyDescent="0.25">
      <c r="K13668" s="46"/>
      <c r="L13668" s="46"/>
    </row>
    <row r="13669" spans="11:12" ht="30" customHeight="1" x14ac:dyDescent="0.25">
      <c r="K13669" s="46"/>
      <c r="L13669" s="46"/>
    </row>
    <row r="13670" spans="11:12" ht="30" customHeight="1" x14ac:dyDescent="0.25">
      <c r="K13670" s="46"/>
      <c r="L13670" s="46"/>
    </row>
    <row r="13671" spans="11:12" ht="30" customHeight="1" x14ac:dyDescent="0.25">
      <c r="K13671" s="46"/>
      <c r="L13671" s="46"/>
    </row>
    <row r="13672" spans="11:12" ht="30" customHeight="1" x14ac:dyDescent="0.25">
      <c r="K13672" s="46"/>
      <c r="L13672" s="46"/>
    </row>
    <row r="13673" spans="11:12" ht="30" customHeight="1" x14ac:dyDescent="0.25">
      <c r="K13673" s="46"/>
      <c r="L13673" s="46"/>
    </row>
    <row r="13674" spans="11:12" ht="30" customHeight="1" x14ac:dyDescent="0.25">
      <c r="K13674" s="46"/>
      <c r="L13674" s="46"/>
    </row>
    <row r="13675" spans="11:12" ht="30" customHeight="1" x14ac:dyDescent="0.25">
      <c r="K13675" s="46"/>
      <c r="L13675" s="46"/>
    </row>
    <row r="13676" spans="11:12" ht="30" customHeight="1" x14ac:dyDescent="0.25">
      <c r="K13676" s="46"/>
      <c r="L13676" s="46"/>
    </row>
    <row r="13677" spans="11:12" ht="30" customHeight="1" x14ac:dyDescent="0.25">
      <c r="K13677" s="46"/>
      <c r="L13677" s="46"/>
    </row>
    <row r="13678" spans="11:12" ht="30" customHeight="1" x14ac:dyDescent="0.25">
      <c r="K13678" s="46"/>
      <c r="L13678" s="46"/>
    </row>
    <row r="13679" spans="11:12" ht="30" customHeight="1" x14ac:dyDescent="0.25">
      <c r="K13679" s="46"/>
      <c r="L13679" s="46"/>
    </row>
    <row r="13680" spans="11:12" ht="30" customHeight="1" x14ac:dyDescent="0.25">
      <c r="K13680" s="46"/>
      <c r="L13680" s="46"/>
    </row>
    <row r="13681" spans="11:12" ht="30" customHeight="1" x14ac:dyDescent="0.25">
      <c r="K13681" s="46"/>
      <c r="L13681" s="46"/>
    </row>
    <row r="13682" spans="11:12" ht="30" customHeight="1" x14ac:dyDescent="0.25">
      <c r="K13682" s="46"/>
      <c r="L13682" s="46"/>
    </row>
    <row r="13683" spans="11:12" ht="30" customHeight="1" x14ac:dyDescent="0.25">
      <c r="K13683" s="46"/>
      <c r="L13683" s="46"/>
    </row>
    <row r="13684" spans="11:12" ht="30" customHeight="1" x14ac:dyDescent="0.25">
      <c r="K13684" s="46"/>
      <c r="L13684" s="46"/>
    </row>
    <row r="13685" spans="11:12" ht="30" customHeight="1" x14ac:dyDescent="0.25">
      <c r="K13685" s="46"/>
      <c r="L13685" s="46"/>
    </row>
    <row r="13686" spans="11:12" ht="30" customHeight="1" x14ac:dyDescent="0.25">
      <c r="K13686" s="46"/>
      <c r="L13686" s="46"/>
    </row>
    <row r="13687" spans="11:12" ht="30" customHeight="1" x14ac:dyDescent="0.25">
      <c r="K13687" s="46"/>
      <c r="L13687" s="46"/>
    </row>
    <row r="13688" spans="11:12" ht="30" customHeight="1" x14ac:dyDescent="0.25">
      <c r="K13688" s="46"/>
      <c r="L13688" s="46"/>
    </row>
    <row r="13689" spans="11:12" ht="30" customHeight="1" x14ac:dyDescent="0.25">
      <c r="K13689" s="46"/>
      <c r="L13689" s="46"/>
    </row>
    <row r="13690" spans="11:12" ht="30" customHeight="1" x14ac:dyDescent="0.25">
      <c r="K13690" s="46"/>
      <c r="L13690" s="46"/>
    </row>
    <row r="13691" spans="11:12" ht="30" customHeight="1" x14ac:dyDescent="0.25">
      <c r="K13691" s="46"/>
      <c r="L13691" s="46"/>
    </row>
    <row r="13692" spans="11:12" ht="30" customHeight="1" x14ac:dyDescent="0.25">
      <c r="K13692" s="46"/>
      <c r="L13692" s="46"/>
    </row>
    <row r="13693" spans="11:12" ht="30" customHeight="1" x14ac:dyDescent="0.25">
      <c r="K13693" s="46"/>
      <c r="L13693" s="46"/>
    </row>
    <row r="13694" spans="11:12" ht="30" customHeight="1" x14ac:dyDescent="0.25">
      <c r="K13694" s="46"/>
      <c r="L13694" s="46"/>
    </row>
    <row r="13695" spans="11:12" ht="30" customHeight="1" x14ac:dyDescent="0.25">
      <c r="K13695" s="46"/>
      <c r="L13695" s="46"/>
    </row>
    <row r="13696" spans="11:12" ht="30" customHeight="1" x14ac:dyDescent="0.25">
      <c r="K13696" s="46"/>
      <c r="L13696" s="46"/>
    </row>
    <row r="13697" spans="11:12" ht="30" customHeight="1" x14ac:dyDescent="0.25">
      <c r="K13697" s="46"/>
      <c r="L13697" s="46"/>
    </row>
    <row r="13698" spans="11:12" ht="30" customHeight="1" x14ac:dyDescent="0.25">
      <c r="K13698" s="46"/>
      <c r="L13698" s="46"/>
    </row>
    <row r="13699" spans="11:12" ht="30" customHeight="1" x14ac:dyDescent="0.25">
      <c r="K13699" s="46"/>
      <c r="L13699" s="46"/>
    </row>
    <row r="13700" spans="11:12" ht="30" customHeight="1" x14ac:dyDescent="0.25">
      <c r="K13700" s="46"/>
      <c r="L13700" s="46"/>
    </row>
    <row r="13701" spans="11:12" ht="30" customHeight="1" x14ac:dyDescent="0.25">
      <c r="K13701" s="46"/>
      <c r="L13701" s="46"/>
    </row>
    <row r="13702" spans="11:12" ht="30" customHeight="1" x14ac:dyDescent="0.25">
      <c r="K13702" s="46"/>
      <c r="L13702" s="46"/>
    </row>
    <row r="13703" spans="11:12" ht="30" customHeight="1" x14ac:dyDescent="0.25">
      <c r="K13703" s="46"/>
      <c r="L13703" s="46"/>
    </row>
    <row r="13704" spans="11:12" ht="30" customHeight="1" x14ac:dyDescent="0.25">
      <c r="K13704" s="46"/>
      <c r="L13704" s="46"/>
    </row>
    <row r="13705" spans="11:12" ht="30" customHeight="1" x14ac:dyDescent="0.25">
      <c r="K13705" s="46"/>
      <c r="L13705" s="46"/>
    </row>
    <row r="13706" spans="11:12" ht="30" customHeight="1" x14ac:dyDescent="0.25">
      <c r="K13706" s="46"/>
      <c r="L13706" s="46"/>
    </row>
    <row r="13707" spans="11:12" ht="30" customHeight="1" x14ac:dyDescent="0.25">
      <c r="K13707" s="46"/>
      <c r="L13707" s="46"/>
    </row>
    <row r="13708" spans="11:12" ht="30" customHeight="1" x14ac:dyDescent="0.25">
      <c r="K13708" s="46"/>
      <c r="L13708" s="46"/>
    </row>
    <row r="13709" spans="11:12" ht="30" customHeight="1" x14ac:dyDescent="0.25">
      <c r="K13709" s="46"/>
      <c r="L13709" s="46"/>
    </row>
    <row r="13710" spans="11:12" ht="30" customHeight="1" x14ac:dyDescent="0.25">
      <c r="K13710" s="46"/>
      <c r="L13710" s="46"/>
    </row>
    <row r="13711" spans="11:12" ht="30" customHeight="1" x14ac:dyDescent="0.25">
      <c r="K13711" s="46"/>
      <c r="L13711" s="46"/>
    </row>
    <row r="13712" spans="11:12" ht="30" customHeight="1" x14ac:dyDescent="0.25">
      <c r="K13712" s="46"/>
      <c r="L13712" s="46"/>
    </row>
    <row r="13713" spans="11:12" ht="30" customHeight="1" x14ac:dyDescent="0.25">
      <c r="K13713" s="46"/>
      <c r="L13713" s="46"/>
    </row>
    <row r="13714" spans="11:12" ht="30" customHeight="1" x14ac:dyDescent="0.25">
      <c r="K13714" s="46"/>
      <c r="L13714" s="46"/>
    </row>
    <row r="13715" spans="11:12" ht="30" customHeight="1" x14ac:dyDescent="0.25">
      <c r="K13715" s="46"/>
      <c r="L13715" s="46"/>
    </row>
    <row r="13716" spans="11:12" ht="30" customHeight="1" x14ac:dyDescent="0.25">
      <c r="K13716" s="46"/>
      <c r="L13716" s="46"/>
    </row>
    <row r="13717" spans="11:12" ht="30" customHeight="1" x14ac:dyDescent="0.25">
      <c r="K13717" s="46"/>
      <c r="L13717" s="46"/>
    </row>
    <row r="13718" spans="11:12" ht="30" customHeight="1" x14ac:dyDescent="0.25">
      <c r="K13718" s="46"/>
      <c r="L13718" s="46"/>
    </row>
    <row r="13719" spans="11:12" ht="30" customHeight="1" x14ac:dyDescent="0.25">
      <c r="K13719" s="46"/>
      <c r="L13719" s="46"/>
    </row>
    <row r="13720" spans="11:12" ht="30" customHeight="1" x14ac:dyDescent="0.25">
      <c r="K13720" s="46"/>
      <c r="L13720" s="46"/>
    </row>
    <row r="13721" spans="11:12" ht="30" customHeight="1" x14ac:dyDescent="0.25">
      <c r="K13721" s="46"/>
      <c r="L13721" s="46"/>
    </row>
    <row r="13722" spans="11:12" ht="30" customHeight="1" x14ac:dyDescent="0.25">
      <c r="K13722" s="46"/>
      <c r="L13722" s="46"/>
    </row>
    <row r="13723" spans="11:12" ht="30" customHeight="1" x14ac:dyDescent="0.25">
      <c r="K13723" s="46"/>
      <c r="L13723" s="46"/>
    </row>
    <row r="13724" spans="11:12" ht="30" customHeight="1" x14ac:dyDescent="0.25">
      <c r="K13724" s="46"/>
      <c r="L13724" s="46"/>
    </row>
    <row r="13725" spans="11:12" ht="30" customHeight="1" x14ac:dyDescent="0.25">
      <c r="K13725" s="46"/>
      <c r="L13725" s="46"/>
    </row>
    <row r="13726" spans="11:12" ht="30" customHeight="1" x14ac:dyDescent="0.25">
      <c r="K13726" s="46"/>
      <c r="L13726" s="46"/>
    </row>
    <row r="13727" spans="11:12" ht="30" customHeight="1" x14ac:dyDescent="0.25">
      <c r="K13727" s="46"/>
      <c r="L13727" s="46"/>
    </row>
    <row r="13728" spans="11:12" ht="30" customHeight="1" x14ac:dyDescent="0.25">
      <c r="K13728" s="46"/>
      <c r="L13728" s="46"/>
    </row>
    <row r="13729" spans="11:12" ht="30" customHeight="1" x14ac:dyDescent="0.25">
      <c r="K13729" s="46"/>
      <c r="L13729" s="46"/>
    </row>
    <row r="13730" spans="11:12" ht="30" customHeight="1" x14ac:dyDescent="0.25">
      <c r="K13730" s="46"/>
      <c r="L13730" s="46"/>
    </row>
    <row r="13731" spans="11:12" ht="30" customHeight="1" x14ac:dyDescent="0.25">
      <c r="K13731" s="46"/>
      <c r="L13731" s="46"/>
    </row>
    <row r="13732" spans="11:12" ht="30" customHeight="1" x14ac:dyDescent="0.25">
      <c r="K13732" s="46"/>
      <c r="L13732" s="46"/>
    </row>
    <row r="13733" spans="11:12" ht="30" customHeight="1" x14ac:dyDescent="0.25">
      <c r="K13733" s="46"/>
      <c r="L13733" s="46"/>
    </row>
    <row r="13734" spans="11:12" ht="30" customHeight="1" x14ac:dyDescent="0.25">
      <c r="K13734" s="46"/>
      <c r="L13734" s="46"/>
    </row>
    <row r="13735" spans="11:12" ht="30" customHeight="1" x14ac:dyDescent="0.25">
      <c r="K13735" s="46"/>
      <c r="L13735" s="46"/>
    </row>
    <row r="13736" spans="11:12" ht="30" customHeight="1" x14ac:dyDescent="0.25">
      <c r="K13736" s="46"/>
      <c r="L13736" s="46"/>
    </row>
    <row r="13737" spans="11:12" ht="30" customHeight="1" x14ac:dyDescent="0.25">
      <c r="K13737" s="46"/>
      <c r="L13737" s="46"/>
    </row>
    <row r="13738" spans="11:12" ht="30" customHeight="1" x14ac:dyDescent="0.25">
      <c r="K13738" s="46"/>
      <c r="L13738" s="46"/>
    </row>
    <row r="13739" spans="11:12" ht="30" customHeight="1" x14ac:dyDescent="0.25">
      <c r="K13739" s="46"/>
      <c r="L13739" s="46"/>
    </row>
    <row r="13740" spans="11:12" ht="30" customHeight="1" x14ac:dyDescent="0.25">
      <c r="K13740" s="46"/>
      <c r="L13740" s="46"/>
    </row>
    <row r="13741" spans="11:12" ht="30" customHeight="1" x14ac:dyDescent="0.25">
      <c r="K13741" s="46"/>
      <c r="L13741" s="46"/>
    </row>
    <row r="13742" spans="11:12" ht="30" customHeight="1" x14ac:dyDescent="0.25">
      <c r="K13742" s="46"/>
      <c r="L13742" s="46"/>
    </row>
    <row r="13743" spans="11:12" ht="30" customHeight="1" x14ac:dyDescent="0.25">
      <c r="K13743" s="46"/>
      <c r="L13743" s="46"/>
    </row>
    <row r="13744" spans="11:12" ht="30" customHeight="1" x14ac:dyDescent="0.25">
      <c r="K13744" s="46"/>
      <c r="L13744" s="46"/>
    </row>
    <row r="13745" spans="11:12" ht="30" customHeight="1" x14ac:dyDescent="0.25">
      <c r="K13745" s="46"/>
      <c r="L13745" s="46"/>
    </row>
    <row r="13746" spans="11:12" ht="30" customHeight="1" x14ac:dyDescent="0.25">
      <c r="K13746" s="46"/>
      <c r="L13746" s="46"/>
    </row>
    <row r="13747" spans="11:12" ht="30" customHeight="1" x14ac:dyDescent="0.25">
      <c r="K13747" s="46"/>
      <c r="L13747" s="46"/>
    </row>
    <row r="13748" spans="11:12" ht="30" customHeight="1" x14ac:dyDescent="0.25">
      <c r="K13748" s="46"/>
      <c r="L13748" s="46"/>
    </row>
    <row r="13749" spans="11:12" ht="30" customHeight="1" x14ac:dyDescent="0.25">
      <c r="K13749" s="46"/>
      <c r="L13749" s="46"/>
    </row>
    <row r="13750" spans="11:12" ht="30" customHeight="1" x14ac:dyDescent="0.25">
      <c r="K13750" s="46"/>
      <c r="L13750" s="46"/>
    </row>
    <row r="13751" spans="11:12" ht="30" customHeight="1" x14ac:dyDescent="0.25">
      <c r="K13751" s="46"/>
      <c r="L13751" s="46"/>
    </row>
    <row r="13752" spans="11:12" ht="30" customHeight="1" x14ac:dyDescent="0.25">
      <c r="K13752" s="46"/>
      <c r="L13752" s="46"/>
    </row>
    <row r="13753" spans="11:12" ht="30" customHeight="1" x14ac:dyDescent="0.25">
      <c r="K13753" s="46"/>
      <c r="L13753" s="46"/>
    </row>
    <row r="13754" spans="11:12" ht="30" customHeight="1" x14ac:dyDescent="0.25">
      <c r="K13754" s="46"/>
      <c r="L13754" s="46"/>
    </row>
    <row r="13755" spans="11:12" ht="30" customHeight="1" x14ac:dyDescent="0.25">
      <c r="K13755" s="46"/>
      <c r="L13755" s="46"/>
    </row>
    <row r="13756" spans="11:12" ht="30" customHeight="1" x14ac:dyDescent="0.25">
      <c r="K13756" s="46"/>
      <c r="L13756" s="46"/>
    </row>
    <row r="13757" spans="11:12" ht="30" customHeight="1" x14ac:dyDescent="0.25">
      <c r="K13757" s="46"/>
      <c r="L13757" s="46"/>
    </row>
    <row r="13758" spans="11:12" ht="30" customHeight="1" x14ac:dyDescent="0.25">
      <c r="K13758" s="46"/>
      <c r="L13758" s="46"/>
    </row>
    <row r="13759" spans="11:12" ht="30" customHeight="1" x14ac:dyDescent="0.25">
      <c r="K13759" s="46"/>
      <c r="L13759" s="46"/>
    </row>
    <row r="13760" spans="11:12" ht="30" customHeight="1" x14ac:dyDescent="0.25">
      <c r="K13760" s="46"/>
      <c r="L13760" s="46"/>
    </row>
    <row r="13761" spans="11:12" ht="30" customHeight="1" x14ac:dyDescent="0.25">
      <c r="K13761" s="46"/>
      <c r="L13761" s="46"/>
    </row>
    <row r="13762" spans="11:12" ht="30" customHeight="1" x14ac:dyDescent="0.25">
      <c r="K13762" s="46"/>
      <c r="L13762" s="46"/>
    </row>
    <row r="13763" spans="11:12" ht="30" customHeight="1" x14ac:dyDescent="0.25">
      <c r="K13763" s="46"/>
      <c r="L13763" s="46"/>
    </row>
    <row r="13764" spans="11:12" ht="30" customHeight="1" x14ac:dyDescent="0.25">
      <c r="K13764" s="46"/>
      <c r="L13764" s="46"/>
    </row>
    <row r="13765" spans="11:12" ht="30" customHeight="1" x14ac:dyDescent="0.25">
      <c r="K13765" s="46"/>
      <c r="L13765" s="46"/>
    </row>
    <row r="13766" spans="11:12" ht="30" customHeight="1" x14ac:dyDescent="0.25">
      <c r="K13766" s="46"/>
      <c r="L13766" s="46"/>
    </row>
    <row r="13767" spans="11:12" ht="30" customHeight="1" x14ac:dyDescent="0.25">
      <c r="K13767" s="46"/>
      <c r="L13767" s="46"/>
    </row>
    <row r="13768" spans="11:12" ht="30" customHeight="1" x14ac:dyDescent="0.25">
      <c r="K13768" s="46"/>
      <c r="L13768" s="46"/>
    </row>
    <row r="13769" spans="11:12" ht="30" customHeight="1" x14ac:dyDescent="0.25">
      <c r="K13769" s="46"/>
      <c r="L13769" s="46"/>
    </row>
    <row r="13770" spans="11:12" ht="30" customHeight="1" x14ac:dyDescent="0.25">
      <c r="K13770" s="46"/>
      <c r="L13770" s="46"/>
    </row>
    <row r="13771" spans="11:12" ht="30" customHeight="1" x14ac:dyDescent="0.25">
      <c r="K13771" s="46"/>
      <c r="L13771" s="46"/>
    </row>
    <row r="13772" spans="11:12" ht="30" customHeight="1" x14ac:dyDescent="0.25">
      <c r="K13772" s="46"/>
      <c r="L13772" s="46"/>
    </row>
    <row r="13773" spans="11:12" ht="30" customHeight="1" x14ac:dyDescent="0.25">
      <c r="K13773" s="46"/>
      <c r="L13773" s="46"/>
    </row>
    <row r="13774" spans="11:12" ht="30" customHeight="1" x14ac:dyDescent="0.25">
      <c r="K13774" s="46"/>
      <c r="L13774" s="46"/>
    </row>
    <row r="13775" spans="11:12" ht="30" customHeight="1" x14ac:dyDescent="0.25">
      <c r="K13775" s="46"/>
      <c r="L13775" s="46"/>
    </row>
    <row r="13776" spans="11:12" ht="30" customHeight="1" x14ac:dyDescent="0.25">
      <c r="K13776" s="46"/>
      <c r="L13776" s="46"/>
    </row>
    <row r="13777" spans="11:12" ht="30" customHeight="1" x14ac:dyDescent="0.25">
      <c r="K13777" s="46"/>
      <c r="L13777" s="46"/>
    </row>
    <row r="13778" spans="11:12" ht="30" customHeight="1" x14ac:dyDescent="0.25">
      <c r="K13778" s="46"/>
      <c r="L13778" s="46"/>
    </row>
    <row r="13779" spans="11:12" ht="30" customHeight="1" x14ac:dyDescent="0.25">
      <c r="K13779" s="46"/>
      <c r="L13779" s="46"/>
    </row>
    <row r="13780" spans="11:12" ht="30" customHeight="1" x14ac:dyDescent="0.25">
      <c r="K13780" s="46"/>
      <c r="L13780" s="46"/>
    </row>
    <row r="13781" spans="11:12" ht="30" customHeight="1" x14ac:dyDescent="0.25">
      <c r="K13781" s="46"/>
      <c r="L13781" s="46"/>
    </row>
    <row r="13782" spans="11:12" ht="30" customHeight="1" x14ac:dyDescent="0.25">
      <c r="K13782" s="46"/>
      <c r="L13782" s="46"/>
    </row>
    <row r="13783" spans="11:12" ht="30" customHeight="1" x14ac:dyDescent="0.25">
      <c r="K13783" s="46"/>
      <c r="L13783" s="46"/>
    </row>
    <row r="13784" spans="11:12" ht="30" customHeight="1" x14ac:dyDescent="0.25">
      <c r="K13784" s="46"/>
      <c r="L13784" s="46"/>
    </row>
    <row r="13785" spans="11:12" ht="30" customHeight="1" x14ac:dyDescent="0.25">
      <c r="K13785" s="46"/>
      <c r="L13785" s="46"/>
    </row>
    <row r="13786" spans="11:12" ht="30" customHeight="1" x14ac:dyDescent="0.25">
      <c r="K13786" s="46"/>
      <c r="L13786" s="46"/>
    </row>
    <row r="13787" spans="11:12" ht="30" customHeight="1" x14ac:dyDescent="0.25">
      <c r="K13787" s="46"/>
      <c r="L13787" s="46"/>
    </row>
    <row r="13788" spans="11:12" ht="30" customHeight="1" x14ac:dyDescent="0.25">
      <c r="K13788" s="46"/>
      <c r="L13788" s="46"/>
    </row>
    <row r="13789" spans="11:12" ht="30" customHeight="1" x14ac:dyDescent="0.25">
      <c r="K13789" s="46"/>
      <c r="L13789" s="46"/>
    </row>
    <row r="13790" spans="11:12" ht="30" customHeight="1" x14ac:dyDescent="0.25">
      <c r="K13790" s="46"/>
      <c r="L13790" s="46"/>
    </row>
    <row r="13791" spans="11:12" ht="30" customHeight="1" x14ac:dyDescent="0.25">
      <c r="K13791" s="46"/>
      <c r="L13791" s="46"/>
    </row>
    <row r="13792" spans="11:12" ht="30" customHeight="1" x14ac:dyDescent="0.25">
      <c r="K13792" s="46"/>
      <c r="L13792" s="46"/>
    </row>
    <row r="13793" spans="11:12" ht="30" customHeight="1" x14ac:dyDescent="0.25">
      <c r="K13793" s="46"/>
      <c r="L13793" s="46"/>
    </row>
    <row r="13794" spans="11:12" ht="30" customHeight="1" x14ac:dyDescent="0.25">
      <c r="K13794" s="46"/>
      <c r="L13794" s="46"/>
    </row>
    <row r="13795" spans="11:12" ht="30" customHeight="1" x14ac:dyDescent="0.25">
      <c r="K13795" s="46"/>
      <c r="L13795" s="46"/>
    </row>
    <row r="13796" spans="11:12" ht="30" customHeight="1" x14ac:dyDescent="0.25">
      <c r="K13796" s="46"/>
      <c r="L13796" s="46"/>
    </row>
    <row r="13797" spans="11:12" ht="30" customHeight="1" x14ac:dyDescent="0.25">
      <c r="K13797" s="46"/>
      <c r="L13797" s="46"/>
    </row>
    <row r="13798" spans="11:12" ht="30" customHeight="1" x14ac:dyDescent="0.25">
      <c r="K13798" s="46"/>
      <c r="L13798" s="46"/>
    </row>
    <row r="13799" spans="11:12" ht="30" customHeight="1" x14ac:dyDescent="0.25">
      <c r="K13799" s="46"/>
      <c r="L13799" s="46"/>
    </row>
    <row r="13800" spans="11:12" ht="30" customHeight="1" x14ac:dyDescent="0.25">
      <c r="K13800" s="46"/>
      <c r="L13800" s="46"/>
    </row>
    <row r="13801" spans="11:12" ht="30" customHeight="1" x14ac:dyDescent="0.25">
      <c r="K13801" s="46"/>
      <c r="L13801" s="46"/>
    </row>
    <row r="13802" spans="11:12" ht="30" customHeight="1" x14ac:dyDescent="0.25">
      <c r="K13802" s="46"/>
      <c r="L13802" s="46"/>
    </row>
    <row r="13803" spans="11:12" ht="30" customHeight="1" x14ac:dyDescent="0.25">
      <c r="K13803" s="46"/>
      <c r="L13803" s="46"/>
    </row>
    <row r="13804" spans="11:12" ht="30" customHeight="1" x14ac:dyDescent="0.25">
      <c r="K13804" s="46"/>
      <c r="L13804" s="46"/>
    </row>
    <row r="13805" spans="11:12" ht="30" customHeight="1" x14ac:dyDescent="0.25">
      <c r="K13805" s="46"/>
      <c r="L13805" s="46"/>
    </row>
    <row r="13806" spans="11:12" ht="30" customHeight="1" x14ac:dyDescent="0.25">
      <c r="K13806" s="46"/>
      <c r="L13806" s="46"/>
    </row>
    <row r="13807" spans="11:12" ht="30" customHeight="1" x14ac:dyDescent="0.25">
      <c r="K13807" s="46"/>
      <c r="L13807" s="46"/>
    </row>
    <row r="13808" spans="11:12" ht="30" customHeight="1" x14ac:dyDescent="0.25">
      <c r="K13808" s="46"/>
      <c r="L13808" s="46"/>
    </row>
    <row r="13809" spans="11:12" ht="30" customHeight="1" x14ac:dyDescent="0.25">
      <c r="K13809" s="46"/>
      <c r="L13809" s="46"/>
    </row>
    <row r="13810" spans="11:12" ht="30" customHeight="1" x14ac:dyDescent="0.25">
      <c r="K13810" s="46"/>
      <c r="L13810" s="46"/>
    </row>
    <row r="13811" spans="11:12" ht="30" customHeight="1" x14ac:dyDescent="0.25">
      <c r="K13811" s="46"/>
      <c r="L13811" s="46"/>
    </row>
    <row r="13812" spans="11:12" ht="30" customHeight="1" x14ac:dyDescent="0.25">
      <c r="K13812" s="46"/>
      <c r="L13812" s="46"/>
    </row>
    <row r="13813" spans="11:12" ht="30" customHeight="1" x14ac:dyDescent="0.25">
      <c r="K13813" s="46"/>
      <c r="L13813" s="46"/>
    </row>
    <row r="13814" spans="11:12" ht="30" customHeight="1" x14ac:dyDescent="0.25">
      <c r="K13814" s="46"/>
      <c r="L13814" s="46"/>
    </row>
    <row r="13815" spans="11:12" ht="30" customHeight="1" x14ac:dyDescent="0.25">
      <c r="K13815" s="46"/>
      <c r="L13815" s="46"/>
    </row>
    <row r="13816" spans="11:12" ht="30" customHeight="1" x14ac:dyDescent="0.25">
      <c r="K13816" s="46"/>
      <c r="L13816" s="46"/>
    </row>
    <row r="13817" spans="11:12" ht="30" customHeight="1" x14ac:dyDescent="0.25">
      <c r="K13817" s="46"/>
      <c r="L13817" s="46"/>
    </row>
    <row r="13818" spans="11:12" ht="30" customHeight="1" x14ac:dyDescent="0.25">
      <c r="K13818" s="46"/>
      <c r="L13818" s="46"/>
    </row>
    <row r="13819" spans="11:12" ht="30" customHeight="1" x14ac:dyDescent="0.25">
      <c r="K13819" s="46"/>
      <c r="L13819" s="46"/>
    </row>
    <row r="13820" spans="11:12" ht="30" customHeight="1" x14ac:dyDescent="0.25">
      <c r="K13820" s="46"/>
      <c r="L13820" s="46"/>
    </row>
    <row r="13821" spans="11:12" ht="30" customHeight="1" x14ac:dyDescent="0.25">
      <c r="K13821" s="46"/>
      <c r="L13821" s="46"/>
    </row>
    <row r="13822" spans="11:12" ht="30" customHeight="1" x14ac:dyDescent="0.25">
      <c r="K13822" s="46"/>
      <c r="L13822" s="46"/>
    </row>
    <row r="13823" spans="11:12" ht="30" customHeight="1" x14ac:dyDescent="0.25">
      <c r="K13823" s="46"/>
      <c r="L13823" s="46"/>
    </row>
    <row r="13824" spans="11:12" ht="30" customHeight="1" x14ac:dyDescent="0.25">
      <c r="K13824" s="46"/>
      <c r="L13824" s="46"/>
    </row>
    <row r="13825" spans="11:12" ht="30" customHeight="1" x14ac:dyDescent="0.25">
      <c r="K13825" s="46"/>
      <c r="L13825" s="46"/>
    </row>
    <row r="13826" spans="11:12" ht="30" customHeight="1" x14ac:dyDescent="0.25">
      <c r="K13826" s="46"/>
      <c r="L13826" s="46"/>
    </row>
    <row r="13827" spans="11:12" ht="30" customHeight="1" x14ac:dyDescent="0.25">
      <c r="K13827" s="46"/>
      <c r="L13827" s="46"/>
    </row>
    <row r="13828" spans="11:12" ht="30" customHeight="1" x14ac:dyDescent="0.25">
      <c r="K13828" s="46"/>
      <c r="L13828" s="46"/>
    </row>
    <row r="13829" spans="11:12" ht="30" customHeight="1" x14ac:dyDescent="0.25">
      <c r="K13829" s="46"/>
      <c r="L13829" s="46"/>
    </row>
    <row r="13830" spans="11:12" ht="30" customHeight="1" x14ac:dyDescent="0.25">
      <c r="K13830" s="46"/>
      <c r="L13830" s="46"/>
    </row>
    <row r="13831" spans="11:12" ht="30" customHeight="1" x14ac:dyDescent="0.25">
      <c r="K13831" s="46"/>
      <c r="L13831" s="46"/>
    </row>
    <row r="13832" spans="11:12" ht="30" customHeight="1" x14ac:dyDescent="0.25">
      <c r="K13832" s="46"/>
      <c r="L13832" s="46"/>
    </row>
    <row r="13833" spans="11:12" ht="30" customHeight="1" x14ac:dyDescent="0.25">
      <c r="K13833" s="46"/>
      <c r="L13833" s="46"/>
    </row>
    <row r="13834" spans="11:12" ht="30" customHeight="1" x14ac:dyDescent="0.25">
      <c r="K13834" s="46"/>
      <c r="L13834" s="46"/>
    </row>
    <row r="13835" spans="11:12" ht="30" customHeight="1" x14ac:dyDescent="0.25">
      <c r="K13835" s="46"/>
      <c r="L13835" s="46"/>
    </row>
    <row r="13836" spans="11:12" ht="30" customHeight="1" x14ac:dyDescent="0.25">
      <c r="K13836" s="46"/>
      <c r="L13836" s="46"/>
    </row>
    <row r="13837" spans="11:12" ht="30" customHeight="1" x14ac:dyDescent="0.25">
      <c r="K13837" s="46"/>
      <c r="L13837" s="46"/>
    </row>
    <row r="13838" spans="11:12" ht="30" customHeight="1" x14ac:dyDescent="0.25">
      <c r="K13838" s="46"/>
      <c r="L13838" s="46"/>
    </row>
    <row r="13839" spans="11:12" ht="30" customHeight="1" x14ac:dyDescent="0.25">
      <c r="K13839" s="46"/>
      <c r="L13839" s="46"/>
    </row>
    <row r="13840" spans="11:12" ht="30" customHeight="1" x14ac:dyDescent="0.25">
      <c r="K13840" s="46"/>
      <c r="L13840" s="46"/>
    </row>
    <row r="13841" spans="11:12" ht="30" customHeight="1" x14ac:dyDescent="0.25">
      <c r="K13841" s="46"/>
      <c r="L13841" s="46"/>
    </row>
    <row r="13842" spans="11:12" ht="30" customHeight="1" x14ac:dyDescent="0.25">
      <c r="K13842" s="46"/>
      <c r="L13842" s="46"/>
    </row>
    <row r="13843" spans="11:12" ht="30" customHeight="1" x14ac:dyDescent="0.25">
      <c r="K13843" s="46"/>
      <c r="L13843" s="46"/>
    </row>
    <row r="13844" spans="11:12" ht="30" customHeight="1" x14ac:dyDescent="0.25">
      <c r="K13844" s="46"/>
      <c r="L13844" s="46"/>
    </row>
    <row r="13845" spans="11:12" ht="30" customHeight="1" x14ac:dyDescent="0.25">
      <c r="K13845" s="46"/>
      <c r="L13845" s="46"/>
    </row>
    <row r="13846" spans="11:12" ht="30" customHeight="1" x14ac:dyDescent="0.25">
      <c r="K13846" s="46"/>
      <c r="L13846" s="46"/>
    </row>
    <row r="13847" spans="11:12" ht="30" customHeight="1" x14ac:dyDescent="0.25">
      <c r="K13847" s="46"/>
      <c r="L13847" s="46"/>
    </row>
    <row r="13848" spans="11:12" ht="30" customHeight="1" x14ac:dyDescent="0.25">
      <c r="K13848" s="46"/>
      <c r="L13848" s="46"/>
    </row>
    <row r="13849" spans="11:12" ht="30" customHeight="1" x14ac:dyDescent="0.25">
      <c r="K13849" s="46"/>
      <c r="L13849" s="46"/>
    </row>
    <row r="13850" spans="11:12" ht="30" customHeight="1" x14ac:dyDescent="0.25">
      <c r="K13850" s="46"/>
      <c r="L13850" s="46"/>
    </row>
    <row r="13851" spans="11:12" ht="30" customHeight="1" x14ac:dyDescent="0.25">
      <c r="K13851" s="46"/>
      <c r="L13851" s="46"/>
    </row>
    <row r="13852" spans="11:12" ht="30" customHeight="1" x14ac:dyDescent="0.25">
      <c r="K13852" s="46"/>
      <c r="L13852" s="46"/>
    </row>
    <row r="13853" spans="11:12" ht="30" customHeight="1" x14ac:dyDescent="0.25">
      <c r="K13853" s="46"/>
      <c r="L13853" s="46"/>
    </row>
    <row r="13854" spans="11:12" ht="30" customHeight="1" x14ac:dyDescent="0.25">
      <c r="K13854" s="46"/>
      <c r="L13854" s="46"/>
    </row>
    <row r="13855" spans="11:12" ht="30" customHeight="1" x14ac:dyDescent="0.25">
      <c r="K13855" s="46"/>
      <c r="L13855" s="46"/>
    </row>
    <row r="13856" spans="11:12" ht="30" customHeight="1" x14ac:dyDescent="0.25">
      <c r="K13856" s="46"/>
      <c r="L13856" s="46"/>
    </row>
    <row r="13857" spans="11:12" ht="30" customHeight="1" x14ac:dyDescent="0.25">
      <c r="K13857" s="46"/>
      <c r="L13857" s="46"/>
    </row>
    <row r="13858" spans="11:12" ht="30" customHeight="1" x14ac:dyDescent="0.25">
      <c r="K13858" s="46"/>
      <c r="L13858" s="46"/>
    </row>
    <row r="13859" spans="11:12" ht="30" customHeight="1" x14ac:dyDescent="0.25">
      <c r="K13859" s="46"/>
      <c r="L13859" s="46"/>
    </row>
    <row r="13860" spans="11:12" ht="30" customHeight="1" x14ac:dyDescent="0.25">
      <c r="K13860" s="46"/>
      <c r="L13860" s="46"/>
    </row>
    <row r="13861" spans="11:12" ht="30" customHeight="1" x14ac:dyDescent="0.25">
      <c r="K13861" s="46"/>
      <c r="L13861" s="46"/>
    </row>
    <row r="13862" spans="11:12" ht="30" customHeight="1" x14ac:dyDescent="0.25">
      <c r="K13862" s="46"/>
      <c r="L13862" s="46"/>
    </row>
    <row r="13863" spans="11:12" ht="30" customHeight="1" x14ac:dyDescent="0.25">
      <c r="K13863" s="46"/>
      <c r="L13863" s="46"/>
    </row>
    <row r="13864" spans="11:12" ht="30" customHeight="1" x14ac:dyDescent="0.25">
      <c r="K13864" s="46"/>
      <c r="L13864" s="46"/>
    </row>
    <row r="13865" spans="11:12" ht="30" customHeight="1" x14ac:dyDescent="0.25">
      <c r="K13865" s="46"/>
      <c r="L13865" s="46"/>
    </row>
    <row r="13866" spans="11:12" ht="30" customHeight="1" x14ac:dyDescent="0.25">
      <c r="K13866" s="46"/>
      <c r="L13866" s="46"/>
    </row>
    <row r="13867" spans="11:12" ht="30" customHeight="1" x14ac:dyDescent="0.25">
      <c r="K13867" s="46"/>
      <c r="L13867" s="46"/>
    </row>
    <row r="13868" spans="11:12" ht="30" customHeight="1" x14ac:dyDescent="0.25">
      <c r="K13868" s="46"/>
      <c r="L13868" s="46"/>
    </row>
    <row r="13869" spans="11:12" ht="30" customHeight="1" x14ac:dyDescent="0.25">
      <c r="K13869" s="46"/>
      <c r="L13869" s="46"/>
    </row>
    <row r="13870" spans="11:12" ht="30" customHeight="1" x14ac:dyDescent="0.25">
      <c r="K13870" s="46"/>
      <c r="L13870" s="46"/>
    </row>
    <row r="13871" spans="11:12" ht="30" customHeight="1" x14ac:dyDescent="0.25">
      <c r="K13871" s="46"/>
      <c r="L13871" s="46"/>
    </row>
    <row r="13872" spans="11:12" ht="30" customHeight="1" x14ac:dyDescent="0.25">
      <c r="K13872" s="46"/>
      <c r="L13872" s="46"/>
    </row>
    <row r="13873" spans="11:12" ht="30" customHeight="1" x14ac:dyDescent="0.25">
      <c r="K13873" s="46"/>
      <c r="L13873" s="46"/>
    </row>
    <row r="13874" spans="11:12" ht="30" customHeight="1" x14ac:dyDescent="0.25">
      <c r="K13874" s="46"/>
      <c r="L13874" s="46"/>
    </row>
    <row r="13875" spans="11:12" ht="30" customHeight="1" x14ac:dyDescent="0.25">
      <c r="K13875" s="46"/>
      <c r="L13875" s="46"/>
    </row>
    <row r="13876" spans="11:12" ht="30" customHeight="1" x14ac:dyDescent="0.25">
      <c r="K13876" s="46"/>
      <c r="L13876" s="46"/>
    </row>
    <row r="13877" spans="11:12" ht="30" customHeight="1" x14ac:dyDescent="0.25">
      <c r="K13877" s="46"/>
      <c r="L13877" s="46"/>
    </row>
    <row r="13878" spans="11:12" ht="30" customHeight="1" x14ac:dyDescent="0.25">
      <c r="K13878" s="46"/>
      <c r="L13878" s="46"/>
    </row>
    <row r="13879" spans="11:12" ht="30" customHeight="1" x14ac:dyDescent="0.25">
      <c r="K13879" s="46"/>
      <c r="L13879" s="46"/>
    </row>
    <row r="13880" spans="11:12" ht="30" customHeight="1" x14ac:dyDescent="0.25">
      <c r="K13880" s="46"/>
      <c r="L13880" s="46"/>
    </row>
    <row r="13881" spans="11:12" ht="30" customHeight="1" x14ac:dyDescent="0.25">
      <c r="K13881" s="46"/>
      <c r="L13881" s="46"/>
    </row>
    <row r="13882" spans="11:12" ht="30" customHeight="1" x14ac:dyDescent="0.25">
      <c r="K13882" s="46"/>
      <c r="L13882" s="46"/>
    </row>
    <row r="13883" spans="11:12" ht="30" customHeight="1" x14ac:dyDescent="0.25">
      <c r="K13883" s="46"/>
      <c r="L13883" s="46"/>
    </row>
    <row r="13884" spans="11:12" ht="30" customHeight="1" x14ac:dyDescent="0.25">
      <c r="K13884" s="46"/>
      <c r="L13884" s="46"/>
    </row>
    <row r="13885" spans="11:12" ht="30" customHeight="1" x14ac:dyDescent="0.25">
      <c r="K13885" s="46"/>
      <c r="L13885" s="46"/>
    </row>
    <row r="13886" spans="11:12" ht="30" customHeight="1" x14ac:dyDescent="0.25">
      <c r="K13886" s="46"/>
      <c r="L13886" s="46"/>
    </row>
    <row r="13887" spans="11:12" ht="30" customHeight="1" x14ac:dyDescent="0.25">
      <c r="K13887" s="46"/>
      <c r="L13887" s="46"/>
    </row>
    <row r="13888" spans="11:12" ht="30" customHeight="1" x14ac:dyDescent="0.25">
      <c r="K13888" s="46"/>
      <c r="L13888" s="46"/>
    </row>
    <row r="13889" spans="11:12" ht="30" customHeight="1" x14ac:dyDescent="0.25">
      <c r="K13889" s="46"/>
      <c r="L13889" s="46"/>
    </row>
    <row r="13890" spans="11:12" ht="30" customHeight="1" x14ac:dyDescent="0.25">
      <c r="K13890" s="46"/>
      <c r="L13890" s="46"/>
    </row>
    <row r="13891" spans="11:12" ht="30" customHeight="1" x14ac:dyDescent="0.25">
      <c r="K13891" s="46"/>
      <c r="L13891" s="46"/>
    </row>
    <row r="13892" spans="11:12" ht="30" customHeight="1" x14ac:dyDescent="0.25">
      <c r="K13892" s="46"/>
      <c r="L13892" s="46"/>
    </row>
    <row r="13893" spans="11:12" ht="30" customHeight="1" x14ac:dyDescent="0.25">
      <c r="K13893" s="46"/>
      <c r="L13893" s="46"/>
    </row>
    <row r="13894" spans="11:12" ht="30" customHeight="1" x14ac:dyDescent="0.25">
      <c r="K13894" s="46"/>
      <c r="L13894" s="46"/>
    </row>
    <row r="13895" spans="11:12" ht="30" customHeight="1" x14ac:dyDescent="0.25">
      <c r="K13895" s="46"/>
      <c r="L13895" s="46"/>
    </row>
    <row r="13896" spans="11:12" ht="30" customHeight="1" x14ac:dyDescent="0.25">
      <c r="K13896" s="46"/>
      <c r="L13896" s="46"/>
    </row>
    <row r="13897" spans="11:12" ht="30" customHeight="1" x14ac:dyDescent="0.25">
      <c r="K13897" s="46"/>
      <c r="L13897" s="46"/>
    </row>
    <row r="13898" spans="11:12" ht="30" customHeight="1" x14ac:dyDescent="0.25">
      <c r="K13898" s="46"/>
      <c r="L13898" s="46"/>
    </row>
    <row r="13899" spans="11:12" ht="30" customHeight="1" x14ac:dyDescent="0.25">
      <c r="K13899" s="46"/>
      <c r="L13899" s="46"/>
    </row>
    <row r="13900" spans="11:12" ht="30" customHeight="1" x14ac:dyDescent="0.25">
      <c r="K13900" s="46"/>
      <c r="L13900" s="46"/>
    </row>
    <row r="13901" spans="11:12" ht="30" customHeight="1" x14ac:dyDescent="0.25">
      <c r="K13901" s="46"/>
      <c r="L13901" s="46"/>
    </row>
    <row r="13902" spans="11:12" ht="30" customHeight="1" x14ac:dyDescent="0.25">
      <c r="K13902" s="46"/>
      <c r="L13902" s="46"/>
    </row>
    <row r="13903" spans="11:12" ht="30" customHeight="1" x14ac:dyDescent="0.25">
      <c r="K13903" s="46"/>
      <c r="L13903" s="46"/>
    </row>
    <row r="13904" spans="11:12" ht="30" customHeight="1" x14ac:dyDescent="0.25">
      <c r="K13904" s="46"/>
      <c r="L13904" s="46"/>
    </row>
    <row r="13905" spans="11:12" ht="30" customHeight="1" x14ac:dyDescent="0.25">
      <c r="K13905" s="46"/>
      <c r="L13905" s="46"/>
    </row>
    <row r="13906" spans="11:12" ht="30" customHeight="1" x14ac:dyDescent="0.25">
      <c r="K13906" s="46"/>
      <c r="L13906" s="46"/>
    </row>
    <row r="13907" spans="11:12" ht="30" customHeight="1" x14ac:dyDescent="0.25">
      <c r="K13907" s="46"/>
      <c r="L13907" s="46"/>
    </row>
    <row r="13908" spans="11:12" ht="30" customHeight="1" x14ac:dyDescent="0.25">
      <c r="K13908" s="46"/>
      <c r="L13908" s="46"/>
    </row>
    <row r="13909" spans="11:12" ht="30" customHeight="1" x14ac:dyDescent="0.25">
      <c r="K13909" s="46"/>
      <c r="L13909" s="46"/>
    </row>
    <row r="13910" spans="11:12" ht="30" customHeight="1" x14ac:dyDescent="0.25">
      <c r="K13910" s="46"/>
      <c r="L13910" s="46"/>
    </row>
    <row r="13911" spans="11:12" ht="30" customHeight="1" x14ac:dyDescent="0.25">
      <c r="K13911" s="46"/>
      <c r="L13911" s="46"/>
    </row>
    <row r="13912" spans="11:12" ht="30" customHeight="1" x14ac:dyDescent="0.25">
      <c r="K13912" s="46"/>
      <c r="L13912" s="46"/>
    </row>
    <row r="13913" spans="11:12" ht="30" customHeight="1" x14ac:dyDescent="0.25">
      <c r="K13913" s="46"/>
      <c r="L13913" s="46"/>
    </row>
    <row r="13914" spans="11:12" ht="30" customHeight="1" x14ac:dyDescent="0.25">
      <c r="K13914" s="46"/>
      <c r="L13914" s="46"/>
    </row>
    <row r="13915" spans="11:12" ht="30" customHeight="1" x14ac:dyDescent="0.25">
      <c r="K13915" s="46"/>
      <c r="L13915" s="46"/>
    </row>
    <row r="13916" spans="11:12" ht="30" customHeight="1" x14ac:dyDescent="0.25">
      <c r="K13916" s="46"/>
      <c r="L13916" s="46"/>
    </row>
    <row r="13917" spans="11:12" ht="30" customHeight="1" x14ac:dyDescent="0.25">
      <c r="K13917" s="46"/>
      <c r="L13917" s="46"/>
    </row>
    <row r="13918" spans="11:12" ht="30" customHeight="1" x14ac:dyDescent="0.25">
      <c r="K13918" s="46"/>
      <c r="L13918" s="46"/>
    </row>
    <row r="13919" spans="11:12" ht="30" customHeight="1" x14ac:dyDescent="0.25">
      <c r="K13919" s="46"/>
      <c r="L13919" s="46"/>
    </row>
    <row r="13920" spans="11:12" ht="30" customHeight="1" x14ac:dyDescent="0.25">
      <c r="K13920" s="46"/>
      <c r="L13920" s="46"/>
    </row>
    <row r="13921" spans="11:12" ht="30" customHeight="1" x14ac:dyDescent="0.25">
      <c r="K13921" s="46"/>
      <c r="L13921" s="46"/>
    </row>
    <row r="13922" spans="11:12" ht="30" customHeight="1" x14ac:dyDescent="0.25">
      <c r="K13922" s="46"/>
      <c r="L13922" s="46"/>
    </row>
    <row r="13923" spans="11:12" ht="30" customHeight="1" x14ac:dyDescent="0.25">
      <c r="K13923" s="46"/>
      <c r="L13923" s="46"/>
    </row>
    <row r="13924" spans="11:12" ht="30" customHeight="1" x14ac:dyDescent="0.25">
      <c r="K13924" s="46"/>
      <c r="L13924" s="46"/>
    </row>
    <row r="13925" spans="11:12" ht="30" customHeight="1" x14ac:dyDescent="0.25">
      <c r="K13925" s="46"/>
      <c r="L13925" s="46"/>
    </row>
    <row r="13926" spans="11:12" ht="30" customHeight="1" x14ac:dyDescent="0.25">
      <c r="K13926" s="46"/>
      <c r="L13926" s="46"/>
    </row>
    <row r="13927" spans="11:12" ht="30" customHeight="1" x14ac:dyDescent="0.25">
      <c r="K13927" s="46"/>
      <c r="L13927" s="46"/>
    </row>
    <row r="13928" spans="11:12" ht="30" customHeight="1" x14ac:dyDescent="0.25">
      <c r="K13928" s="46"/>
      <c r="L13928" s="46"/>
    </row>
    <row r="13929" spans="11:12" ht="30" customHeight="1" x14ac:dyDescent="0.25">
      <c r="K13929" s="46"/>
      <c r="L13929" s="46"/>
    </row>
    <row r="13930" spans="11:12" ht="30" customHeight="1" x14ac:dyDescent="0.25">
      <c r="K13930" s="46"/>
      <c r="L13930" s="46"/>
    </row>
    <row r="13931" spans="11:12" ht="30" customHeight="1" x14ac:dyDescent="0.25">
      <c r="K13931" s="46"/>
      <c r="L13931" s="46"/>
    </row>
    <row r="13932" spans="11:12" ht="30" customHeight="1" x14ac:dyDescent="0.25">
      <c r="K13932" s="46"/>
      <c r="L13932" s="46"/>
    </row>
    <row r="13933" spans="11:12" ht="30" customHeight="1" x14ac:dyDescent="0.25">
      <c r="K13933" s="46"/>
      <c r="L13933" s="46"/>
    </row>
    <row r="13934" spans="11:12" ht="30" customHeight="1" x14ac:dyDescent="0.25">
      <c r="K13934" s="46"/>
      <c r="L13934" s="46"/>
    </row>
    <row r="13935" spans="11:12" ht="30" customHeight="1" x14ac:dyDescent="0.25">
      <c r="K13935" s="46"/>
      <c r="L13935" s="46"/>
    </row>
    <row r="13936" spans="11:12" ht="30" customHeight="1" x14ac:dyDescent="0.25">
      <c r="K13936" s="46"/>
      <c r="L13936" s="46"/>
    </row>
    <row r="13937" spans="11:12" ht="30" customHeight="1" x14ac:dyDescent="0.25">
      <c r="K13937" s="46"/>
      <c r="L13937" s="46"/>
    </row>
    <row r="13938" spans="11:12" ht="30" customHeight="1" x14ac:dyDescent="0.25">
      <c r="K13938" s="46"/>
      <c r="L13938" s="46"/>
    </row>
    <row r="13939" spans="11:12" ht="30" customHeight="1" x14ac:dyDescent="0.25">
      <c r="K13939" s="46"/>
      <c r="L13939" s="46"/>
    </row>
    <row r="13940" spans="11:12" ht="30" customHeight="1" x14ac:dyDescent="0.25">
      <c r="K13940" s="46"/>
      <c r="L13940" s="46"/>
    </row>
    <row r="13941" spans="11:12" ht="30" customHeight="1" x14ac:dyDescent="0.25">
      <c r="K13941" s="46"/>
      <c r="L13941" s="46"/>
    </row>
    <row r="13942" spans="11:12" ht="30" customHeight="1" x14ac:dyDescent="0.25">
      <c r="K13942" s="46"/>
      <c r="L13942" s="46"/>
    </row>
    <row r="13943" spans="11:12" ht="30" customHeight="1" x14ac:dyDescent="0.25">
      <c r="K13943" s="46"/>
      <c r="L13943" s="46"/>
    </row>
    <row r="13944" spans="11:12" ht="30" customHeight="1" x14ac:dyDescent="0.25">
      <c r="K13944" s="46"/>
      <c r="L13944" s="46"/>
    </row>
    <row r="13945" spans="11:12" ht="30" customHeight="1" x14ac:dyDescent="0.25">
      <c r="K13945" s="46"/>
      <c r="L13945" s="46"/>
    </row>
    <row r="13946" spans="11:12" ht="30" customHeight="1" x14ac:dyDescent="0.25">
      <c r="K13946" s="46"/>
      <c r="L13946" s="46"/>
    </row>
    <row r="13947" spans="11:12" ht="30" customHeight="1" x14ac:dyDescent="0.25">
      <c r="K13947" s="46"/>
      <c r="L13947" s="46"/>
    </row>
    <row r="13948" spans="11:12" ht="30" customHeight="1" x14ac:dyDescent="0.25">
      <c r="K13948" s="46"/>
      <c r="L13948" s="46"/>
    </row>
    <row r="13949" spans="11:12" ht="30" customHeight="1" x14ac:dyDescent="0.25">
      <c r="K13949" s="46"/>
      <c r="L13949" s="46"/>
    </row>
    <row r="13950" spans="11:12" ht="30" customHeight="1" x14ac:dyDescent="0.25">
      <c r="K13950" s="46"/>
      <c r="L13950" s="46"/>
    </row>
    <row r="13951" spans="11:12" ht="30" customHeight="1" x14ac:dyDescent="0.25">
      <c r="K13951" s="46"/>
      <c r="L13951" s="46"/>
    </row>
    <row r="13952" spans="11:12" ht="30" customHeight="1" x14ac:dyDescent="0.25">
      <c r="K13952" s="46"/>
      <c r="L13952" s="46"/>
    </row>
    <row r="13953" spans="11:12" ht="30" customHeight="1" x14ac:dyDescent="0.25">
      <c r="K13953" s="46"/>
      <c r="L13953" s="46"/>
    </row>
    <row r="13954" spans="11:12" ht="30" customHeight="1" x14ac:dyDescent="0.25">
      <c r="K13954" s="46"/>
      <c r="L13954" s="46"/>
    </row>
    <row r="13955" spans="11:12" ht="30" customHeight="1" x14ac:dyDescent="0.25">
      <c r="K13955" s="46"/>
      <c r="L13955" s="46"/>
    </row>
    <row r="13956" spans="11:12" ht="30" customHeight="1" x14ac:dyDescent="0.25">
      <c r="K13956" s="46"/>
      <c r="L13956" s="46"/>
    </row>
    <row r="13957" spans="11:12" ht="30" customHeight="1" x14ac:dyDescent="0.25">
      <c r="K13957" s="46"/>
      <c r="L13957" s="46"/>
    </row>
    <row r="13958" spans="11:12" ht="30" customHeight="1" x14ac:dyDescent="0.25">
      <c r="K13958" s="46"/>
      <c r="L13958" s="46"/>
    </row>
    <row r="13959" spans="11:12" ht="30" customHeight="1" x14ac:dyDescent="0.25">
      <c r="K13959" s="46"/>
      <c r="L13959" s="46"/>
    </row>
    <row r="13960" spans="11:12" ht="30" customHeight="1" x14ac:dyDescent="0.25">
      <c r="K13960" s="46"/>
      <c r="L13960" s="46"/>
    </row>
    <row r="13961" spans="11:12" ht="30" customHeight="1" x14ac:dyDescent="0.25">
      <c r="K13961" s="46"/>
      <c r="L13961" s="46"/>
    </row>
    <row r="13962" spans="11:12" ht="30" customHeight="1" x14ac:dyDescent="0.25">
      <c r="K13962" s="46"/>
      <c r="L13962" s="46"/>
    </row>
    <row r="13963" spans="11:12" ht="30" customHeight="1" x14ac:dyDescent="0.25">
      <c r="K13963" s="46"/>
      <c r="L13963" s="46"/>
    </row>
    <row r="13964" spans="11:12" ht="30" customHeight="1" x14ac:dyDescent="0.25">
      <c r="K13964" s="46"/>
      <c r="L13964" s="46"/>
    </row>
    <row r="13965" spans="11:12" ht="30" customHeight="1" x14ac:dyDescent="0.25">
      <c r="K13965" s="46"/>
      <c r="L13965" s="46"/>
    </row>
    <row r="13966" spans="11:12" ht="30" customHeight="1" x14ac:dyDescent="0.25">
      <c r="K13966" s="46"/>
      <c r="L13966" s="46"/>
    </row>
    <row r="13967" spans="11:12" ht="30" customHeight="1" x14ac:dyDescent="0.25">
      <c r="K13967" s="46"/>
      <c r="L13967" s="46"/>
    </row>
    <row r="13968" spans="11:12" ht="30" customHeight="1" x14ac:dyDescent="0.25">
      <c r="K13968" s="46"/>
      <c r="L13968" s="46"/>
    </row>
    <row r="13969" spans="11:12" ht="30" customHeight="1" x14ac:dyDescent="0.25">
      <c r="K13969" s="46"/>
      <c r="L13969" s="46"/>
    </row>
    <row r="13970" spans="11:12" ht="30" customHeight="1" x14ac:dyDescent="0.25">
      <c r="K13970" s="46"/>
      <c r="L13970" s="46"/>
    </row>
    <row r="13971" spans="11:12" ht="30" customHeight="1" x14ac:dyDescent="0.25">
      <c r="K13971" s="46"/>
      <c r="L13971" s="46"/>
    </row>
    <row r="13972" spans="11:12" ht="30" customHeight="1" x14ac:dyDescent="0.25">
      <c r="K13972" s="46"/>
      <c r="L13972" s="46"/>
    </row>
    <row r="13973" spans="11:12" ht="30" customHeight="1" x14ac:dyDescent="0.25">
      <c r="K13973" s="46"/>
      <c r="L13973" s="46"/>
    </row>
    <row r="13974" spans="11:12" ht="30" customHeight="1" x14ac:dyDescent="0.25">
      <c r="K13974" s="46"/>
      <c r="L13974" s="46"/>
    </row>
    <row r="13975" spans="11:12" ht="30" customHeight="1" x14ac:dyDescent="0.25">
      <c r="K13975" s="46"/>
      <c r="L13975" s="46"/>
    </row>
    <row r="13976" spans="11:12" ht="30" customHeight="1" x14ac:dyDescent="0.25">
      <c r="K13976" s="46"/>
      <c r="L13976" s="46"/>
    </row>
    <row r="13977" spans="11:12" ht="30" customHeight="1" x14ac:dyDescent="0.25">
      <c r="K13977" s="46"/>
      <c r="L13977" s="46"/>
    </row>
    <row r="13978" spans="11:12" ht="30" customHeight="1" x14ac:dyDescent="0.25">
      <c r="K13978" s="46"/>
      <c r="L13978" s="46"/>
    </row>
    <row r="13979" spans="11:12" ht="30" customHeight="1" x14ac:dyDescent="0.25">
      <c r="K13979" s="46"/>
      <c r="L13979" s="46"/>
    </row>
    <row r="13980" spans="11:12" ht="30" customHeight="1" x14ac:dyDescent="0.25">
      <c r="K13980" s="46"/>
      <c r="L13980" s="46"/>
    </row>
    <row r="13981" spans="11:12" ht="30" customHeight="1" x14ac:dyDescent="0.25">
      <c r="K13981" s="46"/>
      <c r="L13981" s="46"/>
    </row>
    <row r="13982" spans="11:12" ht="30" customHeight="1" x14ac:dyDescent="0.25">
      <c r="K13982" s="46"/>
      <c r="L13982" s="46"/>
    </row>
    <row r="13983" spans="11:12" ht="30" customHeight="1" x14ac:dyDescent="0.25">
      <c r="K13983" s="46"/>
      <c r="L13983" s="46"/>
    </row>
    <row r="13984" spans="11:12" ht="30" customHeight="1" x14ac:dyDescent="0.25">
      <c r="K13984" s="46"/>
      <c r="L13984" s="46"/>
    </row>
    <row r="13985" spans="11:12" ht="30" customHeight="1" x14ac:dyDescent="0.25">
      <c r="K13985" s="46"/>
      <c r="L13985" s="46"/>
    </row>
    <row r="13986" spans="11:12" ht="30" customHeight="1" x14ac:dyDescent="0.25">
      <c r="K13986" s="46"/>
      <c r="L13986" s="46"/>
    </row>
    <row r="13987" spans="11:12" ht="30" customHeight="1" x14ac:dyDescent="0.25">
      <c r="K13987" s="46"/>
      <c r="L13987" s="46"/>
    </row>
    <row r="13988" spans="11:12" ht="30" customHeight="1" x14ac:dyDescent="0.25">
      <c r="K13988" s="46"/>
      <c r="L13988" s="46"/>
    </row>
    <row r="13989" spans="11:12" ht="30" customHeight="1" x14ac:dyDescent="0.25">
      <c r="K13989" s="46"/>
      <c r="L13989" s="46"/>
    </row>
    <row r="13990" spans="11:12" ht="30" customHeight="1" x14ac:dyDescent="0.25">
      <c r="K13990" s="46"/>
      <c r="L13990" s="46"/>
    </row>
    <row r="13991" spans="11:12" ht="30" customHeight="1" x14ac:dyDescent="0.25">
      <c r="K13991" s="46"/>
      <c r="L13991" s="46"/>
    </row>
    <row r="13992" spans="11:12" ht="30" customHeight="1" x14ac:dyDescent="0.25">
      <c r="K13992" s="46"/>
      <c r="L13992" s="46"/>
    </row>
    <row r="13993" spans="11:12" ht="30" customHeight="1" x14ac:dyDescent="0.25">
      <c r="K13993" s="46"/>
      <c r="L13993" s="46"/>
    </row>
    <row r="13994" spans="11:12" ht="30" customHeight="1" x14ac:dyDescent="0.25">
      <c r="K13994" s="46"/>
      <c r="L13994" s="46"/>
    </row>
    <row r="13995" spans="11:12" ht="30" customHeight="1" x14ac:dyDescent="0.25">
      <c r="K13995" s="46"/>
      <c r="L13995" s="46"/>
    </row>
    <row r="13996" spans="11:12" ht="30" customHeight="1" x14ac:dyDescent="0.25">
      <c r="K13996" s="46"/>
      <c r="L13996" s="46"/>
    </row>
    <row r="13997" spans="11:12" ht="30" customHeight="1" x14ac:dyDescent="0.25">
      <c r="K13997" s="46"/>
      <c r="L13997" s="46"/>
    </row>
    <row r="13998" spans="11:12" ht="30" customHeight="1" x14ac:dyDescent="0.25">
      <c r="K13998" s="46"/>
      <c r="L13998" s="46"/>
    </row>
    <row r="13999" spans="11:12" ht="30" customHeight="1" x14ac:dyDescent="0.25">
      <c r="K13999" s="46"/>
      <c r="L13999" s="46"/>
    </row>
    <row r="14000" spans="11:12" ht="30" customHeight="1" x14ac:dyDescent="0.25">
      <c r="K14000" s="46"/>
      <c r="L14000" s="46"/>
    </row>
    <row r="14001" spans="11:12" ht="30" customHeight="1" x14ac:dyDescent="0.25">
      <c r="K14001" s="46"/>
      <c r="L14001" s="46"/>
    </row>
    <row r="14002" spans="11:12" ht="30" customHeight="1" x14ac:dyDescent="0.25">
      <c r="K14002" s="46"/>
      <c r="L14002" s="46"/>
    </row>
    <row r="14003" spans="11:12" ht="30" customHeight="1" x14ac:dyDescent="0.25">
      <c r="K14003" s="46"/>
      <c r="L14003" s="46"/>
    </row>
    <row r="14004" spans="11:12" ht="30" customHeight="1" x14ac:dyDescent="0.25">
      <c r="K14004" s="46"/>
      <c r="L14004" s="46"/>
    </row>
    <row r="14005" spans="11:12" ht="30" customHeight="1" x14ac:dyDescent="0.25">
      <c r="K14005" s="46"/>
      <c r="L14005" s="46"/>
    </row>
    <row r="14006" spans="11:12" ht="30" customHeight="1" x14ac:dyDescent="0.25">
      <c r="K14006" s="46"/>
      <c r="L14006" s="46"/>
    </row>
    <row r="14007" spans="11:12" ht="30" customHeight="1" x14ac:dyDescent="0.25">
      <c r="K14007" s="46"/>
      <c r="L14007" s="46"/>
    </row>
    <row r="14008" spans="11:12" ht="30" customHeight="1" x14ac:dyDescent="0.25">
      <c r="K14008" s="46"/>
      <c r="L14008" s="46"/>
    </row>
    <row r="14009" spans="11:12" ht="30" customHeight="1" x14ac:dyDescent="0.25">
      <c r="K14009" s="46"/>
      <c r="L14009" s="46"/>
    </row>
    <row r="14010" spans="11:12" ht="30" customHeight="1" x14ac:dyDescent="0.25">
      <c r="K14010" s="46"/>
      <c r="L14010" s="46"/>
    </row>
    <row r="14011" spans="11:12" ht="30" customHeight="1" x14ac:dyDescent="0.25">
      <c r="K14011" s="46"/>
      <c r="L14011" s="46"/>
    </row>
    <row r="14012" spans="11:12" ht="30" customHeight="1" x14ac:dyDescent="0.25">
      <c r="K14012" s="46"/>
      <c r="L14012" s="46"/>
    </row>
    <row r="14013" spans="11:12" ht="30" customHeight="1" x14ac:dyDescent="0.25">
      <c r="K14013" s="46"/>
      <c r="L14013" s="46"/>
    </row>
    <row r="14014" spans="11:12" ht="30" customHeight="1" x14ac:dyDescent="0.25">
      <c r="K14014" s="46"/>
      <c r="L14014" s="46"/>
    </row>
    <row r="14015" spans="11:12" ht="30" customHeight="1" x14ac:dyDescent="0.25">
      <c r="K14015" s="46"/>
      <c r="L14015" s="46"/>
    </row>
    <row r="14016" spans="11:12" ht="30" customHeight="1" x14ac:dyDescent="0.25">
      <c r="K14016" s="46"/>
      <c r="L14016" s="46"/>
    </row>
    <row r="14017" spans="11:12" ht="30" customHeight="1" x14ac:dyDescent="0.25">
      <c r="K14017" s="46"/>
      <c r="L14017" s="46"/>
    </row>
    <row r="14018" spans="11:12" ht="30" customHeight="1" x14ac:dyDescent="0.25">
      <c r="K14018" s="46"/>
      <c r="L14018" s="46"/>
    </row>
    <row r="14019" spans="11:12" ht="30" customHeight="1" x14ac:dyDescent="0.25">
      <c r="K14019" s="46"/>
      <c r="L14019" s="46"/>
    </row>
    <row r="14020" spans="11:12" ht="30" customHeight="1" x14ac:dyDescent="0.25">
      <c r="K14020" s="46"/>
      <c r="L14020" s="46"/>
    </row>
    <row r="14021" spans="11:12" ht="30" customHeight="1" x14ac:dyDescent="0.25">
      <c r="K14021" s="46"/>
      <c r="L14021" s="46"/>
    </row>
    <row r="14022" spans="11:12" ht="30" customHeight="1" x14ac:dyDescent="0.25">
      <c r="K14022" s="46"/>
      <c r="L14022" s="46"/>
    </row>
    <row r="14023" spans="11:12" ht="30" customHeight="1" x14ac:dyDescent="0.25">
      <c r="K14023" s="46"/>
      <c r="L14023" s="46"/>
    </row>
    <row r="14024" spans="11:12" ht="30" customHeight="1" x14ac:dyDescent="0.25">
      <c r="K14024" s="46"/>
      <c r="L14024" s="46"/>
    </row>
    <row r="14025" spans="11:12" ht="30" customHeight="1" x14ac:dyDescent="0.25">
      <c r="K14025" s="46"/>
      <c r="L14025" s="46"/>
    </row>
    <row r="14026" spans="11:12" ht="30" customHeight="1" x14ac:dyDescent="0.25">
      <c r="K14026" s="46"/>
      <c r="L14026" s="46"/>
    </row>
    <row r="14027" spans="11:12" ht="30" customHeight="1" x14ac:dyDescent="0.25">
      <c r="K14027" s="46"/>
      <c r="L14027" s="46"/>
    </row>
    <row r="14028" spans="11:12" ht="30" customHeight="1" x14ac:dyDescent="0.25">
      <c r="K14028" s="46"/>
      <c r="L14028" s="46"/>
    </row>
    <row r="14029" spans="11:12" ht="30" customHeight="1" x14ac:dyDescent="0.25">
      <c r="K14029" s="46"/>
      <c r="L14029" s="46"/>
    </row>
    <row r="14030" spans="11:12" ht="30" customHeight="1" x14ac:dyDescent="0.25">
      <c r="K14030" s="46"/>
      <c r="L14030" s="46"/>
    </row>
    <row r="14031" spans="11:12" ht="30" customHeight="1" x14ac:dyDescent="0.25">
      <c r="K14031" s="46"/>
      <c r="L14031" s="46"/>
    </row>
    <row r="14032" spans="11:12" ht="30" customHeight="1" x14ac:dyDescent="0.25">
      <c r="K14032" s="46"/>
      <c r="L14032" s="46"/>
    </row>
    <row r="14033" spans="11:12" ht="30" customHeight="1" x14ac:dyDescent="0.25">
      <c r="K14033" s="46"/>
      <c r="L14033" s="46"/>
    </row>
    <row r="14034" spans="11:12" ht="30" customHeight="1" x14ac:dyDescent="0.25">
      <c r="K14034" s="46"/>
      <c r="L14034" s="46"/>
    </row>
    <row r="14035" spans="11:12" ht="30" customHeight="1" x14ac:dyDescent="0.25">
      <c r="K14035" s="46"/>
      <c r="L14035" s="46"/>
    </row>
    <row r="14036" spans="11:12" ht="30" customHeight="1" x14ac:dyDescent="0.25">
      <c r="K14036" s="46"/>
      <c r="L14036" s="46"/>
    </row>
    <row r="14037" spans="11:12" ht="30" customHeight="1" x14ac:dyDescent="0.25">
      <c r="K14037" s="46"/>
      <c r="L14037" s="46"/>
    </row>
    <row r="14038" spans="11:12" ht="30" customHeight="1" x14ac:dyDescent="0.25">
      <c r="K14038" s="46"/>
      <c r="L14038" s="46"/>
    </row>
    <row r="14039" spans="11:12" ht="30" customHeight="1" x14ac:dyDescent="0.25">
      <c r="K14039" s="46"/>
      <c r="L14039" s="46"/>
    </row>
    <row r="14040" spans="11:12" ht="30" customHeight="1" x14ac:dyDescent="0.25">
      <c r="K14040" s="46"/>
      <c r="L14040" s="46"/>
    </row>
    <row r="14041" spans="11:12" ht="30" customHeight="1" x14ac:dyDescent="0.25">
      <c r="K14041" s="46"/>
      <c r="L14041" s="46"/>
    </row>
    <row r="14042" spans="11:12" ht="30" customHeight="1" x14ac:dyDescent="0.25">
      <c r="K14042" s="46"/>
      <c r="L14042" s="46"/>
    </row>
    <row r="14043" spans="11:12" ht="30" customHeight="1" x14ac:dyDescent="0.25">
      <c r="K14043" s="46"/>
      <c r="L14043" s="46"/>
    </row>
    <row r="14044" spans="11:12" ht="30" customHeight="1" x14ac:dyDescent="0.25">
      <c r="K14044" s="46"/>
      <c r="L14044" s="46"/>
    </row>
    <row r="14045" spans="11:12" ht="30" customHeight="1" x14ac:dyDescent="0.25">
      <c r="K14045" s="46"/>
      <c r="L14045" s="46"/>
    </row>
    <row r="14046" spans="11:12" ht="30" customHeight="1" x14ac:dyDescent="0.25">
      <c r="K14046" s="46"/>
      <c r="L14046" s="46"/>
    </row>
    <row r="14047" spans="11:12" ht="30" customHeight="1" x14ac:dyDescent="0.25">
      <c r="K14047" s="46"/>
      <c r="L14047" s="46"/>
    </row>
    <row r="14048" spans="11:12" ht="30" customHeight="1" x14ac:dyDescent="0.25">
      <c r="K14048" s="46"/>
      <c r="L14048" s="46"/>
    </row>
    <row r="14049" spans="11:12" ht="30" customHeight="1" x14ac:dyDescent="0.25">
      <c r="K14049" s="46"/>
      <c r="L14049" s="46"/>
    </row>
    <row r="14050" spans="11:12" ht="30" customHeight="1" x14ac:dyDescent="0.25">
      <c r="K14050" s="46"/>
      <c r="L14050" s="46"/>
    </row>
    <row r="14051" spans="11:12" ht="30" customHeight="1" x14ac:dyDescent="0.25">
      <c r="K14051" s="46"/>
      <c r="L14051" s="46"/>
    </row>
    <row r="14052" spans="11:12" ht="30" customHeight="1" x14ac:dyDescent="0.25">
      <c r="K14052" s="46"/>
      <c r="L14052" s="46"/>
    </row>
    <row r="14053" spans="11:12" ht="30" customHeight="1" x14ac:dyDescent="0.25">
      <c r="K14053" s="46"/>
      <c r="L14053" s="46"/>
    </row>
    <row r="14054" spans="11:12" ht="30" customHeight="1" x14ac:dyDescent="0.25">
      <c r="K14054" s="46"/>
      <c r="L14054" s="46"/>
    </row>
    <row r="14055" spans="11:12" ht="30" customHeight="1" x14ac:dyDescent="0.25">
      <c r="K14055" s="46"/>
      <c r="L14055" s="46"/>
    </row>
    <row r="14056" spans="11:12" ht="30" customHeight="1" x14ac:dyDescent="0.25">
      <c r="K14056" s="46"/>
      <c r="L14056" s="46"/>
    </row>
    <row r="14057" spans="11:12" ht="30" customHeight="1" x14ac:dyDescent="0.25">
      <c r="K14057" s="46"/>
      <c r="L14057" s="46"/>
    </row>
    <row r="14058" spans="11:12" ht="30" customHeight="1" x14ac:dyDescent="0.25">
      <c r="K14058" s="46"/>
      <c r="L14058" s="46"/>
    </row>
    <row r="14059" spans="11:12" ht="30" customHeight="1" x14ac:dyDescent="0.25">
      <c r="K14059" s="46"/>
      <c r="L14059" s="46"/>
    </row>
    <row r="14060" spans="11:12" ht="30" customHeight="1" x14ac:dyDescent="0.25">
      <c r="K14060" s="46"/>
      <c r="L14060" s="46"/>
    </row>
    <row r="14061" spans="11:12" ht="30" customHeight="1" x14ac:dyDescent="0.25">
      <c r="K14061" s="46"/>
      <c r="L14061" s="46"/>
    </row>
    <row r="14062" spans="11:12" ht="30" customHeight="1" x14ac:dyDescent="0.25">
      <c r="K14062" s="46"/>
      <c r="L14062" s="46"/>
    </row>
    <row r="14063" spans="11:12" ht="30" customHeight="1" x14ac:dyDescent="0.25">
      <c r="K14063" s="46"/>
      <c r="L14063" s="46"/>
    </row>
    <row r="14064" spans="11:12" ht="30" customHeight="1" x14ac:dyDescent="0.25">
      <c r="K14064" s="46"/>
      <c r="L14064" s="46"/>
    </row>
    <row r="14065" spans="11:12" ht="30" customHeight="1" x14ac:dyDescent="0.25">
      <c r="K14065" s="46"/>
      <c r="L14065" s="46"/>
    </row>
    <row r="14066" spans="11:12" ht="30" customHeight="1" x14ac:dyDescent="0.25">
      <c r="K14066" s="46"/>
      <c r="L14066" s="46"/>
    </row>
    <row r="14067" spans="11:12" ht="30" customHeight="1" x14ac:dyDescent="0.25">
      <c r="K14067" s="46"/>
      <c r="L14067" s="46"/>
    </row>
    <row r="14068" spans="11:12" ht="30" customHeight="1" x14ac:dyDescent="0.25">
      <c r="K14068" s="46"/>
      <c r="L14068" s="46"/>
    </row>
    <row r="14069" spans="11:12" ht="30" customHeight="1" x14ac:dyDescent="0.25">
      <c r="K14069" s="46"/>
      <c r="L14069" s="46"/>
    </row>
    <row r="14070" spans="11:12" ht="30" customHeight="1" x14ac:dyDescent="0.25">
      <c r="K14070" s="46"/>
      <c r="L14070" s="46"/>
    </row>
    <row r="14071" spans="11:12" ht="30" customHeight="1" x14ac:dyDescent="0.25">
      <c r="K14071" s="46"/>
      <c r="L14071" s="46"/>
    </row>
    <row r="14072" spans="11:12" ht="30" customHeight="1" x14ac:dyDescent="0.25">
      <c r="K14072" s="46"/>
      <c r="L14072" s="46"/>
    </row>
    <row r="14073" spans="11:12" ht="30" customHeight="1" x14ac:dyDescent="0.25">
      <c r="K14073" s="46"/>
      <c r="L14073" s="46"/>
    </row>
    <row r="14074" spans="11:12" ht="30" customHeight="1" x14ac:dyDescent="0.25">
      <c r="K14074" s="46"/>
      <c r="L14074" s="46"/>
    </row>
    <row r="14075" spans="11:12" ht="30" customHeight="1" x14ac:dyDescent="0.25">
      <c r="K14075" s="46"/>
      <c r="L14075" s="46"/>
    </row>
    <row r="14076" spans="11:12" ht="30" customHeight="1" x14ac:dyDescent="0.25">
      <c r="K14076" s="46"/>
      <c r="L14076" s="46"/>
    </row>
    <row r="14077" spans="11:12" ht="30" customHeight="1" x14ac:dyDescent="0.25">
      <c r="K14077" s="46"/>
      <c r="L14077" s="46"/>
    </row>
    <row r="14078" spans="11:12" ht="30" customHeight="1" x14ac:dyDescent="0.25">
      <c r="K14078" s="46"/>
      <c r="L14078" s="46"/>
    </row>
    <row r="14079" spans="11:12" ht="30" customHeight="1" x14ac:dyDescent="0.25">
      <c r="K14079" s="46"/>
      <c r="L14079" s="46"/>
    </row>
    <row r="14080" spans="11:12" ht="30" customHeight="1" x14ac:dyDescent="0.25">
      <c r="K14080" s="46"/>
      <c r="L14080" s="46"/>
    </row>
    <row r="14081" spans="11:12" ht="30" customHeight="1" x14ac:dyDescent="0.25">
      <c r="K14081" s="46"/>
      <c r="L14081" s="46"/>
    </row>
    <row r="14082" spans="11:12" ht="30" customHeight="1" x14ac:dyDescent="0.25">
      <c r="K14082" s="46"/>
      <c r="L14082" s="46"/>
    </row>
    <row r="14083" spans="11:12" ht="30" customHeight="1" x14ac:dyDescent="0.25">
      <c r="K14083" s="46"/>
      <c r="L14083" s="46"/>
    </row>
    <row r="14084" spans="11:12" ht="30" customHeight="1" x14ac:dyDescent="0.25">
      <c r="K14084" s="46"/>
      <c r="L14084" s="46"/>
    </row>
    <row r="14085" spans="11:12" ht="30" customHeight="1" x14ac:dyDescent="0.25">
      <c r="K14085" s="46"/>
      <c r="L14085" s="46"/>
    </row>
    <row r="14086" spans="11:12" ht="30" customHeight="1" x14ac:dyDescent="0.25">
      <c r="K14086" s="46"/>
      <c r="L14086" s="46"/>
    </row>
    <row r="14087" spans="11:12" ht="30" customHeight="1" x14ac:dyDescent="0.25">
      <c r="K14087" s="46"/>
      <c r="L14087" s="46"/>
    </row>
    <row r="14088" spans="11:12" ht="30" customHeight="1" x14ac:dyDescent="0.25">
      <c r="K14088" s="46"/>
      <c r="L14088" s="46"/>
    </row>
    <row r="14089" spans="11:12" ht="30" customHeight="1" x14ac:dyDescent="0.25">
      <c r="K14089" s="46"/>
      <c r="L14089" s="46"/>
    </row>
    <row r="14090" spans="11:12" ht="30" customHeight="1" x14ac:dyDescent="0.25">
      <c r="K14090" s="46"/>
      <c r="L14090" s="46"/>
    </row>
    <row r="14091" spans="11:12" ht="30" customHeight="1" x14ac:dyDescent="0.25">
      <c r="K14091" s="46"/>
      <c r="L14091" s="46"/>
    </row>
    <row r="14092" spans="11:12" ht="30" customHeight="1" x14ac:dyDescent="0.25">
      <c r="K14092" s="46"/>
      <c r="L14092" s="46"/>
    </row>
    <row r="14093" spans="11:12" ht="30" customHeight="1" x14ac:dyDescent="0.25">
      <c r="K14093" s="46"/>
      <c r="L14093" s="46"/>
    </row>
    <row r="14094" spans="11:12" ht="30" customHeight="1" x14ac:dyDescent="0.25">
      <c r="K14094" s="46"/>
      <c r="L14094" s="46"/>
    </row>
    <row r="14095" spans="11:12" ht="30" customHeight="1" x14ac:dyDescent="0.25">
      <c r="K14095" s="46"/>
      <c r="L14095" s="46"/>
    </row>
    <row r="14096" spans="11:12" ht="30" customHeight="1" x14ac:dyDescent="0.25">
      <c r="K14096" s="46"/>
      <c r="L14096" s="46"/>
    </row>
    <row r="14097" spans="11:12" ht="30" customHeight="1" x14ac:dyDescent="0.25">
      <c r="K14097" s="46"/>
      <c r="L14097" s="46"/>
    </row>
    <row r="14098" spans="11:12" ht="30" customHeight="1" x14ac:dyDescent="0.25">
      <c r="K14098" s="46"/>
      <c r="L14098" s="46"/>
    </row>
    <row r="14099" spans="11:12" ht="30" customHeight="1" x14ac:dyDescent="0.25">
      <c r="K14099" s="46"/>
      <c r="L14099" s="46"/>
    </row>
    <row r="14100" spans="11:12" ht="30" customHeight="1" x14ac:dyDescent="0.25">
      <c r="K14100" s="46"/>
      <c r="L14100" s="46"/>
    </row>
    <row r="14101" spans="11:12" ht="30" customHeight="1" x14ac:dyDescent="0.25">
      <c r="K14101" s="46"/>
      <c r="L14101" s="46"/>
    </row>
    <row r="14102" spans="11:12" ht="30" customHeight="1" x14ac:dyDescent="0.25">
      <c r="K14102" s="46"/>
      <c r="L14102" s="46"/>
    </row>
    <row r="14103" spans="11:12" ht="30" customHeight="1" x14ac:dyDescent="0.25">
      <c r="K14103" s="46"/>
      <c r="L14103" s="46"/>
    </row>
    <row r="14104" spans="11:12" ht="30" customHeight="1" x14ac:dyDescent="0.25">
      <c r="K14104" s="46"/>
      <c r="L14104" s="46"/>
    </row>
    <row r="14105" spans="11:12" ht="30" customHeight="1" x14ac:dyDescent="0.25">
      <c r="K14105" s="46"/>
      <c r="L14105" s="46"/>
    </row>
    <row r="14106" spans="11:12" ht="30" customHeight="1" x14ac:dyDescent="0.25">
      <c r="K14106" s="46"/>
      <c r="L14106" s="46"/>
    </row>
    <row r="14107" spans="11:12" ht="30" customHeight="1" x14ac:dyDescent="0.25">
      <c r="K14107" s="46"/>
      <c r="L14107" s="46"/>
    </row>
    <row r="14108" spans="11:12" ht="30" customHeight="1" x14ac:dyDescent="0.25">
      <c r="K14108" s="46"/>
      <c r="L14108" s="46"/>
    </row>
    <row r="14109" spans="11:12" ht="30" customHeight="1" x14ac:dyDescent="0.25">
      <c r="K14109" s="46"/>
      <c r="L14109" s="46"/>
    </row>
    <row r="14110" spans="11:12" ht="30" customHeight="1" x14ac:dyDescent="0.25">
      <c r="K14110" s="46"/>
      <c r="L14110" s="46"/>
    </row>
    <row r="14111" spans="11:12" ht="30" customHeight="1" x14ac:dyDescent="0.25">
      <c r="K14111" s="46"/>
      <c r="L14111" s="46"/>
    </row>
    <row r="14112" spans="11:12" ht="30" customHeight="1" x14ac:dyDescent="0.25">
      <c r="K14112" s="46"/>
      <c r="L14112" s="46"/>
    </row>
    <row r="14113" spans="11:12" ht="30" customHeight="1" x14ac:dyDescent="0.25">
      <c r="K14113" s="46"/>
      <c r="L14113" s="46"/>
    </row>
    <row r="14114" spans="11:12" ht="30" customHeight="1" x14ac:dyDescent="0.25">
      <c r="K14114" s="46"/>
      <c r="L14114" s="46"/>
    </row>
    <row r="14115" spans="11:12" ht="30" customHeight="1" x14ac:dyDescent="0.25">
      <c r="K14115" s="46"/>
      <c r="L14115" s="46"/>
    </row>
    <row r="14116" spans="11:12" ht="30" customHeight="1" x14ac:dyDescent="0.25">
      <c r="K14116" s="46"/>
      <c r="L14116" s="46"/>
    </row>
    <row r="14117" spans="11:12" ht="30" customHeight="1" x14ac:dyDescent="0.25">
      <c r="K14117" s="46"/>
      <c r="L14117" s="46"/>
    </row>
    <row r="14118" spans="11:12" ht="30" customHeight="1" x14ac:dyDescent="0.25">
      <c r="K14118" s="46"/>
      <c r="L14118" s="46"/>
    </row>
    <row r="14119" spans="11:12" ht="30" customHeight="1" x14ac:dyDescent="0.25">
      <c r="K14119" s="46"/>
      <c r="L14119" s="46"/>
    </row>
    <row r="14120" spans="11:12" ht="30" customHeight="1" x14ac:dyDescent="0.25">
      <c r="K14120" s="46"/>
      <c r="L14120" s="46"/>
    </row>
    <row r="14121" spans="11:12" ht="30" customHeight="1" x14ac:dyDescent="0.25">
      <c r="K14121" s="46"/>
      <c r="L14121" s="46"/>
    </row>
    <row r="14122" spans="11:12" ht="30" customHeight="1" x14ac:dyDescent="0.25">
      <c r="K14122" s="46"/>
      <c r="L14122" s="46"/>
    </row>
    <row r="14123" spans="11:12" ht="30" customHeight="1" x14ac:dyDescent="0.25">
      <c r="K14123" s="46"/>
      <c r="L14123" s="46"/>
    </row>
    <row r="14124" spans="11:12" ht="30" customHeight="1" x14ac:dyDescent="0.25">
      <c r="K14124" s="46"/>
      <c r="L14124" s="46"/>
    </row>
    <row r="14125" spans="11:12" ht="30" customHeight="1" x14ac:dyDescent="0.25">
      <c r="K14125" s="46"/>
      <c r="L14125" s="46"/>
    </row>
    <row r="14126" spans="11:12" ht="30" customHeight="1" x14ac:dyDescent="0.25">
      <c r="K14126" s="46"/>
      <c r="L14126" s="46"/>
    </row>
    <row r="14127" spans="11:12" ht="30" customHeight="1" x14ac:dyDescent="0.25">
      <c r="K14127" s="46"/>
      <c r="L14127" s="46"/>
    </row>
    <row r="14128" spans="11:12" ht="30" customHeight="1" x14ac:dyDescent="0.25">
      <c r="K14128" s="46"/>
      <c r="L14128" s="46"/>
    </row>
    <row r="14129" spans="11:12" ht="30" customHeight="1" x14ac:dyDescent="0.25">
      <c r="K14129" s="46"/>
      <c r="L14129" s="46"/>
    </row>
    <row r="14130" spans="11:12" ht="30" customHeight="1" x14ac:dyDescent="0.25">
      <c r="K14130" s="46"/>
      <c r="L14130" s="46"/>
    </row>
    <row r="14131" spans="11:12" ht="30" customHeight="1" x14ac:dyDescent="0.25">
      <c r="K14131" s="46"/>
      <c r="L14131" s="46"/>
    </row>
    <row r="14132" spans="11:12" ht="30" customHeight="1" x14ac:dyDescent="0.25">
      <c r="K14132" s="46"/>
      <c r="L14132" s="46"/>
    </row>
    <row r="14133" spans="11:12" ht="30" customHeight="1" x14ac:dyDescent="0.25">
      <c r="K14133" s="46"/>
      <c r="L14133" s="46"/>
    </row>
    <row r="14134" spans="11:12" ht="30" customHeight="1" x14ac:dyDescent="0.25">
      <c r="K14134" s="46"/>
      <c r="L14134" s="46"/>
    </row>
    <row r="14135" spans="11:12" ht="30" customHeight="1" x14ac:dyDescent="0.25">
      <c r="K14135" s="46"/>
      <c r="L14135" s="46"/>
    </row>
    <row r="14136" spans="11:12" ht="30" customHeight="1" x14ac:dyDescent="0.25">
      <c r="K14136" s="46"/>
      <c r="L14136" s="46"/>
    </row>
    <row r="14137" spans="11:12" ht="30" customHeight="1" x14ac:dyDescent="0.25">
      <c r="K14137" s="46"/>
      <c r="L14137" s="46"/>
    </row>
    <row r="14138" spans="11:12" ht="30" customHeight="1" x14ac:dyDescent="0.25">
      <c r="K14138" s="46"/>
      <c r="L14138" s="46"/>
    </row>
    <row r="14139" spans="11:12" ht="30" customHeight="1" x14ac:dyDescent="0.25">
      <c r="K14139" s="46"/>
      <c r="L14139" s="46"/>
    </row>
    <row r="14140" spans="11:12" ht="30" customHeight="1" x14ac:dyDescent="0.25">
      <c r="K14140" s="46"/>
      <c r="L14140" s="46"/>
    </row>
    <row r="14141" spans="11:12" ht="30" customHeight="1" x14ac:dyDescent="0.25">
      <c r="K14141" s="46"/>
      <c r="L14141" s="46"/>
    </row>
    <row r="14142" spans="11:12" ht="30" customHeight="1" x14ac:dyDescent="0.25">
      <c r="K14142" s="46"/>
      <c r="L14142" s="46"/>
    </row>
    <row r="14143" spans="11:12" ht="30" customHeight="1" x14ac:dyDescent="0.25">
      <c r="K14143" s="46"/>
      <c r="L14143" s="46"/>
    </row>
    <row r="14144" spans="11:12" ht="30" customHeight="1" x14ac:dyDescent="0.25">
      <c r="K14144" s="46"/>
      <c r="L14144" s="46"/>
    </row>
    <row r="14145" spans="11:12" ht="30" customHeight="1" x14ac:dyDescent="0.25">
      <c r="K14145" s="46"/>
      <c r="L14145" s="46"/>
    </row>
    <row r="14146" spans="11:12" ht="30" customHeight="1" x14ac:dyDescent="0.25">
      <c r="K14146" s="46"/>
      <c r="L14146" s="46"/>
    </row>
    <row r="14147" spans="11:12" ht="30" customHeight="1" x14ac:dyDescent="0.25">
      <c r="K14147" s="46"/>
      <c r="L14147" s="46"/>
    </row>
    <row r="14148" spans="11:12" ht="30" customHeight="1" x14ac:dyDescent="0.25">
      <c r="K14148" s="46"/>
      <c r="L14148" s="46"/>
    </row>
    <row r="14149" spans="11:12" ht="30" customHeight="1" x14ac:dyDescent="0.25">
      <c r="K14149" s="46"/>
      <c r="L14149" s="46"/>
    </row>
    <row r="14150" spans="11:12" ht="30" customHeight="1" x14ac:dyDescent="0.25">
      <c r="K14150" s="46"/>
      <c r="L14150" s="46"/>
    </row>
    <row r="14151" spans="11:12" ht="30" customHeight="1" x14ac:dyDescent="0.25">
      <c r="K14151" s="46"/>
      <c r="L14151" s="46"/>
    </row>
    <row r="14152" spans="11:12" ht="30" customHeight="1" x14ac:dyDescent="0.25">
      <c r="K14152" s="46"/>
      <c r="L14152" s="46"/>
    </row>
    <row r="14153" spans="11:12" ht="30" customHeight="1" x14ac:dyDescent="0.25">
      <c r="K14153" s="46"/>
      <c r="L14153" s="46"/>
    </row>
    <row r="14154" spans="11:12" ht="30" customHeight="1" x14ac:dyDescent="0.25">
      <c r="K14154" s="46"/>
      <c r="L14154" s="46"/>
    </row>
    <row r="14155" spans="11:12" ht="30" customHeight="1" x14ac:dyDescent="0.25">
      <c r="K14155" s="46"/>
      <c r="L14155" s="46"/>
    </row>
    <row r="14156" spans="11:12" ht="30" customHeight="1" x14ac:dyDescent="0.25">
      <c r="K14156" s="46"/>
      <c r="L14156" s="46"/>
    </row>
    <row r="14157" spans="11:12" ht="30" customHeight="1" x14ac:dyDescent="0.25">
      <c r="K14157" s="46"/>
      <c r="L14157" s="46"/>
    </row>
    <row r="14158" spans="11:12" ht="30" customHeight="1" x14ac:dyDescent="0.25">
      <c r="K14158" s="46"/>
      <c r="L14158" s="46"/>
    </row>
    <row r="14159" spans="11:12" ht="30" customHeight="1" x14ac:dyDescent="0.25">
      <c r="K14159" s="46"/>
      <c r="L14159" s="46"/>
    </row>
    <row r="14160" spans="11:12" ht="30" customHeight="1" x14ac:dyDescent="0.25">
      <c r="K14160" s="46"/>
      <c r="L14160" s="46"/>
    </row>
    <row r="14161" spans="11:12" ht="30" customHeight="1" x14ac:dyDescent="0.25">
      <c r="K14161" s="46"/>
      <c r="L14161" s="46"/>
    </row>
    <row r="14162" spans="11:12" ht="30" customHeight="1" x14ac:dyDescent="0.25">
      <c r="K14162" s="46"/>
      <c r="L14162" s="46"/>
    </row>
    <row r="14163" spans="11:12" ht="30" customHeight="1" x14ac:dyDescent="0.25">
      <c r="K14163" s="46"/>
      <c r="L14163" s="46"/>
    </row>
    <row r="14164" spans="11:12" ht="30" customHeight="1" x14ac:dyDescent="0.25">
      <c r="K14164" s="46"/>
      <c r="L14164" s="46"/>
    </row>
    <row r="14165" spans="11:12" ht="30" customHeight="1" x14ac:dyDescent="0.25">
      <c r="K14165" s="46"/>
      <c r="L14165" s="46"/>
    </row>
    <row r="14166" spans="11:12" ht="30" customHeight="1" x14ac:dyDescent="0.25">
      <c r="K14166" s="46"/>
      <c r="L14166" s="46"/>
    </row>
    <row r="14167" spans="11:12" ht="30" customHeight="1" x14ac:dyDescent="0.25">
      <c r="K14167" s="46"/>
      <c r="L14167" s="46"/>
    </row>
    <row r="14168" spans="11:12" ht="30" customHeight="1" x14ac:dyDescent="0.25">
      <c r="K14168" s="46"/>
      <c r="L14168" s="46"/>
    </row>
    <row r="14169" spans="11:12" ht="30" customHeight="1" x14ac:dyDescent="0.25">
      <c r="K14169" s="46"/>
      <c r="L14169" s="46"/>
    </row>
    <row r="14170" spans="11:12" ht="30" customHeight="1" x14ac:dyDescent="0.25">
      <c r="K14170" s="46"/>
      <c r="L14170" s="46"/>
    </row>
    <row r="14171" spans="11:12" ht="30" customHeight="1" x14ac:dyDescent="0.25">
      <c r="K14171" s="46"/>
      <c r="L14171" s="46"/>
    </row>
    <row r="14172" spans="11:12" ht="30" customHeight="1" x14ac:dyDescent="0.25">
      <c r="K14172" s="46"/>
      <c r="L14172" s="46"/>
    </row>
    <row r="14173" spans="11:12" ht="30" customHeight="1" x14ac:dyDescent="0.25">
      <c r="K14173" s="46"/>
      <c r="L14173" s="46"/>
    </row>
    <row r="14174" spans="11:12" ht="30" customHeight="1" x14ac:dyDescent="0.25">
      <c r="K14174" s="46"/>
      <c r="L14174" s="46"/>
    </row>
    <row r="14175" spans="11:12" ht="30" customHeight="1" x14ac:dyDescent="0.25">
      <c r="K14175" s="46"/>
      <c r="L14175" s="46"/>
    </row>
    <row r="14176" spans="11:12" ht="30" customHeight="1" x14ac:dyDescent="0.25">
      <c r="K14176" s="46"/>
      <c r="L14176" s="46"/>
    </row>
    <row r="14177" spans="11:12" ht="30" customHeight="1" x14ac:dyDescent="0.25">
      <c r="K14177" s="46"/>
      <c r="L14177" s="46"/>
    </row>
    <row r="14178" spans="11:12" ht="30" customHeight="1" x14ac:dyDescent="0.25">
      <c r="K14178" s="46"/>
      <c r="L14178" s="46"/>
    </row>
    <row r="14179" spans="11:12" ht="30" customHeight="1" x14ac:dyDescent="0.25">
      <c r="K14179" s="46"/>
      <c r="L14179" s="46"/>
    </row>
    <row r="14180" spans="11:12" ht="30" customHeight="1" x14ac:dyDescent="0.25">
      <c r="K14180" s="46"/>
      <c r="L14180" s="46"/>
    </row>
    <row r="14181" spans="11:12" ht="30" customHeight="1" x14ac:dyDescent="0.25">
      <c r="K14181" s="46"/>
      <c r="L14181" s="46"/>
    </row>
    <row r="14182" spans="11:12" ht="30" customHeight="1" x14ac:dyDescent="0.25">
      <c r="K14182" s="46"/>
      <c r="L14182" s="46"/>
    </row>
    <row r="14183" spans="11:12" ht="30" customHeight="1" x14ac:dyDescent="0.25">
      <c r="K14183" s="46"/>
      <c r="L14183" s="46"/>
    </row>
    <row r="14184" spans="11:12" ht="30" customHeight="1" x14ac:dyDescent="0.25">
      <c r="K14184" s="46"/>
      <c r="L14184" s="46"/>
    </row>
    <row r="14185" spans="11:12" ht="30" customHeight="1" x14ac:dyDescent="0.25">
      <c r="K14185" s="46"/>
      <c r="L14185" s="46"/>
    </row>
    <row r="14186" spans="11:12" ht="30" customHeight="1" x14ac:dyDescent="0.25">
      <c r="K14186" s="46"/>
      <c r="L14186" s="46"/>
    </row>
    <row r="14187" spans="11:12" ht="30" customHeight="1" x14ac:dyDescent="0.25">
      <c r="K14187" s="46"/>
      <c r="L14187" s="46"/>
    </row>
    <row r="14188" spans="11:12" ht="30" customHeight="1" x14ac:dyDescent="0.25">
      <c r="K14188" s="46"/>
      <c r="L14188" s="46"/>
    </row>
    <row r="14189" spans="11:12" ht="30" customHeight="1" x14ac:dyDescent="0.25">
      <c r="K14189" s="46"/>
      <c r="L14189" s="46"/>
    </row>
    <row r="14190" spans="11:12" ht="30" customHeight="1" x14ac:dyDescent="0.25">
      <c r="K14190" s="46"/>
      <c r="L14190" s="46"/>
    </row>
    <row r="14191" spans="11:12" ht="30" customHeight="1" x14ac:dyDescent="0.25">
      <c r="K14191" s="46"/>
      <c r="L14191" s="46"/>
    </row>
    <row r="14192" spans="11:12" ht="30" customHeight="1" x14ac:dyDescent="0.25">
      <c r="K14192" s="46"/>
      <c r="L14192" s="46"/>
    </row>
    <row r="14193" spans="11:12" ht="30" customHeight="1" x14ac:dyDescent="0.25">
      <c r="K14193" s="46"/>
      <c r="L14193" s="46"/>
    </row>
    <row r="14194" spans="11:12" ht="30" customHeight="1" x14ac:dyDescent="0.25">
      <c r="K14194" s="46"/>
      <c r="L14194" s="46"/>
    </row>
    <row r="14195" spans="11:12" ht="30" customHeight="1" x14ac:dyDescent="0.25">
      <c r="K14195" s="46"/>
      <c r="L14195" s="46"/>
    </row>
    <row r="14196" spans="11:12" ht="30" customHeight="1" x14ac:dyDescent="0.25">
      <c r="K14196" s="46"/>
      <c r="L14196" s="46"/>
    </row>
    <row r="14197" spans="11:12" ht="30" customHeight="1" x14ac:dyDescent="0.25">
      <c r="K14197" s="46"/>
      <c r="L14197" s="46"/>
    </row>
    <row r="14198" spans="11:12" ht="30" customHeight="1" x14ac:dyDescent="0.25">
      <c r="K14198" s="46"/>
      <c r="L14198" s="46"/>
    </row>
    <row r="14199" spans="11:12" ht="30" customHeight="1" x14ac:dyDescent="0.25">
      <c r="K14199" s="46"/>
      <c r="L14199" s="46"/>
    </row>
    <row r="14200" spans="11:12" ht="30" customHeight="1" x14ac:dyDescent="0.25">
      <c r="K14200" s="46"/>
      <c r="L14200" s="46"/>
    </row>
    <row r="14201" spans="11:12" ht="30" customHeight="1" x14ac:dyDescent="0.25">
      <c r="K14201" s="46"/>
      <c r="L14201" s="46"/>
    </row>
    <row r="14202" spans="11:12" ht="30" customHeight="1" x14ac:dyDescent="0.25">
      <c r="K14202" s="46"/>
      <c r="L14202" s="46"/>
    </row>
    <row r="14203" spans="11:12" ht="30" customHeight="1" x14ac:dyDescent="0.25">
      <c r="K14203" s="46"/>
      <c r="L14203" s="46"/>
    </row>
    <row r="14204" spans="11:12" ht="30" customHeight="1" x14ac:dyDescent="0.25">
      <c r="K14204" s="46"/>
      <c r="L14204" s="46"/>
    </row>
    <row r="14205" spans="11:12" ht="30" customHeight="1" x14ac:dyDescent="0.25">
      <c r="K14205" s="46"/>
      <c r="L14205" s="46"/>
    </row>
    <row r="14206" spans="11:12" ht="30" customHeight="1" x14ac:dyDescent="0.25">
      <c r="K14206" s="46"/>
      <c r="L14206" s="46"/>
    </row>
    <row r="14207" spans="11:12" ht="30" customHeight="1" x14ac:dyDescent="0.25">
      <c r="K14207" s="46"/>
      <c r="L14207" s="46"/>
    </row>
    <row r="14208" spans="11:12" ht="30" customHeight="1" x14ac:dyDescent="0.25">
      <c r="K14208" s="46"/>
      <c r="L14208" s="46"/>
    </row>
    <row r="14209" spans="11:12" ht="30" customHeight="1" x14ac:dyDescent="0.25">
      <c r="K14209" s="46"/>
      <c r="L14209" s="46"/>
    </row>
    <row r="14210" spans="11:12" ht="30" customHeight="1" x14ac:dyDescent="0.25">
      <c r="K14210" s="46"/>
      <c r="L14210" s="46"/>
    </row>
    <row r="14211" spans="11:12" ht="30" customHeight="1" x14ac:dyDescent="0.25">
      <c r="K14211" s="46"/>
      <c r="L14211" s="46"/>
    </row>
    <row r="14212" spans="11:12" ht="30" customHeight="1" x14ac:dyDescent="0.25">
      <c r="K14212" s="46"/>
      <c r="L14212" s="46"/>
    </row>
    <row r="14213" spans="11:12" ht="30" customHeight="1" x14ac:dyDescent="0.25">
      <c r="K14213" s="46"/>
      <c r="L14213" s="46"/>
    </row>
    <row r="14214" spans="11:12" ht="30" customHeight="1" x14ac:dyDescent="0.25">
      <c r="K14214" s="46"/>
      <c r="L14214" s="46"/>
    </row>
    <row r="14215" spans="11:12" ht="30" customHeight="1" x14ac:dyDescent="0.25">
      <c r="K14215" s="46"/>
      <c r="L14215" s="46"/>
    </row>
    <row r="14216" spans="11:12" ht="30" customHeight="1" x14ac:dyDescent="0.25">
      <c r="K14216" s="46"/>
      <c r="L14216" s="46"/>
    </row>
    <row r="14217" spans="11:12" ht="30" customHeight="1" x14ac:dyDescent="0.25">
      <c r="K14217" s="46"/>
      <c r="L14217" s="46"/>
    </row>
    <row r="14218" spans="11:12" ht="30" customHeight="1" x14ac:dyDescent="0.25">
      <c r="K14218" s="46"/>
      <c r="L14218" s="46"/>
    </row>
    <row r="14219" spans="11:12" ht="30" customHeight="1" x14ac:dyDescent="0.25">
      <c r="K14219" s="46"/>
      <c r="L14219" s="46"/>
    </row>
    <row r="14220" spans="11:12" ht="30" customHeight="1" x14ac:dyDescent="0.25">
      <c r="K14220" s="46"/>
      <c r="L14220" s="46"/>
    </row>
    <row r="14221" spans="11:12" ht="30" customHeight="1" x14ac:dyDescent="0.25">
      <c r="K14221" s="46"/>
      <c r="L14221" s="46"/>
    </row>
    <row r="14222" spans="11:12" ht="30" customHeight="1" x14ac:dyDescent="0.25">
      <c r="K14222" s="46"/>
      <c r="L14222" s="46"/>
    </row>
    <row r="14223" spans="11:12" ht="30" customHeight="1" x14ac:dyDescent="0.25">
      <c r="K14223" s="46"/>
      <c r="L14223" s="46"/>
    </row>
    <row r="14224" spans="11:12" ht="30" customHeight="1" x14ac:dyDescent="0.25">
      <c r="K14224" s="46"/>
      <c r="L14224" s="46"/>
    </row>
    <row r="14225" spans="11:12" ht="30" customHeight="1" x14ac:dyDescent="0.25">
      <c r="K14225" s="46"/>
      <c r="L14225" s="46"/>
    </row>
    <row r="14226" spans="11:12" ht="30" customHeight="1" x14ac:dyDescent="0.25">
      <c r="K14226" s="46"/>
      <c r="L14226" s="46"/>
    </row>
    <row r="14227" spans="11:12" ht="30" customHeight="1" x14ac:dyDescent="0.25">
      <c r="K14227" s="46"/>
      <c r="L14227" s="46"/>
    </row>
    <row r="14228" spans="11:12" ht="30" customHeight="1" x14ac:dyDescent="0.25">
      <c r="K14228" s="46"/>
      <c r="L14228" s="46"/>
    </row>
    <row r="14229" spans="11:12" ht="30" customHeight="1" x14ac:dyDescent="0.25">
      <c r="K14229" s="46"/>
      <c r="L14229" s="46"/>
    </row>
    <row r="14230" spans="11:12" ht="30" customHeight="1" x14ac:dyDescent="0.25">
      <c r="K14230" s="46"/>
      <c r="L14230" s="46"/>
    </row>
    <row r="14231" spans="11:12" ht="30" customHeight="1" x14ac:dyDescent="0.25">
      <c r="K14231" s="46"/>
      <c r="L14231" s="46"/>
    </row>
    <row r="14232" spans="11:12" ht="30" customHeight="1" x14ac:dyDescent="0.25">
      <c r="K14232" s="46"/>
      <c r="L14232" s="46"/>
    </row>
    <row r="14233" spans="11:12" ht="30" customHeight="1" x14ac:dyDescent="0.25">
      <c r="K14233" s="46"/>
      <c r="L14233" s="46"/>
    </row>
    <row r="14234" spans="11:12" ht="30" customHeight="1" x14ac:dyDescent="0.25">
      <c r="K14234" s="46"/>
      <c r="L14234" s="46"/>
    </row>
    <row r="14235" spans="11:12" ht="30" customHeight="1" x14ac:dyDescent="0.25">
      <c r="K14235" s="46"/>
      <c r="L14235" s="46"/>
    </row>
    <row r="14236" spans="11:12" ht="30" customHeight="1" x14ac:dyDescent="0.25">
      <c r="K14236" s="46"/>
      <c r="L14236" s="46"/>
    </row>
    <row r="14237" spans="11:12" ht="30" customHeight="1" x14ac:dyDescent="0.25">
      <c r="K14237" s="46"/>
      <c r="L14237" s="46"/>
    </row>
    <row r="14238" spans="11:12" ht="30" customHeight="1" x14ac:dyDescent="0.25">
      <c r="K14238" s="46"/>
      <c r="L14238" s="46"/>
    </row>
    <row r="14239" spans="11:12" ht="30" customHeight="1" x14ac:dyDescent="0.25">
      <c r="K14239" s="46"/>
      <c r="L14239" s="46"/>
    </row>
    <row r="14240" spans="11:12" ht="30" customHeight="1" x14ac:dyDescent="0.25">
      <c r="K14240" s="46"/>
      <c r="L14240" s="46"/>
    </row>
    <row r="14241" spans="11:12" ht="30" customHeight="1" x14ac:dyDescent="0.25">
      <c r="K14241" s="46"/>
      <c r="L14241" s="46"/>
    </row>
    <row r="14242" spans="11:12" ht="30" customHeight="1" x14ac:dyDescent="0.25">
      <c r="K14242" s="46"/>
      <c r="L14242" s="46"/>
    </row>
    <row r="14243" spans="11:12" ht="30" customHeight="1" x14ac:dyDescent="0.25">
      <c r="K14243" s="46"/>
      <c r="L14243" s="46"/>
    </row>
    <row r="14244" spans="11:12" ht="30" customHeight="1" x14ac:dyDescent="0.25">
      <c r="K14244" s="46"/>
      <c r="L14244" s="46"/>
    </row>
    <row r="14245" spans="11:12" ht="30" customHeight="1" x14ac:dyDescent="0.25">
      <c r="K14245" s="46"/>
      <c r="L14245" s="46"/>
    </row>
    <row r="14246" spans="11:12" ht="30" customHeight="1" x14ac:dyDescent="0.25">
      <c r="K14246" s="46"/>
      <c r="L14246" s="46"/>
    </row>
    <row r="14247" spans="11:12" ht="30" customHeight="1" x14ac:dyDescent="0.25">
      <c r="K14247" s="46"/>
      <c r="L14247" s="46"/>
    </row>
    <row r="14248" spans="11:12" ht="30" customHeight="1" x14ac:dyDescent="0.25">
      <c r="K14248" s="46"/>
      <c r="L14248" s="46"/>
    </row>
    <row r="14249" spans="11:12" ht="30" customHeight="1" x14ac:dyDescent="0.25">
      <c r="K14249" s="46"/>
      <c r="L14249" s="46"/>
    </row>
    <row r="14250" spans="11:12" ht="30" customHeight="1" x14ac:dyDescent="0.25">
      <c r="K14250" s="46"/>
      <c r="L14250" s="46"/>
    </row>
    <row r="14251" spans="11:12" ht="30" customHeight="1" x14ac:dyDescent="0.25">
      <c r="K14251" s="46"/>
      <c r="L14251" s="46"/>
    </row>
    <row r="14252" spans="11:12" ht="30" customHeight="1" x14ac:dyDescent="0.25">
      <c r="K14252" s="46"/>
      <c r="L14252" s="46"/>
    </row>
    <row r="14253" spans="11:12" ht="30" customHeight="1" x14ac:dyDescent="0.25">
      <c r="K14253" s="46"/>
      <c r="L14253" s="46"/>
    </row>
    <row r="14254" spans="11:12" ht="30" customHeight="1" x14ac:dyDescent="0.25">
      <c r="K14254" s="46"/>
      <c r="L14254" s="46"/>
    </row>
    <row r="14255" spans="11:12" ht="30" customHeight="1" x14ac:dyDescent="0.25">
      <c r="K14255" s="46"/>
      <c r="L14255" s="46"/>
    </row>
    <row r="14256" spans="11:12" ht="30" customHeight="1" x14ac:dyDescent="0.25">
      <c r="K14256" s="46"/>
      <c r="L14256" s="46"/>
    </row>
    <row r="14257" spans="11:12" ht="30" customHeight="1" x14ac:dyDescent="0.25">
      <c r="K14257" s="46"/>
      <c r="L14257" s="46"/>
    </row>
    <row r="14258" spans="11:12" ht="30" customHeight="1" x14ac:dyDescent="0.25">
      <c r="K14258" s="46"/>
      <c r="L14258" s="46"/>
    </row>
    <row r="14259" spans="11:12" ht="30" customHeight="1" x14ac:dyDescent="0.25">
      <c r="K14259" s="46"/>
      <c r="L14259" s="46"/>
    </row>
    <row r="14260" spans="11:12" ht="30" customHeight="1" x14ac:dyDescent="0.25">
      <c r="K14260" s="46"/>
      <c r="L14260" s="46"/>
    </row>
    <row r="14261" spans="11:12" ht="30" customHeight="1" x14ac:dyDescent="0.25">
      <c r="K14261" s="46"/>
      <c r="L14261" s="46"/>
    </row>
    <row r="14262" spans="11:12" ht="30" customHeight="1" x14ac:dyDescent="0.25">
      <c r="K14262" s="46"/>
      <c r="L14262" s="46"/>
    </row>
    <row r="14263" spans="11:12" ht="30" customHeight="1" x14ac:dyDescent="0.25">
      <c r="K14263" s="46"/>
      <c r="L14263" s="46"/>
    </row>
    <row r="14264" spans="11:12" ht="30" customHeight="1" x14ac:dyDescent="0.25">
      <c r="K14264" s="46"/>
      <c r="L14264" s="46"/>
    </row>
    <row r="14265" spans="11:12" ht="30" customHeight="1" x14ac:dyDescent="0.25">
      <c r="K14265" s="46"/>
      <c r="L14265" s="46"/>
    </row>
    <row r="14266" spans="11:12" ht="30" customHeight="1" x14ac:dyDescent="0.25">
      <c r="K14266" s="46"/>
      <c r="L14266" s="46"/>
    </row>
    <row r="14267" spans="11:12" ht="30" customHeight="1" x14ac:dyDescent="0.25">
      <c r="K14267" s="46"/>
      <c r="L14267" s="46"/>
    </row>
    <row r="14268" spans="11:12" ht="30" customHeight="1" x14ac:dyDescent="0.25">
      <c r="K14268" s="46"/>
      <c r="L14268" s="46"/>
    </row>
    <row r="14269" spans="11:12" ht="30" customHeight="1" x14ac:dyDescent="0.25">
      <c r="K14269" s="46"/>
      <c r="L14269" s="46"/>
    </row>
    <row r="14270" spans="11:12" ht="30" customHeight="1" x14ac:dyDescent="0.25">
      <c r="K14270" s="46"/>
      <c r="L14270" s="46"/>
    </row>
    <row r="14271" spans="11:12" ht="30" customHeight="1" x14ac:dyDescent="0.25">
      <c r="K14271" s="46"/>
      <c r="L14271" s="46"/>
    </row>
    <row r="14272" spans="11:12" ht="30" customHeight="1" x14ac:dyDescent="0.25">
      <c r="K14272" s="46"/>
      <c r="L14272" s="46"/>
    </row>
    <row r="14273" spans="11:12" ht="30" customHeight="1" x14ac:dyDescent="0.25">
      <c r="K14273" s="46"/>
      <c r="L14273" s="46"/>
    </row>
    <row r="14274" spans="11:12" ht="30" customHeight="1" x14ac:dyDescent="0.25">
      <c r="K14274" s="46"/>
      <c r="L14274" s="46"/>
    </row>
    <row r="14275" spans="11:12" ht="30" customHeight="1" x14ac:dyDescent="0.25">
      <c r="K14275" s="46"/>
      <c r="L14275" s="46"/>
    </row>
    <row r="14276" spans="11:12" ht="30" customHeight="1" x14ac:dyDescent="0.25">
      <c r="K14276" s="46"/>
      <c r="L14276" s="46"/>
    </row>
    <row r="14277" spans="11:12" ht="30" customHeight="1" x14ac:dyDescent="0.25">
      <c r="K14277" s="46"/>
      <c r="L14277" s="46"/>
    </row>
    <row r="14278" spans="11:12" ht="30" customHeight="1" x14ac:dyDescent="0.25">
      <c r="K14278" s="46"/>
      <c r="L14278" s="46"/>
    </row>
    <row r="14279" spans="11:12" ht="30" customHeight="1" x14ac:dyDescent="0.25">
      <c r="K14279" s="46"/>
      <c r="L14279" s="46"/>
    </row>
    <row r="14280" spans="11:12" ht="30" customHeight="1" x14ac:dyDescent="0.25">
      <c r="K14280" s="46"/>
      <c r="L14280" s="46"/>
    </row>
    <row r="14281" spans="11:12" ht="30" customHeight="1" x14ac:dyDescent="0.25">
      <c r="K14281" s="46"/>
      <c r="L14281" s="46"/>
    </row>
    <row r="14282" spans="11:12" ht="30" customHeight="1" x14ac:dyDescent="0.25">
      <c r="K14282" s="46"/>
      <c r="L14282" s="46"/>
    </row>
    <row r="14283" spans="11:12" ht="30" customHeight="1" x14ac:dyDescent="0.25">
      <c r="K14283" s="46"/>
      <c r="L14283" s="46"/>
    </row>
    <row r="14284" spans="11:12" ht="30" customHeight="1" x14ac:dyDescent="0.25">
      <c r="K14284" s="46"/>
      <c r="L14284" s="46"/>
    </row>
    <row r="14285" spans="11:12" ht="30" customHeight="1" x14ac:dyDescent="0.25">
      <c r="K14285" s="46"/>
      <c r="L14285" s="46"/>
    </row>
    <row r="14286" spans="11:12" ht="30" customHeight="1" x14ac:dyDescent="0.25">
      <c r="K14286" s="46"/>
      <c r="L14286" s="46"/>
    </row>
    <row r="14287" spans="11:12" ht="30" customHeight="1" x14ac:dyDescent="0.25">
      <c r="K14287" s="46"/>
      <c r="L14287" s="46"/>
    </row>
    <row r="14288" spans="11:12" ht="30" customHeight="1" x14ac:dyDescent="0.25">
      <c r="K14288" s="46"/>
      <c r="L14288" s="46"/>
    </row>
    <row r="14289" spans="11:12" ht="30" customHeight="1" x14ac:dyDescent="0.25">
      <c r="K14289" s="46"/>
      <c r="L14289" s="46"/>
    </row>
    <row r="14290" spans="11:12" ht="30" customHeight="1" x14ac:dyDescent="0.25">
      <c r="K14290" s="46"/>
      <c r="L14290" s="46"/>
    </row>
    <row r="14291" spans="11:12" ht="30" customHeight="1" x14ac:dyDescent="0.25">
      <c r="K14291" s="46"/>
      <c r="L14291" s="46"/>
    </row>
    <row r="14292" spans="11:12" ht="30" customHeight="1" x14ac:dyDescent="0.25">
      <c r="K14292" s="46"/>
      <c r="L14292" s="46"/>
    </row>
    <row r="14293" spans="11:12" ht="30" customHeight="1" x14ac:dyDescent="0.25">
      <c r="K14293" s="46"/>
      <c r="L14293" s="46"/>
    </row>
    <row r="14294" spans="11:12" ht="30" customHeight="1" x14ac:dyDescent="0.25">
      <c r="K14294" s="46"/>
      <c r="L14294" s="46"/>
    </row>
    <row r="14295" spans="11:12" ht="30" customHeight="1" x14ac:dyDescent="0.25">
      <c r="K14295" s="46"/>
      <c r="L14295" s="46"/>
    </row>
    <row r="14296" spans="11:12" ht="30" customHeight="1" x14ac:dyDescent="0.25">
      <c r="K14296" s="46"/>
      <c r="L14296" s="46"/>
    </row>
    <row r="14297" spans="11:12" ht="30" customHeight="1" x14ac:dyDescent="0.25">
      <c r="K14297" s="46"/>
      <c r="L14297" s="46"/>
    </row>
    <row r="14298" spans="11:12" ht="30" customHeight="1" x14ac:dyDescent="0.25">
      <c r="K14298" s="46"/>
      <c r="L14298" s="46"/>
    </row>
    <row r="14299" spans="11:12" ht="30" customHeight="1" x14ac:dyDescent="0.25">
      <c r="K14299" s="46"/>
      <c r="L14299" s="46"/>
    </row>
    <row r="14300" spans="11:12" ht="30" customHeight="1" x14ac:dyDescent="0.25">
      <c r="K14300" s="46"/>
      <c r="L14300" s="46"/>
    </row>
    <row r="14301" spans="11:12" ht="30" customHeight="1" x14ac:dyDescent="0.25">
      <c r="K14301" s="46"/>
      <c r="L14301" s="46"/>
    </row>
    <row r="14302" spans="11:12" ht="30" customHeight="1" x14ac:dyDescent="0.25">
      <c r="K14302" s="46"/>
      <c r="L14302" s="46"/>
    </row>
    <row r="14303" spans="11:12" ht="30" customHeight="1" x14ac:dyDescent="0.25">
      <c r="K14303" s="46"/>
      <c r="L14303" s="46"/>
    </row>
    <row r="14304" spans="11:12" ht="30" customHeight="1" x14ac:dyDescent="0.25">
      <c r="K14304" s="46"/>
      <c r="L14304" s="46"/>
    </row>
    <row r="14305" spans="11:12" ht="30" customHeight="1" x14ac:dyDescent="0.25">
      <c r="K14305" s="46"/>
      <c r="L14305" s="46"/>
    </row>
    <row r="14306" spans="11:12" ht="30" customHeight="1" x14ac:dyDescent="0.25">
      <c r="K14306" s="46"/>
      <c r="L14306" s="46"/>
    </row>
    <row r="14307" spans="11:12" ht="30" customHeight="1" x14ac:dyDescent="0.25">
      <c r="K14307" s="46"/>
      <c r="L14307" s="46"/>
    </row>
    <row r="14308" spans="11:12" ht="30" customHeight="1" x14ac:dyDescent="0.25">
      <c r="K14308" s="46"/>
      <c r="L14308" s="46"/>
    </row>
    <row r="14309" spans="11:12" ht="30" customHeight="1" x14ac:dyDescent="0.25">
      <c r="K14309" s="46"/>
      <c r="L14309" s="46"/>
    </row>
    <row r="14310" spans="11:12" ht="30" customHeight="1" x14ac:dyDescent="0.25">
      <c r="K14310" s="46"/>
      <c r="L14310" s="46"/>
    </row>
    <row r="14311" spans="11:12" ht="30" customHeight="1" x14ac:dyDescent="0.25">
      <c r="K14311" s="46"/>
      <c r="L14311" s="46"/>
    </row>
    <row r="14312" spans="11:12" ht="30" customHeight="1" x14ac:dyDescent="0.25">
      <c r="K14312" s="46"/>
      <c r="L14312" s="46"/>
    </row>
    <row r="14313" spans="11:12" ht="30" customHeight="1" x14ac:dyDescent="0.25">
      <c r="K14313" s="46"/>
      <c r="L14313" s="46"/>
    </row>
    <row r="14314" spans="11:12" ht="30" customHeight="1" x14ac:dyDescent="0.25">
      <c r="K14314" s="46"/>
      <c r="L14314" s="46"/>
    </row>
    <row r="14315" spans="11:12" ht="30" customHeight="1" x14ac:dyDescent="0.25">
      <c r="K14315" s="46"/>
      <c r="L14315" s="46"/>
    </row>
    <row r="14316" spans="11:12" ht="30" customHeight="1" x14ac:dyDescent="0.25">
      <c r="K14316" s="46"/>
      <c r="L14316" s="46"/>
    </row>
    <row r="14317" spans="11:12" ht="30" customHeight="1" x14ac:dyDescent="0.25">
      <c r="K14317" s="46"/>
      <c r="L14317" s="46"/>
    </row>
    <row r="14318" spans="11:12" ht="30" customHeight="1" x14ac:dyDescent="0.25">
      <c r="K14318" s="46"/>
      <c r="L14318" s="46"/>
    </row>
    <row r="14319" spans="11:12" ht="30" customHeight="1" x14ac:dyDescent="0.25">
      <c r="K14319" s="46"/>
      <c r="L14319" s="46"/>
    </row>
    <row r="14320" spans="11:12" ht="30" customHeight="1" x14ac:dyDescent="0.25">
      <c r="K14320" s="46"/>
      <c r="L14320" s="46"/>
    </row>
    <row r="14321" spans="11:12" ht="30" customHeight="1" x14ac:dyDescent="0.25">
      <c r="K14321" s="46"/>
      <c r="L14321" s="46"/>
    </row>
    <row r="14322" spans="11:12" ht="30" customHeight="1" x14ac:dyDescent="0.25">
      <c r="K14322" s="46"/>
      <c r="L14322" s="46"/>
    </row>
    <row r="14323" spans="11:12" ht="30" customHeight="1" x14ac:dyDescent="0.25">
      <c r="K14323" s="46"/>
      <c r="L14323" s="46"/>
    </row>
    <row r="14324" spans="11:12" ht="30" customHeight="1" x14ac:dyDescent="0.25">
      <c r="K14324" s="46"/>
      <c r="L14324" s="46"/>
    </row>
    <row r="14325" spans="11:12" ht="30" customHeight="1" x14ac:dyDescent="0.25">
      <c r="K14325" s="46"/>
      <c r="L14325" s="46"/>
    </row>
    <row r="14326" spans="11:12" ht="30" customHeight="1" x14ac:dyDescent="0.25">
      <c r="K14326" s="46"/>
      <c r="L14326" s="46"/>
    </row>
    <row r="14327" spans="11:12" ht="30" customHeight="1" x14ac:dyDescent="0.25">
      <c r="K14327" s="46"/>
      <c r="L14327" s="46"/>
    </row>
    <row r="14328" spans="11:12" ht="30" customHeight="1" x14ac:dyDescent="0.25">
      <c r="K14328" s="46"/>
      <c r="L14328" s="46"/>
    </row>
    <row r="14329" spans="11:12" ht="30" customHeight="1" x14ac:dyDescent="0.25">
      <c r="K14329" s="46"/>
      <c r="L14329" s="46"/>
    </row>
    <row r="14330" spans="11:12" ht="30" customHeight="1" x14ac:dyDescent="0.25">
      <c r="K14330" s="46"/>
      <c r="L14330" s="46"/>
    </row>
    <row r="14331" spans="11:12" ht="30" customHeight="1" x14ac:dyDescent="0.25">
      <c r="K14331" s="46"/>
      <c r="L14331" s="46"/>
    </row>
    <row r="14332" spans="11:12" ht="30" customHeight="1" x14ac:dyDescent="0.25">
      <c r="K14332" s="46"/>
      <c r="L14332" s="46"/>
    </row>
    <row r="14333" spans="11:12" ht="30" customHeight="1" x14ac:dyDescent="0.25">
      <c r="K14333" s="46"/>
      <c r="L14333" s="46"/>
    </row>
    <row r="14334" spans="11:12" ht="30" customHeight="1" x14ac:dyDescent="0.25">
      <c r="K14334" s="46"/>
      <c r="L14334" s="46"/>
    </row>
    <row r="14335" spans="11:12" ht="30" customHeight="1" x14ac:dyDescent="0.25">
      <c r="K14335" s="46"/>
      <c r="L14335" s="46"/>
    </row>
    <row r="14336" spans="11:12" ht="30" customHeight="1" x14ac:dyDescent="0.25">
      <c r="K14336" s="46"/>
      <c r="L14336" s="46"/>
    </row>
    <row r="14337" spans="11:12" ht="30" customHeight="1" x14ac:dyDescent="0.25">
      <c r="K14337" s="46"/>
      <c r="L14337" s="46"/>
    </row>
    <row r="14338" spans="11:12" ht="30" customHeight="1" x14ac:dyDescent="0.25">
      <c r="K14338" s="46"/>
      <c r="L14338" s="46"/>
    </row>
    <row r="14339" spans="11:12" ht="30" customHeight="1" x14ac:dyDescent="0.25">
      <c r="K14339" s="46"/>
      <c r="L14339" s="46"/>
    </row>
    <row r="14340" spans="11:12" ht="30" customHeight="1" x14ac:dyDescent="0.25">
      <c r="K14340" s="46"/>
      <c r="L14340" s="46"/>
    </row>
    <row r="14341" spans="11:12" ht="30" customHeight="1" x14ac:dyDescent="0.25">
      <c r="K14341" s="46"/>
      <c r="L14341" s="46"/>
    </row>
    <row r="14342" spans="11:12" ht="30" customHeight="1" x14ac:dyDescent="0.25">
      <c r="K14342" s="46"/>
      <c r="L14342" s="46"/>
    </row>
    <row r="14343" spans="11:12" ht="30" customHeight="1" x14ac:dyDescent="0.25">
      <c r="K14343" s="46"/>
      <c r="L14343" s="46"/>
    </row>
    <row r="14344" spans="11:12" ht="30" customHeight="1" x14ac:dyDescent="0.25">
      <c r="K14344" s="46"/>
      <c r="L14344" s="46"/>
    </row>
    <row r="14345" spans="11:12" ht="30" customHeight="1" x14ac:dyDescent="0.25">
      <c r="K14345" s="46"/>
      <c r="L14345" s="46"/>
    </row>
    <row r="14346" spans="11:12" ht="30" customHeight="1" x14ac:dyDescent="0.25">
      <c r="K14346" s="46"/>
      <c r="L14346" s="46"/>
    </row>
    <row r="14347" spans="11:12" ht="30" customHeight="1" x14ac:dyDescent="0.25">
      <c r="K14347" s="46"/>
      <c r="L14347" s="46"/>
    </row>
    <row r="14348" spans="11:12" ht="30" customHeight="1" x14ac:dyDescent="0.25">
      <c r="K14348" s="46"/>
      <c r="L14348" s="46"/>
    </row>
    <row r="14349" spans="11:12" ht="30" customHeight="1" x14ac:dyDescent="0.25">
      <c r="K14349" s="46"/>
      <c r="L14349" s="46"/>
    </row>
    <row r="14350" spans="11:12" ht="30" customHeight="1" x14ac:dyDescent="0.25">
      <c r="K14350" s="46"/>
      <c r="L14350" s="46"/>
    </row>
    <row r="14351" spans="11:12" ht="30" customHeight="1" x14ac:dyDescent="0.25">
      <c r="K14351" s="46"/>
      <c r="L14351" s="46"/>
    </row>
    <row r="14352" spans="11:12" ht="30" customHeight="1" x14ac:dyDescent="0.25">
      <c r="K14352" s="46"/>
      <c r="L14352" s="46"/>
    </row>
    <row r="14353" spans="11:12" ht="30" customHeight="1" x14ac:dyDescent="0.25">
      <c r="K14353" s="46"/>
      <c r="L14353" s="46"/>
    </row>
    <row r="14354" spans="11:12" ht="30" customHeight="1" x14ac:dyDescent="0.25">
      <c r="K14354" s="46"/>
      <c r="L14354" s="46"/>
    </row>
    <row r="14355" spans="11:12" ht="30" customHeight="1" x14ac:dyDescent="0.25">
      <c r="K14355" s="46"/>
      <c r="L14355" s="46"/>
    </row>
    <row r="14356" spans="11:12" ht="30" customHeight="1" x14ac:dyDescent="0.25">
      <c r="K14356" s="46"/>
      <c r="L14356" s="46"/>
    </row>
    <row r="14357" spans="11:12" ht="30" customHeight="1" x14ac:dyDescent="0.25">
      <c r="K14357" s="46"/>
      <c r="L14357" s="46"/>
    </row>
    <row r="14358" spans="11:12" ht="30" customHeight="1" x14ac:dyDescent="0.25">
      <c r="K14358" s="46"/>
      <c r="L14358" s="46"/>
    </row>
    <row r="14359" spans="11:12" ht="30" customHeight="1" x14ac:dyDescent="0.25">
      <c r="K14359" s="46"/>
      <c r="L14359" s="46"/>
    </row>
    <row r="14360" spans="11:12" ht="30" customHeight="1" x14ac:dyDescent="0.25">
      <c r="K14360" s="46"/>
      <c r="L14360" s="46"/>
    </row>
    <row r="14361" spans="11:12" ht="30" customHeight="1" x14ac:dyDescent="0.25">
      <c r="K14361" s="46"/>
      <c r="L14361" s="46"/>
    </row>
    <row r="14362" spans="11:12" ht="30" customHeight="1" x14ac:dyDescent="0.25">
      <c r="K14362" s="46"/>
      <c r="L14362" s="46"/>
    </row>
    <row r="14363" spans="11:12" ht="30" customHeight="1" x14ac:dyDescent="0.25">
      <c r="K14363" s="46"/>
      <c r="L14363" s="46"/>
    </row>
    <row r="14364" spans="11:12" ht="30" customHeight="1" x14ac:dyDescent="0.25">
      <c r="K14364" s="46"/>
      <c r="L14364" s="46"/>
    </row>
    <row r="14365" spans="11:12" ht="30" customHeight="1" x14ac:dyDescent="0.25">
      <c r="K14365" s="46"/>
      <c r="L14365" s="46"/>
    </row>
    <row r="14366" spans="11:12" ht="30" customHeight="1" x14ac:dyDescent="0.25">
      <c r="K14366" s="46"/>
      <c r="L14366" s="46"/>
    </row>
    <row r="14367" spans="11:12" ht="30" customHeight="1" x14ac:dyDescent="0.25">
      <c r="K14367" s="46"/>
      <c r="L14367" s="46"/>
    </row>
    <row r="14368" spans="11:12" ht="30" customHeight="1" x14ac:dyDescent="0.25">
      <c r="K14368" s="46"/>
      <c r="L14368" s="46"/>
    </row>
    <row r="14369" spans="11:12" ht="30" customHeight="1" x14ac:dyDescent="0.25">
      <c r="K14369" s="46"/>
      <c r="L14369" s="46"/>
    </row>
    <row r="14370" spans="11:12" ht="30" customHeight="1" x14ac:dyDescent="0.25">
      <c r="K14370" s="46"/>
      <c r="L14370" s="46"/>
    </row>
    <row r="14371" spans="11:12" ht="30" customHeight="1" x14ac:dyDescent="0.25">
      <c r="K14371" s="46"/>
      <c r="L14371" s="46"/>
    </row>
    <row r="14372" spans="11:12" ht="30" customHeight="1" x14ac:dyDescent="0.25">
      <c r="K14372" s="46"/>
      <c r="L14372" s="46"/>
    </row>
    <row r="14373" spans="11:12" ht="30" customHeight="1" x14ac:dyDescent="0.25">
      <c r="K14373" s="46"/>
      <c r="L14373" s="46"/>
    </row>
    <row r="14374" spans="11:12" ht="30" customHeight="1" x14ac:dyDescent="0.25">
      <c r="K14374" s="46"/>
      <c r="L14374" s="46"/>
    </row>
    <row r="14375" spans="11:12" ht="30" customHeight="1" x14ac:dyDescent="0.25">
      <c r="K14375" s="46"/>
      <c r="L14375" s="46"/>
    </row>
    <row r="14376" spans="11:12" ht="30" customHeight="1" x14ac:dyDescent="0.25">
      <c r="K14376" s="46"/>
      <c r="L14376" s="46"/>
    </row>
    <row r="14377" spans="11:12" ht="30" customHeight="1" x14ac:dyDescent="0.25">
      <c r="K14377" s="46"/>
      <c r="L14377" s="46"/>
    </row>
    <row r="14378" spans="11:12" ht="30" customHeight="1" x14ac:dyDescent="0.25">
      <c r="K14378" s="46"/>
      <c r="L14378" s="46"/>
    </row>
    <row r="14379" spans="11:12" ht="30" customHeight="1" x14ac:dyDescent="0.25">
      <c r="K14379" s="46"/>
      <c r="L14379" s="46"/>
    </row>
    <row r="14380" spans="11:12" ht="30" customHeight="1" x14ac:dyDescent="0.25">
      <c r="K14380" s="46"/>
      <c r="L14380" s="46"/>
    </row>
    <row r="14381" spans="11:12" ht="30" customHeight="1" x14ac:dyDescent="0.25">
      <c r="K14381" s="46"/>
      <c r="L14381" s="46"/>
    </row>
    <row r="14382" spans="11:12" ht="30" customHeight="1" x14ac:dyDescent="0.25">
      <c r="K14382" s="46"/>
      <c r="L14382" s="46"/>
    </row>
    <row r="14383" spans="11:12" ht="30" customHeight="1" x14ac:dyDescent="0.25">
      <c r="K14383" s="46"/>
      <c r="L14383" s="46"/>
    </row>
    <row r="14384" spans="11:12" ht="30" customHeight="1" x14ac:dyDescent="0.25">
      <c r="K14384" s="46"/>
      <c r="L14384" s="46"/>
    </row>
    <row r="14385" spans="11:12" ht="30" customHeight="1" x14ac:dyDescent="0.25">
      <c r="K14385" s="46"/>
      <c r="L14385" s="46"/>
    </row>
    <row r="14386" spans="11:12" ht="30" customHeight="1" x14ac:dyDescent="0.25">
      <c r="K14386" s="46"/>
      <c r="L14386" s="46"/>
    </row>
    <row r="14387" spans="11:12" ht="30" customHeight="1" x14ac:dyDescent="0.25">
      <c r="K14387" s="46"/>
      <c r="L14387" s="46"/>
    </row>
    <row r="14388" spans="11:12" ht="30" customHeight="1" x14ac:dyDescent="0.25">
      <c r="K14388" s="46"/>
      <c r="L14388" s="46"/>
    </row>
    <row r="14389" spans="11:12" ht="30" customHeight="1" x14ac:dyDescent="0.25">
      <c r="K14389" s="46"/>
      <c r="L14389" s="46"/>
    </row>
    <row r="14390" spans="11:12" ht="30" customHeight="1" x14ac:dyDescent="0.25">
      <c r="K14390" s="46"/>
      <c r="L14390" s="46"/>
    </row>
    <row r="14391" spans="11:12" ht="30" customHeight="1" x14ac:dyDescent="0.25">
      <c r="K14391" s="46"/>
      <c r="L14391" s="46"/>
    </row>
    <row r="14392" spans="11:12" ht="30" customHeight="1" x14ac:dyDescent="0.25">
      <c r="K14392" s="46"/>
      <c r="L14392" s="46"/>
    </row>
    <row r="14393" spans="11:12" ht="30" customHeight="1" x14ac:dyDescent="0.25">
      <c r="K14393" s="46"/>
      <c r="L14393" s="46"/>
    </row>
    <row r="14394" spans="11:12" ht="30" customHeight="1" x14ac:dyDescent="0.25">
      <c r="K14394" s="46"/>
      <c r="L14394" s="46"/>
    </row>
    <row r="14395" spans="11:12" ht="30" customHeight="1" x14ac:dyDescent="0.25">
      <c r="K14395" s="46"/>
      <c r="L14395" s="46"/>
    </row>
    <row r="14396" spans="11:12" ht="30" customHeight="1" x14ac:dyDescent="0.25">
      <c r="K14396" s="46"/>
      <c r="L14396" s="46"/>
    </row>
    <row r="14397" spans="11:12" ht="30" customHeight="1" x14ac:dyDescent="0.25">
      <c r="K14397" s="46"/>
      <c r="L14397" s="46"/>
    </row>
    <row r="14398" spans="11:12" ht="30" customHeight="1" x14ac:dyDescent="0.25">
      <c r="K14398" s="46"/>
      <c r="L14398" s="46"/>
    </row>
    <row r="14399" spans="11:12" ht="30" customHeight="1" x14ac:dyDescent="0.25">
      <c r="K14399" s="46"/>
      <c r="L14399" s="46"/>
    </row>
    <row r="14400" spans="11:12" ht="30" customHeight="1" x14ac:dyDescent="0.25">
      <c r="K14400" s="46"/>
      <c r="L14400" s="46"/>
    </row>
    <row r="14401" spans="11:12" ht="30" customHeight="1" x14ac:dyDescent="0.25">
      <c r="K14401" s="46"/>
      <c r="L14401" s="46"/>
    </row>
    <row r="14402" spans="11:12" ht="30" customHeight="1" x14ac:dyDescent="0.25">
      <c r="K14402" s="46"/>
      <c r="L14402" s="46"/>
    </row>
    <row r="14403" spans="11:12" ht="30" customHeight="1" x14ac:dyDescent="0.25">
      <c r="K14403" s="46"/>
      <c r="L14403" s="46"/>
    </row>
    <row r="14404" spans="11:12" ht="30" customHeight="1" x14ac:dyDescent="0.25">
      <c r="K14404" s="46"/>
      <c r="L14404" s="46"/>
    </row>
    <row r="14405" spans="11:12" ht="30" customHeight="1" x14ac:dyDescent="0.25">
      <c r="K14405" s="46"/>
      <c r="L14405" s="46"/>
    </row>
    <row r="14406" spans="11:12" ht="30" customHeight="1" x14ac:dyDescent="0.25">
      <c r="K14406" s="46"/>
      <c r="L14406" s="46"/>
    </row>
    <row r="14407" spans="11:12" ht="30" customHeight="1" x14ac:dyDescent="0.25">
      <c r="K14407" s="46"/>
      <c r="L14407" s="46"/>
    </row>
    <row r="14408" spans="11:12" ht="30" customHeight="1" x14ac:dyDescent="0.25">
      <c r="K14408" s="46"/>
      <c r="L14408" s="46"/>
    </row>
    <row r="14409" spans="11:12" ht="30" customHeight="1" x14ac:dyDescent="0.25">
      <c r="K14409" s="46"/>
      <c r="L14409" s="46"/>
    </row>
    <row r="14410" spans="11:12" ht="30" customHeight="1" x14ac:dyDescent="0.25">
      <c r="K14410" s="46"/>
      <c r="L14410" s="46"/>
    </row>
    <row r="14411" spans="11:12" ht="30" customHeight="1" x14ac:dyDescent="0.25">
      <c r="K14411" s="46"/>
      <c r="L14411" s="46"/>
    </row>
    <row r="14412" spans="11:12" ht="30" customHeight="1" x14ac:dyDescent="0.25">
      <c r="K14412" s="46"/>
      <c r="L14412" s="46"/>
    </row>
    <row r="14413" spans="11:12" ht="30" customHeight="1" x14ac:dyDescent="0.25">
      <c r="K14413" s="46"/>
      <c r="L14413" s="46"/>
    </row>
    <row r="14414" spans="11:12" ht="30" customHeight="1" x14ac:dyDescent="0.25">
      <c r="K14414" s="46"/>
      <c r="L14414" s="46"/>
    </row>
    <row r="14415" spans="11:12" ht="30" customHeight="1" x14ac:dyDescent="0.25">
      <c r="K14415" s="46"/>
      <c r="L14415" s="46"/>
    </row>
    <row r="14416" spans="11:12" ht="30" customHeight="1" x14ac:dyDescent="0.25">
      <c r="K14416" s="46"/>
      <c r="L14416" s="46"/>
    </row>
    <row r="14417" spans="11:12" ht="30" customHeight="1" x14ac:dyDescent="0.25">
      <c r="K14417" s="46"/>
      <c r="L14417" s="46"/>
    </row>
    <row r="14418" spans="11:12" ht="30" customHeight="1" x14ac:dyDescent="0.25">
      <c r="K14418" s="46"/>
      <c r="L14418" s="46"/>
    </row>
    <row r="14419" spans="11:12" ht="30" customHeight="1" x14ac:dyDescent="0.25">
      <c r="K14419" s="46"/>
      <c r="L14419" s="46"/>
    </row>
    <row r="14420" spans="11:12" ht="30" customHeight="1" x14ac:dyDescent="0.25">
      <c r="K14420" s="46"/>
      <c r="L14420" s="46"/>
    </row>
    <row r="14421" spans="11:12" ht="30" customHeight="1" x14ac:dyDescent="0.25">
      <c r="K14421" s="46"/>
      <c r="L14421" s="46"/>
    </row>
    <row r="14422" spans="11:12" ht="30" customHeight="1" x14ac:dyDescent="0.25">
      <c r="K14422" s="46"/>
      <c r="L14422" s="46"/>
    </row>
    <row r="14423" spans="11:12" ht="30" customHeight="1" x14ac:dyDescent="0.25">
      <c r="K14423" s="46"/>
      <c r="L14423" s="46"/>
    </row>
    <row r="14424" spans="11:12" ht="30" customHeight="1" x14ac:dyDescent="0.25">
      <c r="K14424" s="46"/>
      <c r="L14424" s="46"/>
    </row>
    <row r="14425" spans="11:12" ht="30" customHeight="1" x14ac:dyDescent="0.25">
      <c r="K14425" s="46"/>
      <c r="L14425" s="46"/>
    </row>
    <row r="14426" spans="11:12" ht="30" customHeight="1" x14ac:dyDescent="0.25">
      <c r="K14426" s="46"/>
      <c r="L14426" s="46"/>
    </row>
    <row r="14427" spans="11:12" ht="30" customHeight="1" x14ac:dyDescent="0.25">
      <c r="K14427" s="46"/>
      <c r="L14427" s="46"/>
    </row>
    <row r="14428" spans="11:12" ht="30" customHeight="1" x14ac:dyDescent="0.25">
      <c r="K14428" s="46"/>
      <c r="L14428" s="46"/>
    </row>
    <row r="14429" spans="11:12" ht="30" customHeight="1" x14ac:dyDescent="0.25">
      <c r="K14429" s="46"/>
      <c r="L14429" s="46"/>
    </row>
    <row r="14430" spans="11:12" ht="30" customHeight="1" x14ac:dyDescent="0.25">
      <c r="K14430" s="46"/>
      <c r="L14430" s="46"/>
    </row>
    <row r="14431" spans="11:12" ht="30" customHeight="1" x14ac:dyDescent="0.25">
      <c r="K14431" s="46"/>
      <c r="L14431" s="46"/>
    </row>
    <row r="14432" spans="11:12" ht="30" customHeight="1" x14ac:dyDescent="0.25">
      <c r="K14432" s="46"/>
      <c r="L14432" s="46"/>
    </row>
    <row r="14433" spans="11:12" ht="30" customHeight="1" x14ac:dyDescent="0.25">
      <c r="K14433" s="46"/>
      <c r="L14433" s="46"/>
    </row>
    <row r="14434" spans="11:12" ht="30" customHeight="1" x14ac:dyDescent="0.25">
      <c r="K14434" s="46"/>
      <c r="L14434" s="46"/>
    </row>
    <row r="14435" spans="11:12" ht="30" customHeight="1" x14ac:dyDescent="0.25">
      <c r="K14435" s="46"/>
      <c r="L14435" s="46"/>
    </row>
    <row r="14436" spans="11:12" ht="30" customHeight="1" x14ac:dyDescent="0.25">
      <c r="K14436" s="46"/>
      <c r="L14436" s="46"/>
    </row>
    <row r="14437" spans="11:12" ht="30" customHeight="1" x14ac:dyDescent="0.25">
      <c r="K14437" s="46"/>
      <c r="L14437" s="46"/>
    </row>
    <row r="14438" spans="11:12" ht="30" customHeight="1" x14ac:dyDescent="0.25">
      <c r="K14438" s="46"/>
      <c r="L14438" s="46"/>
    </row>
    <row r="14439" spans="11:12" ht="30" customHeight="1" x14ac:dyDescent="0.25">
      <c r="K14439" s="46"/>
      <c r="L14439" s="46"/>
    </row>
    <row r="14440" spans="11:12" ht="30" customHeight="1" x14ac:dyDescent="0.25">
      <c r="K14440" s="46"/>
      <c r="L14440" s="46"/>
    </row>
    <row r="14441" spans="11:12" ht="30" customHeight="1" x14ac:dyDescent="0.25">
      <c r="K14441" s="46"/>
      <c r="L14441" s="46"/>
    </row>
    <row r="14442" spans="11:12" ht="30" customHeight="1" x14ac:dyDescent="0.25">
      <c r="K14442" s="46"/>
      <c r="L14442" s="46"/>
    </row>
    <row r="14443" spans="11:12" ht="30" customHeight="1" x14ac:dyDescent="0.25">
      <c r="K14443" s="46"/>
      <c r="L14443" s="46"/>
    </row>
    <row r="14444" spans="11:12" ht="30" customHeight="1" x14ac:dyDescent="0.25">
      <c r="K14444" s="46"/>
      <c r="L14444" s="46"/>
    </row>
    <row r="14445" spans="11:12" ht="30" customHeight="1" x14ac:dyDescent="0.25">
      <c r="K14445" s="46"/>
      <c r="L14445" s="46"/>
    </row>
    <row r="14446" spans="11:12" ht="30" customHeight="1" x14ac:dyDescent="0.25">
      <c r="K14446" s="46"/>
      <c r="L14446" s="46"/>
    </row>
    <row r="14447" spans="11:12" ht="30" customHeight="1" x14ac:dyDescent="0.25">
      <c r="K14447" s="46"/>
      <c r="L14447" s="46"/>
    </row>
    <row r="14448" spans="11:12" ht="30" customHeight="1" x14ac:dyDescent="0.25">
      <c r="K14448" s="46"/>
      <c r="L14448" s="46"/>
    </row>
    <row r="14449" spans="11:12" ht="30" customHeight="1" x14ac:dyDescent="0.25">
      <c r="K14449" s="46"/>
      <c r="L14449" s="46"/>
    </row>
    <row r="14450" spans="11:12" ht="30" customHeight="1" x14ac:dyDescent="0.25">
      <c r="K14450" s="46"/>
      <c r="L14450" s="46"/>
    </row>
    <row r="14451" spans="11:12" ht="30" customHeight="1" x14ac:dyDescent="0.25">
      <c r="K14451" s="46"/>
      <c r="L14451" s="46"/>
    </row>
    <row r="14452" spans="11:12" ht="30" customHeight="1" x14ac:dyDescent="0.25">
      <c r="K14452" s="46"/>
      <c r="L14452" s="46"/>
    </row>
    <row r="14453" spans="11:12" ht="30" customHeight="1" x14ac:dyDescent="0.25">
      <c r="K14453" s="46"/>
      <c r="L14453" s="46"/>
    </row>
    <row r="14454" spans="11:12" ht="30" customHeight="1" x14ac:dyDescent="0.25">
      <c r="K14454" s="46"/>
      <c r="L14454" s="46"/>
    </row>
    <row r="14455" spans="11:12" ht="30" customHeight="1" x14ac:dyDescent="0.25">
      <c r="K14455" s="46"/>
      <c r="L14455" s="46"/>
    </row>
    <row r="14456" spans="11:12" ht="30" customHeight="1" x14ac:dyDescent="0.25">
      <c r="K14456" s="46"/>
      <c r="L14456" s="46"/>
    </row>
    <row r="14457" spans="11:12" ht="30" customHeight="1" x14ac:dyDescent="0.25">
      <c r="K14457" s="46"/>
      <c r="L14457" s="46"/>
    </row>
    <row r="14458" spans="11:12" ht="30" customHeight="1" x14ac:dyDescent="0.25">
      <c r="K14458" s="46"/>
      <c r="L14458" s="46"/>
    </row>
    <row r="14459" spans="11:12" ht="30" customHeight="1" x14ac:dyDescent="0.25">
      <c r="K14459" s="46"/>
      <c r="L14459" s="46"/>
    </row>
    <row r="14460" spans="11:12" ht="30" customHeight="1" x14ac:dyDescent="0.25">
      <c r="K14460" s="46"/>
      <c r="L14460" s="46"/>
    </row>
    <row r="14461" spans="11:12" ht="30" customHeight="1" x14ac:dyDescent="0.25">
      <c r="K14461" s="46"/>
      <c r="L14461" s="46"/>
    </row>
    <row r="14462" spans="11:12" ht="30" customHeight="1" x14ac:dyDescent="0.25">
      <c r="K14462" s="46"/>
      <c r="L14462" s="46"/>
    </row>
    <row r="14463" spans="11:12" ht="30" customHeight="1" x14ac:dyDescent="0.25">
      <c r="K14463" s="46"/>
      <c r="L14463" s="46"/>
    </row>
    <row r="14464" spans="11:12" ht="30" customHeight="1" x14ac:dyDescent="0.25">
      <c r="K14464" s="46"/>
      <c r="L14464" s="46"/>
    </row>
    <row r="14465" spans="11:12" ht="30" customHeight="1" x14ac:dyDescent="0.25">
      <c r="K14465" s="46"/>
      <c r="L14465" s="46"/>
    </row>
    <row r="14466" spans="11:12" ht="30" customHeight="1" x14ac:dyDescent="0.25">
      <c r="K14466" s="46"/>
      <c r="L14466" s="46"/>
    </row>
    <row r="14467" spans="11:12" ht="30" customHeight="1" x14ac:dyDescent="0.25">
      <c r="K14467" s="46"/>
      <c r="L14467" s="46"/>
    </row>
    <row r="14468" spans="11:12" ht="30" customHeight="1" x14ac:dyDescent="0.25">
      <c r="K14468" s="46"/>
      <c r="L14468" s="46"/>
    </row>
    <row r="14469" spans="11:12" ht="30" customHeight="1" x14ac:dyDescent="0.25">
      <c r="K14469" s="46"/>
      <c r="L14469" s="46"/>
    </row>
    <row r="14470" spans="11:12" ht="30" customHeight="1" x14ac:dyDescent="0.25">
      <c r="K14470" s="46"/>
      <c r="L14470" s="46"/>
    </row>
    <row r="14471" spans="11:12" ht="30" customHeight="1" x14ac:dyDescent="0.25">
      <c r="K14471" s="46"/>
      <c r="L14471" s="46"/>
    </row>
    <row r="14472" spans="11:12" ht="30" customHeight="1" x14ac:dyDescent="0.25">
      <c r="K14472" s="46"/>
      <c r="L14472" s="46"/>
    </row>
    <row r="14473" spans="11:12" ht="30" customHeight="1" x14ac:dyDescent="0.25">
      <c r="K14473" s="46"/>
      <c r="L14473" s="46"/>
    </row>
    <row r="14474" spans="11:12" ht="30" customHeight="1" x14ac:dyDescent="0.25">
      <c r="K14474" s="46"/>
      <c r="L14474" s="46"/>
    </row>
    <row r="14475" spans="11:12" ht="30" customHeight="1" x14ac:dyDescent="0.25">
      <c r="K14475" s="46"/>
      <c r="L14475" s="46"/>
    </row>
    <row r="14476" spans="11:12" ht="30" customHeight="1" x14ac:dyDescent="0.25">
      <c r="K14476" s="46"/>
      <c r="L14476" s="46"/>
    </row>
    <row r="14477" spans="11:12" ht="30" customHeight="1" x14ac:dyDescent="0.25">
      <c r="K14477" s="46"/>
      <c r="L14477" s="46"/>
    </row>
    <row r="14478" spans="11:12" ht="30" customHeight="1" x14ac:dyDescent="0.25">
      <c r="K14478" s="46"/>
      <c r="L14478" s="46"/>
    </row>
    <row r="14479" spans="11:12" ht="30" customHeight="1" x14ac:dyDescent="0.25">
      <c r="K14479" s="46"/>
      <c r="L14479" s="46"/>
    </row>
    <row r="14480" spans="11:12" ht="30" customHeight="1" x14ac:dyDescent="0.25">
      <c r="K14480" s="46"/>
      <c r="L14480" s="46"/>
    </row>
    <row r="14481" spans="11:12" ht="30" customHeight="1" x14ac:dyDescent="0.25">
      <c r="K14481" s="46"/>
      <c r="L14481" s="46"/>
    </row>
    <row r="14482" spans="11:12" ht="30" customHeight="1" x14ac:dyDescent="0.25">
      <c r="K14482" s="46"/>
      <c r="L14482" s="46"/>
    </row>
    <row r="14483" spans="11:12" ht="30" customHeight="1" x14ac:dyDescent="0.25">
      <c r="K14483" s="46"/>
      <c r="L14483" s="46"/>
    </row>
    <row r="14484" spans="11:12" ht="30" customHeight="1" x14ac:dyDescent="0.25">
      <c r="K14484" s="46"/>
      <c r="L14484" s="46"/>
    </row>
    <row r="14485" spans="11:12" ht="30" customHeight="1" x14ac:dyDescent="0.25">
      <c r="K14485" s="46"/>
      <c r="L14485" s="46"/>
    </row>
    <row r="14486" spans="11:12" ht="30" customHeight="1" x14ac:dyDescent="0.25">
      <c r="K14486" s="46"/>
      <c r="L14486" s="46"/>
    </row>
    <row r="14487" spans="11:12" ht="30" customHeight="1" x14ac:dyDescent="0.25">
      <c r="K14487" s="46"/>
      <c r="L14487" s="46"/>
    </row>
    <row r="14488" spans="11:12" ht="30" customHeight="1" x14ac:dyDescent="0.25">
      <c r="K14488" s="46"/>
      <c r="L14488" s="46"/>
    </row>
    <row r="14489" spans="11:12" ht="30" customHeight="1" x14ac:dyDescent="0.25">
      <c r="K14489" s="46"/>
      <c r="L14489" s="46"/>
    </row>
    <row r="14490" spans="11:12" ht="30" customHeight="1" x14ac:dyDescent="0.25">
      <c r="K14490" s="46"/>
      <c r="L14490" s="46"/>
    </row>
    <row r="14491" spans="11:12" ht="30" customHeight="1" x14ac:dyDescent="0.25">
      <c r="K14491" s="46"/>
      <c r="L14491" s="46"/>
    </row>
    <row r="14492" spans="11:12" ht="30" customHeight="1" x14ac:dyDescent="0.25">
      <c r="K14492" s="46"/>
      <c r="L14492" s="46"/>
    </row>
    <row r="14493" spans="11:12" ht="30" customHeight="1" x14ac:dyDescent="0.25">
      <c r="K14493" s="46"/>
      <c r="L14493" s="46"/>
    </row>
    <row r="14494" spans="11:12" ht="30" customHeight="1" x14ac:dyDescent="0.25">
      <c r="K14494" s="46"/>
      <c r="L14494" s="46"/>
    </row>
    <row r="14495" spans="11:12" ht="30" customHeight="1" x14ac:dyDescent="0.25">
      <c r="K14495" s="46"/>
      <c r="L14495" s="46"/>
    </row>
    <row r="14496" spans="11:12" ht="30" customHeight="1" x14ac:dyDescent="0.25">
      <c r="K14496" s="46"/>
      <c r="L14496" s="46"/>
    </row>
    <row r="14497" spans="11:12" ht="30" customHeight="1" x14ac:dyDescent="0.25">
      <c r="K14497" s="46"/>
      <c r="L14497" s="46"/>
    </row>
    <row r="14498" spans="11:12" ht="30" customHeight="1" x14ac:dyDescent="0.25">
      <c r="K14498" s="46"/>
      <c r="L14498" s="46"/>
    </row>
    <row r="14499" spans="11:12" ht="30" customHeight="1" x14ac:dyDescent="0.25">
      <c r="K14499" s="46"/>
      <c r="L14499" s="46"/>
    </row>
    <row r="14500" spans="11:12" ht="30" customHeight="1" x14ac:dyDescent="0.25">
      <c r="K14500" s="46"/>
      <c r="L14500" s="46"/>
    </row>
    <row r="14501" spans="11:12" ht="30" customHeight="1" x14ac:dyDescent="0.25">
      <c r="K14501" s="46"/>
      <c r="L14501" s="46"/>
    </row>
    <row r="14502" spans="11:12" ht="30" customHeight="1" x14ac:dyDescent="0.25">
      <c r="K14502" s="46"/>
      <c r="L14502" s="46"/>
    </row>
    <row r="14503" spans="11:12" ht="30" customHeight="1" x14ac:dyDescent="0.25">
      <c r="K14503" s="46"/>
      <c r="L14503" s="46"/>
    </row>
    <row r="14504" spans="11:12" ht="30" customHeight="1" x14ac:dyDescent="0.25">
      <c r="K14504" s="46"/>
      <c r="L14504" s="46"/>
    </row>
    <row r="14505" spans="11:12" ht="30" customHeight="1" x14ac:dyDescent="0.25">
      <c r="K14505" s="46"/>
      <c r="L14505" s="46"/>
    </row>
    <row r="14506" spans="11:12" ht="30" customHeight="1" x14ac:dyDescent="0.25">
      <c r="K14506" s="46"/>
      <c r="L14506" s="46"/>
    </row>
    <row r="14507" spans="11:12" ht="30" customHeight="1" x14ac:dyDescent="0.25">
      <c r="K14507" s="46"/>
      <c r="L14507" s="46"/>
    </row>
    <row r="14508" spans="11:12" ht="30" customHeight="1" x14ac:dyDescent="0.25">
      <c r="K14508" s="46"/>
      <c r="L14508" s="46"/>
    </row>
    <row r="14509" spans="11:12" ht="30" customHeight="1" x14ac:dyDescent="0.25">
      <c r="K14509" s="46"/>
      <c r="L14509" s="46"/>
    </row>
    <row r="14510" spans="11:12" ht="30" customHeight="1" x14ac:dyDescent="0.25">
      <c r="K14510" s="46"/>
      <c r="L14510" s="46"/>
    </row>
    <row r="14511" spans="11:12" ht="30" customHeight="1" x14ac:dyDescent="0.25">
      <c r="K14511" s="46"/>
      <c r="L14511" s="46"/>
    </row>
    <row r="14512" spans="11:12" ht="30" customHeight="1" x14ac:dyDescent="0.25">
      <c r="K14512" s="46"/>
      <c r="L14512" s="46"/>
    </row>
    <row r="14513" spans="11:12" ht="30" customHeight="1" x14ac:dyDescent="0.25">
      <c r="K14513" s="46"/>
      <c r="L14513" s="46"/>
    </row>
    <row r="14514" spans="11:12" ht="30" customHeight="1" x14ac:dyDescent="0.25">
      <c r="K14514" s="46"/>
      <c r="L14514" s="46"/>
    </row>
    <row r="14515" spans="11:12" ht="30" customHeight="1" x14ac:dyDescent="0.25">
      <c r="K14515" s="46"/>
      <c r="L14515" s="46"/>
    </row>
    <row r="14516" spans="11:12" ht="30" customHeight="1" x14ac:dyDescent="0.25">
      <c r="K14516" s="46"/>
      <c r="L14516" s="46"/>
    </row>
    <row r="14517" spans="11:12" ht="30" customHeight="1" x14ac:dyDescent="0.25">
      <c r="K14517" s="46"/>
      <c r="L14517" s="46"/>
    </row>
    <row r="14518" spans="11:12" ht="30" customHeight="1" x14ac:dyDescent="0.25">
      <c r="K14518" s="46"/>
      <c r="L14518" s="46"/>
    </row>
    <row r="14519" spans="11:12" ht="30" customHeight="1" x14ac:dyDescent="0.25">
      <c r="K14519" s="46"/>
      <c r="L14519" s="46"/>
    </row>
    <row r="14520" spans="11:12" ht="30" customHeight="1" x14ac:dyDescent="0.25">
      <c r="K14520" s="46"/>
      <c r="L14520" s="46"/>
    </row>
    <row r="14521" spans="11:12" ht="30" customHeight="1" x14ac:dyDescent="0.25">
      <c r="K14521" s="46"/>
      <c r="L14521" s="46"/>
    </row>
    <row r="14522" spans="11:12" ht="30" customHeight="1" x14ac:dyDescent="0.25">
      <c r="K14522" s="46"/>
      <c r="L14522" s="46"/>
    </row>
    <row r="14523" spans="11:12" ht="30" customHeight="1" x14ac:dyDescent="0.25">
      <c r="K14523" s="46"/>
      <c r="L14523" s="46"/>
    </row>
    <row r="14524" spans="11:12" ht="30" customHeight="1" x14ac:dyDescent="0.25">
      <c r="K14524" s="46"/>
      <c r="L14524" s="46"/>
    </row>
    <row r="14525" spans="11:12" ht="30" customHeight="1" x14ac:dyDescent="0.25">
      <c r="K14525" s="46"/>
      <c r="L14525" s="46"/>
    </row>
    <row r="14526" spans="11:12" ht="30" customHeight="1" x14ac:dyDescent="0.25">
      <c r="K14526" s="46"/>
      <c r="L14526" s="46"/>
    </row>
    <row r="14527" spans="11:12" ht="30" customHeight="1" x14ac:dyDescent="0.25">
      <c r="K14527" s="46"/>
      <c r="L14527" s="46"/>
    </row>
    <row r="14528" spans="11:12" ht="30" customHeight="1" x14ac:dyDescent="0.25">
      <c r="K14528" s="46"/>
      <c r="L14528" s="46"/>
    </row>
    <row r="14529" spans="11:12" ht="30" customHeight="1" x14ac:dyDescent="0.25">
      <c r="K14529" s="46"/>
      <c r="L14529" s="46"/>
    </row>
    <row r="14530" spans="11:12" ht="30" customHeight="1" x14ac:dyDescent="0.25">
      <c r="K14530" s="46"/>
      <c r="L14530" s="46"/>
    </row>
    <row r="14531" spans="11:12" ht="30" customHeight="1" x14ac:dyDescent="0.25">
      <c r="K14531" s="46"/>
      <c r="L14531" s="46"/>
    </row>
    <row r="14532" spans="11:12" ht="30" customHeight="1" x14ac:dyDescent="0.25">
      <c r="K14532" s="46"/>
      <c r="L14532" s="46"/>
    </row>
    <row r="14533" spans="11:12" ht="30" customHeight="1" x14ac:dyDescent="0.25">
      <c r="K14533" s="46"/>
      <c r="L14533" s="46"/>
    </row>
    <row r="14534" spans="11:12" ht="30" customHeight="1" x14ac:dyDescent="0.25">
      <c r="K14534" s="46"/>
      <c r="L14534" s="46"/>
    </row>
    <row r="14535" spans="11:12" ht="30" customHeight="1" x14ac:dyDescent="0.25">
      <c r="K14535" s="46"/>
      <c r="L14535" s="46"/>
    </row>
    <row r="14536" spans="11:12" ht="30" customHeight="1" x14ac:dyDescent="0.25">
      <c r="K14536" s="46"/>
      <c r="L14536" s="46"/>
    </row>
    <row r="14537" spans="11:12" ht="30" customHeight="1" x14ac:dyDescent="0.25">
      <c r="K14537" s="46"/>
      <c r="L14537" s="46"/>
    </row>
    <row r="14538" spans="11:12" ht="30" customHeight="1" x14ac:dyDescent="0.25">
      <c r="K14538" s="46"/>
      <c r="L14538" s="46"/>
    </row>
    <row r="14539" spans="11:12" ht="30" customHeight="1" x14ac:dyDescent="0.25">
      <c r="K14539" s="46"/>
      <c r="L14539" s="46"/>
    </row>
    <row r="14540" spans="11:12" ht="30" customHeight="1" x14ac:dyDescent="0.25">
      <c r="K14540" s="46"/>
      <c r="L14540" s="46"/>
    </row>
    <row r="14541" spans="11:12" ht="30" customHeight="1" x14ac:dyDescent="0.25">
      <c r="K14541" s="46"/>
      <c r="L14541" s="46"/>
    </row>
    <row r="14542" spans="11:12" ht="30" customHeight="1" x14ac:dyDescent="0.25">
      <c r="K14542" s="46"/>
      <c r="L14542" s="46"/>
    </row>
    <row r="14543" spans="11:12" ht="30" customHeight="1" x14ac:dyDescent="0.25">
      <c r="K14543" s="46"/>
      <c r="L14543" s="46"/>
    </row>
    <row r="14544" spans="11:12" ht="30" customHeight="1" x14ac:dyDescent="0.25">
      <c r="K14544" s="46"/>
      <c r="L14544" s="46"/>
    </row>
    <row r="14545" spans="11:12" ht="30" customHeight="1" x14ac:dyDescent="0.25">
      <c r="K14545" s="46"/>
      <c r="L14545" s="46"/>
    </row>
    <row r="14546" spans="11:12" ht="30" customHeight="1" x14ac:dyDescent="0.25">
      <c r="K14546" s="46"/>
      <c r="L14546" s="46"/>
    </row>
    <row r="14547" spans="11:12" ht="30" customHeight="1" x14ac:dyDescent="0.25">
      <c r="K14547" s="46"/>
      <c r="L14547" s="46"/>
    </row>
    <row r="14548" spans="11:12" ht="30" customHeight="1" x14ac:dyDescent="0.25">
      <c r="K14548" s="46"/>
      <c r="L14548" s="46"/>
    </row>
    <row r="14549" spans="11:12" ht="30" customHeight="1" x14ac:dyDescent="0.25">
      <c r="K14549" s="46"/>
      <c r="L14549" s="46"/>
    </row>
    <row r="14550" spans="11:12" ht="30" customHeight="1" x14ac:dyDescent="0.25">
      <c r="K14550" s="46"/>
      <c r="L14550" s="46"/>
    </row>
    <row r="14551" spans="11:12" ht="30" customHeight="1" x14ac:dyDescent="0.25">
      <c r="K14551" s="46"/>
      <c r="L14551" s="46"/>
    </row>
    <row r="14552" spans="11:12" ht="30" customHeight="1" x14ac:dyDescent="0.25">
      <c r="K14552" s="46"/>
      <c r="L14552" s="46"/>
    </row>
    <row r="14553" spans="11:12" ht="30" customHeight="1" x14ac:dyDescent="0.25">
      <c r="K14553" s="46"/>
      <c r="L14553" s="46"/>
    </row>
    <row r="14554" spans="11:12" ht="30" customHeight="1" x14ac:dyDescent="0.25">
      <c r="K14554" s="46"/>
      <c r="L14554" s="46"/>
    </row>
    <row r="14555" spans="11:12" ht="30" customHeight="1" x14ac:dyDescent="0.25">
      <c r="K14555" s="46"/>
      <c r="L14555" s="46"/>
    </row>
    <row r="14556" spans="11:12" ht="30" customHeight="1" x14ac:dyDescent="0.25">
      <c r="K14556" s="46"/>
      <c r="L14556" s="46"/>
    </row>
    <row r="14557" spans="11:12" ht="30" customHeight="1" x14ac:dyDescent="0.25">
      <c r="K14557" s="46"/>
      <c r="L14557" s="46"/>
    </row>
    <row r="14558" spans="11:12" ht="30" customHeight="1" x14ac:dyDescent="0.25">
      <c r="K14558" s="46"/>
      <c r="L14558" s="46"/>
    </row>
    <row r="14559" spans="11:12" ht="30" customHeight="1" x14ac:dyDescent="0.25">
      <c r="K14559" s="46"/>
      <c r="L14559" s="46"/>
    </row>
    <row r="14560" spans="11:12" ht="30" customHeight="1" x14ac:dyDescent="0.25">
      <c r="K14560" s="46"/>
      <c r="L14560" s="46"/>
    </row>
    <row r="14561" spans="11:12" ht="30" customHeight="1" x14ac:dyDescent="0.25">
      <c r="K14561" s="46"/>
      <c r="L14561" s="46"/>
    </row>
    <row r="14562" spans="11:12" ht="30" customHeight="1" x14ac:dyDescent="0.25">
      <c r="K14562" s="46"/>
      <c r="L14562" s="46"/>
    </row>
    <row r="14563" spans="11:12" ht="30" customHeight="1" x14ac:dyDescent="0.25">
      <c r="K14563" s="46"/>
      <c r="L14563" s="46"/>
    </row>
    <row r="14564" spans="11:12" ht="30" customHeight="1" x14ac:dyDescent="0.25">
      <c r="K14564" s="46"/>
      <c r="L14564" s="46"/>
    </row>
    <row r="14565" spans="11:12" ht="30" customHeight="1" x14ac:dyDescent="0.25">
      <c r="K14565" s="46"/>
      <c r="L14565" s="46"/>
    </row>
    <row r="14566" spans="11:12" ht="30" customHeight="1" x14ac:dyDescent="0.25">
      <c r="K14566" s="46"/>
      <c r="L14566" s="46"/>
    </row>
    <row r="14567" spans="11:12" ht="30" customHeight="1" x14ac:dyDescent="0.25">
      <c r="K14567" s="46"/>
      <c r="L14567" s="46"/>
    </row>
    <row r="14568" spans="11:12" ht="30" customHeight="1" x14ac:dyDescent="0.25">
      <c r="K14568" s="46"/>
      <c r="L14568" s="46"/>
    </row>
    <row r="14569" spans="11:12" ht="30" customHeight="1" x14ac:dyDescent="0.25">
      <c r="K14569" s="46"/>
      <c r="L14569" s="46"/>
    </row>
    <row r="14570" spans="11:12" ht="30" customHeight="1" x14ac:dyDescent="0.25">
      <c r="K14570" s="46"/>
      <c r="L14570" s="46"/>
    </row>
    <row r="14571" spans="11:12" ht="30" customHeight="1" x14ac:dyDescent="0.25">
      <c r="K14571" s="46"/>
      <c r="L14571" s="46"/>
    </row>
    <row r="14572" spans="11:12" ht="30" customHeight="1" x14ac:dyDescent="0.25">
      <c r="K14572" s="46"/>
      <c r="L14572" s="46"/>
    </row>
    <row r="14573" spans="11:12" ht="30" customHeight="1" x14ac:dyDescent="0.25">
      <c r="K14573" s="46"/>
      <c r="L14573" s="46"/>
    </row>
    <row r="14574" spans="11:12" ht="30" customHeight="1" x14ac:dyDescent="0.25">
      <c r="K14574" s="46"/>
      <c r="L14574" s="46"/>
    </row>
    <row r="14575" spans="11:12" ht="30" customHeight="1" x14ac:dyDescent="0.25">
      <c r="K14575" s="46"/>
      <c r="L14575" s="46"/>
    </row>
    <row r="14576" spans="11:12" ht="30" customHeight="1" x14ac:dyDescent="0.25">
      <c r="K14576" s="46"/>
      <c r="L14576" s="46"/>
    </row>
    <row r="14577" spans="11:12" ht="30" customHeight="1" x14ac:dyDescent="0.25">
      <c r="K14577" s="46"/>
      <c r="L14577" s="46"/>
    </row>
    <row r="14578" spans="11:12" ht="30" customHeight="1" x14ac:dyDescent="0.25">
      <c r="K14578" s="46"/>
      <c r="L14578" s="46"/>
    </row>
    <row r="14579" spans="11:12" ht="30" customHeight="1" x14ac:dyDescent="0.25">
      <c r="K14579" s="46"/>
      <c r="L14579" s="46"/>
    </row>
    <row r="14580" spans="11:12" ht="30" customHeight="1" x14ac:dyDescent="0.25">
      <c r="K14580" s="46"/>
      <c r="L14580" s="46"/>
    </row>
    <row r="14581" spans="11:12" ht="30" customHeight="1" x14ac:dyDescent="0.25">
      <c r="K14581" s="46"/>
      <c r="L14581" s="46"/>
    </row>
    <row r="14582" spans="11:12" ht="30" customHeight="1" x14ac:dyDescent="0.25">
      <c r="K14582" s="46"/>
      <c r="L14582" s="46"/>
    </row>
    <row r="14583" spans="11:12" ht="30" customHeight="1" x14ac:dyDescent="0.25">
      <c r="K14583" s="46"/>
      <c r="L14583" s="46"/>
    </row>
    <row r="14584" spans="11:12" ht="30" customHeight="1" x14ac:dyDescent="0.25">
      <c r="K14584" s="46"/>
      <c r="L14584" s="46"/>
    </row>
    <row r="14585" spans="11:12" ht="30" customHeight="1" x14ac:dyDescent="0.25">
      <c r="K14585" s="46"/>
      <c r="L14585" s="46"/>
    </row>
    <row r="14586" spans="11:12" ht="30" customHeight="1" x14ac:dyDescent="0.25">
      <c r="K14586" s="46"/>
      <c r="L14586" s="46"/>
    </row>
    <row r="14587" spans="11:12" ht="30" customHeight="1" x14ac:dyDescent="0.25">
      <c r="K14587" s="46"/>
      <c r="L14587" s="46"/>
    </row>
    <row r="14588" spans="11:12" ht="30" customHeight="1" x14ac:dyDescent="0.25">
      <c r="K14588" s="46"/>
      <c r="L14588" s="46"/>
    </row>
    <row r="14589" spans="11:12" ht="30" customHeight="1" x14ac:dyDescent="0.25">
      <c r="K14589" s="46"/>
      <c r="L14589" s="46"/>
    </row>
  </sheetData>
  <mergeCells count="2">
    <mergeCell ref="B1:F2"/>
    <mergeCell ref="A3:J4"/>
  </mergeCells>
  <dataValidations count="11">
    <dataValidation allowBlank="1" showInputMessage="1" showErrorMessage="1" prompt="Create a Project Issue Tracker in this workbook. Enter issue details in table starting in cell B5. Issue Tracker Chart is in cell A3" sqref="A1" xr:uid="{176557D5-728B-4727-B225-4EC8EA3D10FD}"/>
    <dataValidation allowBlank="1" showInputMessage="1" showErrorMessage="1" prompt="Title of this worksheet is in this cell. Enter issue Type, Priority, Date, and number of days issue Lasts in cells at right to update Issue Tracker Chart in cell below" sqref="B1:F2" xr:uid="{74B8D267-FE76-4845-87FA-D19D425AA08C}"/>
    <dataValidation allowBlank="1" showInputMessage="1" showErrorMessage="1" prompt="Enter Notes in this column under this heading" sqref="J5" xr:uid="{5F0767D3-B6CB-485D-8B7F-B5A6660924E2}"/>
    <dataValidation allowBlank="1" showInputMessage="1" showErrorMessage="1" prompt="Enter Closed By name in this column under this heading" sqref="I5" xr:uid="{59236CC7-8665-4277-A702-71DA5D66EE77}"/>
    <dataValidation allowBlank="1" showInputMessage="1" showErrorMessage="1" prompt="Enter issue Closing Date in this column under this heading" sqref="H5" xr:uid="{B28089AC-B408-4363-B731-417A447C8137}"/>
    <dataValidation allowBlank="1" showInputMessage="1" showErrorMessage="1" prompt="Enter Opened By name in this column under this heading" sqref="G5" xr:uid="{CA636D42-3907-47F8-B5DD-71D37E53252D}"/>
    <dataValidation allowBlank="1" showInputMessage="1" showErrorMessage="1" prompt="Enter issue Opening Date in this column under this heading" sqref="F5" xr:uid="{B3A6FFC5-69BC-4215-98BE-DDB94C6B356B}"/>
    <dataValidation allowBlank="1" showInputMessage="1" showErrorMessage="1" prompt="Enter Priority in this column under this heading" sqref="E5" xr:uid="{9E176718-8ED3-4CD9-8611-1E709346A236}"/>
    <dataValidation allowBlank="1" showInputMessage="1" showErrorMessage="1" prompt="Enter issue Type in this column under this heading" sqref="D5" xr:uid="{854A4A15-79D5-4139-A19B-12240386C8A6}"/>
    <dataValidation allowBlank="1" showInputMessage="1" showErrorMessage="1" prompt="Enter Issue description in this column under this heading" sqref="C5" xr:uid="{C19FFA56-C99D-4CC2-8193-9D229A902D31}"/>
    <dataValidation allowBlank="1" showInputMessage="1" showErrorMessage="1" prompt="Enter issue Number in this column under this heading. Use heading filters to find specific entries" sqref="B5" xr:uid="{5A42BC69-16DF-4345-AEC8-9500AAAC50E5}"/>
  </dataValidations>
  <hyperlinks>
    <hyperlink ref="J1" location="'Index'!A1" display="'Index'!A1" xr:uid="{666ADEC6-7DD1-4816-A04F-7C1DED8993D7}"/>
  </hyperlink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51ED-2E30-4167-B90A-2645B18C5A92}">
  <sheetPr codeName="Sheet15">
    <tabColor rgb="FFFFFF00"/>
  </sheetPr>
  <dimension ref="A1:J39"/>
  <sheetViews>
    <sheetView workbookViewId="0">
      <pane ySplit="1" topLeftCell="A2" activePane="bottomLeft" state="frozen"/>
      <selection pane="bottomLeft" activeCell="F1" sqref="F1"/>
    </sheetView>
  </sheetViews>
  <sheetFormatPr defaultRowHeight="13.8" x14ac:dyDescent="0.25"/>
  <cols>
    <col min="1" max="1" width="10.296875" style="47" customWidth="1"/>
    <col min="2" max="2" width="16.5" style="47" customWidth="1"/>
    <col min="3" max="3" width="24.796875" style="47" customWidth="1"/>
    <col min="4" max="4" width="38.8984375" style="47" customWidth="1"/>
    <col min="5" max="5" width="39" style="47" customWidth="1"/>
    <col min="6" max="6" width="8.796875" style="47"/>
    <col min="7" max="7" width="12" style="47" customWidth="1"/>
    <col min="8" max="16384" width="8.796875" style="47"/>
  </cols>
  <sheetData>
    <row r="1" spans="1:10" ht="14.4" x14ac:dyDescent="0.3">
      <c r="A1" s="54" t="s">
        <v>8030</v>
      </c>
      <c r="B1" s="54" t="s">
        <v>8029</v>
      </c>
      <c r="C1" s="54" t="s">
        <v>8031</v>
      </c>
      <c r="D1" s="54" t="s">
        <v>8032</v>
      </c>
      <c r="E1" s="54" t="s">
        <v>8033</v>
      </c>
      <c r="J1" s="58" t="s">
        <v>7943</v>
      </c>
    </row>
    <row r="2" spans="1:10" ht="14.4" x14ac:dyDescent="0.3">
      <c r="A2" s="55">
        <v>45535</v>
      </c>
      <c r="B2" s="54">
        <v>23008.722666666668</v>
      </c>
      <c r="C2" s="54"/>
      <c r="D2" s="54"/>
      <c r="E2" s="54"/>
    </row>
    <row r="3" spans="1:10" ht="14.4" x14ac:dyDescent="0.3">
      <c r="A3" s="55">
        <v>45536</v>
      </c>
      <c r="B3" s="54">
        <v>34101.423333333332</v>
      </c>
      <c r="C3" s="54"/>
      <c r="D3" s="54"/>
      <c r="E3" s="54"/>
    </row>
    <row r="4" spans="1:10" ht="14.4" x14ac:dyDescent="0.3">
      <c r="A4" s="55">
        <v>45537</v>
      </c>
      <c r="B4" s="54">
        <v>27194.738888888893</v>
      </c>
      <c r="C4" s="54"/>
      <c r="D4" s="54"/>
      <c r="E4" s="54"/>
    </row>
    <row r="5" spans="1:10" ht="14.4" x14ac:dyDescent="0.3">
      <c r="A5" s="55">
        <v>45538</v>
      </c>
      <c r="B5" s="54">
        <v>25188.101538461542</v>
      </c>
      <c r="C5" s="54"/>
      <c r="D5" s="54"/>
      <c r="E5" s="54"/>
    </row>
    <row r="6" spans="1:10" ht="14.4" x14ac:dyDescent="0.3">
      <c r="A6" s="55">
        <v>45539</v>
      </c>
      <c r="B6" s="54">
        <v>26591.544615384621</v>
      </c>
      <c r="C6" s="54"/>
      <c r="D6" s="54"/>
      <c r="E6" s="54"/>
    </row>
    <row r="7" spans="1:10" ht="14.4" x14ac:dyDescent="0.3">
      <c r="A7" s="55">
        <v>45540</v>
      </c>
      <c r="B7" s="54">
        <v>27068.719374999997</v>
      </c>
      <c r="C7" s="54"/>
      <c r="D7" s="54"/>
      <c r="E7" s="54"/>
    </row>
    <row r="8" spans="1:10" ht="14.4" x14ac:dyDescent="0.3">
      <c r="A8" s="55">
        <v>45541</v>
      </c>
      <c r="B8" s="54">
        <v>23215.384117647056</v>
      </c>
      <c r="C8" s="54"/>
      <c r="D8" s="54"/>
      <c r="E8" s="54"/>
    </row>
    <row r="9" spans="1:10" ht="14.4" x14ac:dyDescent="0.3">
      <c r="A9" s="55">
        <v>45542</v>
      </c>
      <c r="B9" s="54">
        <v>27256.899090909094</v>
      </c>
      <c r="C9" s="54"/>
      <c r="D9" s="54"/>
      <c r="E9" s="54"/>
      <c r="G9" s="58"/>
    </row>
    <row r="10" spans="1:10" ht="14.4" x14ac:dyDescent="0.3">
      <c r="A10" s="55">
        <v>45543</v>
      </c>
      <c r="B10" s="54">
        <v>25993.024166666659</v>
      </c>
      <c r="C10" s="54"/>
      <c r="D10" s="54"/>
      <c r="E10" s="54"/>
    </row>
    <row r="11" spans="1:10" ht="14.4" x14ac:dyDescent="0.3">
      <c r="A11" s="55">
        <v>45544</v>
      </c>
      <c r="B11" s="54">
        <v>28103.871000000003</v>
      </c>
      <c r="C11" s="54"/>
      <c r="D11" s="54"/>
      <c r="E11" s="54"/>
    </row>
    <row r="12" spans="1:10" ht="14.4" x14ac:dyDescent="0.3">
      <c r="A12" s="55">
        <v>45545</v>
      </c>
      <c r="B12" s="54">
        <v>26461.84307692308</v>
      </c>
      <c r="C12" s="54"/>
      <c r="D12" s="54"/>
      <c r="E12" s="54"/>
    </row>
    <row r="13" spans="1:10" ht="14.4" x14ac:dyDescent="0.3">
      <c r="A13" s="55">
        <v>45546</v>
      </c>
      <c r="B13" s="54">
        <v>25698.086923076928</v>
      </c>
      <c r="C13" s="54"/>
      <c r="D13" s="54"/>
      <c r="E13" s="54"/>
    </row>
    <row r="14" spans="1:10" ht="14.4" x14ac:dyDescent="0.3">
      <c r="A14" s="55">
        <v>45547</v>
      </c>
      <c r="B14" s="54">
        <v>21691.405999999999</v>
      </c>
      <c r="C14" s="54"/>
      <c r="D14" s="54"/>
      <c r="E14" s="54"/>
    </row>
    <row r="15" spans="1:10" ht="14.4" x14ac:dyDescent="0.3">
      <c r="A15" s="55">
        <v>45548</v>
      </c>
      <c r="B15" s="54">
        <v>23024.535333333337</v>
      </c>
      <c r="C15" s="54"/>
      <c r="D15" s="54"/>
      <c r="E15" s="54"/>
    </row>
    <row r="16" spans="1:10" ht="14.4" x14ac:dyDescent="0.3">
      <c r="A16" s="55">
        <v>45549</v>
      </c>
      <c r="B16" s="54">
        <v>26099.023076923077</v>
      </c>
      <c r="C16" s="54"/>
      <c r="D16" s="54"/>
      <c r="E16" s="54"/>
    </row>
    <row r="17" spans="1:5" ht="14.4" x14ac:dyDescent="0.3">
      <c r="A17" s="55">
        <v>45550</v>
      </c>
      <c r="B17" s="54">
        <v>25538.454782608685</v>
      </c>
      <c r="C17" s="54"/>
      <c r="D17" s="54"/>
      <c r="E17" s="54"/>
    </row>
    <row r="18" spans="1:5" ht="14.4" x14ac:dyDescent="0.3">
      <c r="A18" s="55">
        <v>45551</v>
      </c>
      <c r="B18" s="54">
        <v>25389.562105263161</v>
      </c>
      <c r="C18" s="54">
        <v>25389.562105263161</v>
      </c>
      <c r="D18" s="56">
        <v>25389.562105263161</v>
      </c>
      <c r="E18" s="56">
        <v>25389.562105263161</v>
      </c>
    </row>
    <row r="19" spans="1:5" ht="14.4" x14ac:dyDescent="0.3">
      <c r="A19" s="55">
        <v>45552</v>
      </c>
      <c r="B19" s="54">
        <v>30022.026249999995</v>
      </c>
      <c r="C19" s="54">
        <f t="shared" ref="C19:C39" si="0">_xlfn.FORECAST.ETS(A19,$B$2:$B$18,$A$2:$A$18,1,1)</f>
        <v>24528.638629397741</v>
      </c>
      <c r="D19" s="56">
        <f t="shared" ref="D19:D39" si="1">C19-_xlfn.FORECAST.ETS.CONFINT(A19,$B$2:$B$18,$A$2:$A$18,0.95,1,1)</f>
        <v>18169.222537945217</v>
      </c>
      <c r="E19" s="56">
        <f t="shared" ref="E19:E39" si="2">C19+_xlfn.FORECAST.ETS.CONFINT(A19,$B$2:$B$18,$A$2:$A$18,0.95,1,1)</f>
        <v>30888.054720850265</v>
      </c>
    </row>
    <row r="20" spans="1:5" ht="14.4" x14ac:dyDescent="0.3">
      <c r="A20" s="55">
        <v>45553</v>
      </c>
      <c r="B20" s="54">
        <v>26367.648499999999</v>
      </c>
      <c r="C20" s="54">
        <f t="shared" si="0"/>
        <v>24363.206455534641</v>
      </c>
      <c r="D20" s="56">
        <f t="shared" si="1"/>
        <v>17806.525102370946</v>
      </c>
      <c r="E20" s="56">
        <f t="shared" si="2"/>
        <v>30919.887808698335</v>
      </c>
    </row>
    <row r="21" spans="1:5" ht="14.4" x14ac:dyDescent="0.3">
      <c r="A21" s="55">
        <v>45554</v>
      </c>
      <c r="B21" s="54">
        <v>36795.876000000004</v>
      </c>
      <c r="C21" s="54">
        <f t="shared" si="0"/>
        <v>24197.77428167154</v>
      </c>
      <c r="D21" s="56">
        <f t="shared" si="1"/>
        <v>17448.084650091809</v>
      </c>
      <c r="E21" s="56">
        <f t="shared" si="2"/>
        <v>30947.463913251271</v>
      </c>
    </row>
    <row r="22" spans="1:5" ht="14.4" x14ac:dyDescent="0.3">
      <c r="A22" s="55">
        <v>45555</v>
      </c>
      <c r="B22" s="54">
        <v>21481.258095238096</v>
      </c>
      <c r="C22" s="54">
        <f t="shared" si="0"/>
        <v>24032.342107808439</v>
      </c>
      <c r="D22" s="56">
        <f t="shared" si="1"/>
        <v>17093.54010920936</v>
      </c>
      <c r="E22" s="56">
        <f t="shared" si="2"/>
        <v>30971.144106407519</v>
      </c>
    </row>
    <row r="23" spans="1:5" ht="14.4" x14ac:dyDescent="0.3">
      <c r="A23" s="55">
        <v>45556</v>
      </c>
      <c r="B23" s="54">
        <v>30462.190909090914</v>
      </c>
      <c r="C23" s="54">
        <f t="shared" si="0"/>
        <v>23866.909933945339</v>
      </c>
      <c r="D23" s="56">
        <f t="shared" si="1"/>
        <v>16742.57555025773</v>
      </c>
      <c r="E23" s="56">
        <f t="shared" si="2"/>
        <v>30991.244317632947</v>
      </c>
    </row>
    <row r="24" spans="1:5" ht="14.4" x14ac:dyDescent="0.3">
      <c r="A24" s="55">
        <v>45557</v>
      </c>
      <c r="B24" s="54">
        <v>29011.445000000003</v>
      </c>
      <c r="C24" s="54">
        <f t="shared" si="0"/>
        <v>23701.477760082234</v>
      </c>
      <c r="D24" s="56">
        <f t="shared" si="1"/>
        <v>16394.912718183699</v>
      </c>
      <c r="E24" s="56">
        <f t="shared" si="2"/>
        <v>31008.04280198077</v>
      </c>
    </row>
    <row r="25" spans="1:5" ht="14.4" x14ac:dyDescent="0.3">
      <c r="A25" s="55">
        <v>45558</v>
      </c>
      <c r="B25" s="54">
        <v>21429.026818181821</v>
      </c>
      <c r="C25" s="54">
        <f t="shared" si="0"/>
        <v>23536.045586219134</v>
      </c>
      <c r="D25" s="56">
        <f t="shared" si="1"/>
        <v>16050.305077571418</v>
      </c>
      <c r="E25" s="56">
        <f t="shared" si="2"/>
        <v>31021.786094866849</v>
      </c>
    </row>
    <row r="26" spans="1:5" ht="14.4" x14ac:dyDescent="0.3">
      <c r="A26" s="55">
        <v>45559</v>
      </c>
      <c r="B26" s="54">
        <v>27256.431666666667</v>
      </c>
      <c r="C26" s="54">
        <f t="shared" si="0"/>
        <v>23370.613412356033</v>
      </c>
      <c r="D26" s="56">
        <f t="shared" si="1"/>
        <v>15708.533012824428</v>
      </c>
      <c r="E26" s="56">
        <f t="shared" si="2"/>
        <v>31032.693811887639</v>
      </c>
    </row>
    <row r="27" spans="1:5" ht="14.4" x14ac:dyDescent="0.3">
      <c r="A27" s="55">
        <v>45560</v>
      </c>
      <c r="B27" s="54">
        <v>24485.69666666667</v>
      </c>
      <c r="C27" s="54">
        <f t="shared" si="0"/>
        <v>23205.181238492933</v>
      </c>
      <c r="D27" s="56">
        <f t="shared" si="1"/>
        <v>15369.399921095735</v>
      </c>
      <c r="E27" s="56">
        <f t="shared" si="2"/>
        <v>31040.962555890132</v>
      </c>
    </row>
    <row r="28" spans="1:5" ht="14.4" x14ac:dyDescent="0.3">
      <c r="A28" s="55">
        <v>45561</v>
      </c>
      <c r="B28" s="54">
        <v>20252.185263157895</v>
      </c>
      <c r="C28" s="54">
        <f t="shared" si="0"/>
        <v>23039.749064629832</v>
      </c>
      <c r="D28" s="56">
        <f t="shared" si="1"/>
        <v>15032.729003289345</v>
      </c>
      <c r="E28" s="56">
        <f t="shared" si="2"/>
        <v>31046.769125970321</v>
      </c>
    </row>
    <row r="29" spans="1:5" ht="14.4" x14ac:dyDescent="0.3">
      <c r="A29" s="55">
        <v>45562</v>
      </c>
      <c r="B29" s="54">
        <v>20569.920499999997</v>
      </c>
      <c r="C29" s="54">
        <f t="shared" si="0"/>
        <v>22874.316890766731</v>
      </c>
      <c r="D29" s="56">
        <f t="shared" si="1"/>
        <v>14698.360606689213</v>
      </c>
      <c r="E29" s="56">
        <f t="shared" si="2"/>
        <v>31050.273174844249</v>
      </c>
    </row>
    <row r="30" spans="1:5" ht="14.4" x14ac:dyDescent="0.3">
      <c r="A30" s="55">
        <v>45563</v>
      </c>
      <c r="B30" s="54">
        <v>22267.759999999998</v>
      </c>
      <c r="C30" s="54">
        <f t="shared" si="0"/>
        <v>22708.884716903631</v>
      </c>
      <c r="D30" s="56">
        <f t="shared" si="1"/>
        <v>14366.150007725237</v>
      </c>
      <c r="E30" s="56">
        <f t="shared" si="2"/>
        <v>31051.619426082027</v>
      </c>
    </row>
    <row r="31" spans="1:5" ht="14.4" x14ac:dyDescent="0.3">
      <c r="A31" s="55">
        <v>45564</v>
      </c>
      <c r="B31" s="54">
        <v>19302.382857142857</v>
      </c>
      <c r="C31" s="54">
        <f t="shared" si="0"/>
        <v>22543.45254304053</v>
      </c>
      <c r="D31" s="56">
        <f t="shared" si="1"/>
        <v>14035.965549056653</v>
      </c>
      <c r="E31" s="56">
        <f t="shared" si="2"/>
        <v>31050.939537024409</v>
      </c>
    </row>
    <row r="32" spans="1:5" ht="14.4" x14ac:dyDescent="0.3">
      <c r="A32" s="55">
        <v>45565</v>
      </c>
      <c r="B32" s="54"/>
      <c r="C32" s="54">
        <f t="shared" si="0"/>
        <v>22378.02036917743</v>
      </c>
      <c r="D32" s="56">
        <f t="shared" si="1"/>
        <v>13707.68706423941</v>
      </c>
      <c r="E32" s="56">
        <f t="shared" si="2"/>
        <v>31048.353674115449</v>
      </c>
    </row>
    <row r="33" spans="1:5" ht="14.4" x14ac:dyDescent="0.3">
      <c r="A33" s="55">
        <v>45566</v>
      </c>
      <c r="B33" s="54"/>
      <c r="C33" s="54">
        <f t="shared" si="0"/>
        <v>22212.588195314329</v>
      </c>
      <c r="D33" s="56">
        <f t="shared" si="1"/>
        <v>13381.204537596028</v>
      </c>
      <c r="E33" s="56">
        <f t="shared" si="2"/>
        <v>31043.971853032628</v>
      </c>
    </row>
    <row r="34" spans="1:5" ht="14.4" x14ac:dyDescent="0.3">
      <c r="A34" s="55">
        <v>45567</v>
      </c>
      <c r="B34" s="54"/>
      <c r="C34" s="54">
        <f t="shared" si="0"/>
        <v>22047.156021451228</v>
      </c>
      <c r="D34" s="56">
        <f t="shared" si="1"/>
        <v>13056.41695781246</v>
      </c>
      <c r="E34" s="56">
        <f t="shared" si="2"/>
        <v>31037.895085089996</v>
      </c>
    </row>
    <row r="35" spans="1:5" ht="14.4" x14ac:dyDescent="0.3">
      <c r="A35" s="55">
        <v>45568</v>
      </c>
      <c r="B35" s="54"/>
      <c r="C35" s="54">
        <f t="shared" si="0"/>
        <v>21881.723847588124</v>
      </c>
      <c r="D35" s="56">
        <f t="shared" si="1"/>
        <v>12733.231332154657</v>
      </c>
      <c r="E35" s="56">
        <f t="shared" si="2"/>
        <v>31030.216363021591</v>
      </c>
    </row>
    <row r="36" spans="1:5" ht="14.4" x14ac:dyDescent="0.3">
      <c r="A36" s="55">
        <v>45569</v>
      </c>
      <c r="B36" s="54"/>
      <c r="C36" s="54">
        <f t="shared" si="0"/>
        <v>21716.291673725023</v>
      </c>
      <c r="D36" s="56">
        <f t="shared" si="1"/>
        <v>12411.561834677241</v>
      </c>
      <c r="E36" s="56">
        <f t="shared" si="2"/>
        <v>31021.021512772808</v>
      </c>
    </row>
    <row r="37" spans="1:5" ht="14.4" x14ac:dyDescent="0.3">
      <c r="A37" s="55">
        <v>45570</v>
      </c>
      <c r="B37" s="54"/>
      <c r="C37" s="54">
        <f t="shared" si="0"/>
        <v>21550.859499861923</v>
      </c>
      <c r="D37" s="56">
        <f t="shared" si="1"/>
        <v>12091.329066856375</v>
      </c>
      <c r="E37" s="56">
        <f t="shared" si="2"/>
        <v>31010.389932867471</v>
      </c>
    </row>
    <row r="38" spans="1:5" ht="14.4" x14ac:dyDescent="0.3">
      <c r="A38" s="55">
        <v>45571</v>
      </c>
      <c r="B38" s="54"/>
      <c r="C38" s="54">
        <f t="shared" si="0"/>
        <v>21385.427325998822</v>
      </c>
      <c r="D38" s="56">
        <f t="shared" si="1"/>
        <v>11772.459413061419</v>
      </c>
      <c r="E38" s="56">
        <f t="shared" si="2"/>
        <v>30998.395238936224</v>
      </c>
    </row>
    <row r="39" spans="1:5" ht="14.4" x14ac:dyDescent="0.3">
      <c r="A39" s="55">
        <v>45572</v>
      </c>
      <c r="B39" s="54"/>
      <c r="C39" s="54">
        <f t="shared" si="0"/>
        <v>21219.995152135722</v>
      </c>
      <c r="D39" s="56">
        <f t="shared" si="1"/>
        <v>11454.884476437768</v>
      </c>
      <c r="E39" s="56">
        <f t="shared" si="2"/>
        <v>30985.105827833675</v>
      </c>
    </row>
  </sheetData>
  <hyperlinks>
    <hyperlink ref="J1" location="'Index'!A1" display="'Index'!A1" xr:uid="{B7CCB396-56AB-479E-A384-70793813D17B}"/>
  </hyperlinks>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E28A-0A24-4A1C-A563-F9777284D1AB}">
  <sheetPr codeName="Sheet16">
    <tabColor rgb="FFFFFF00"/>
  </sheetPr>
  <dimension ref="A1:J24"/>
  <sheetViews>
    <sheetView workbookViewId="0">
      <selection activeCell="J1" sqref="J1"/>
    </sheetView>
  </sheetViews>
  <sheetFormatPr defaultRowHeight="13.8" x14ac:dyDescent="0.25"/>
  <cols>
    <col min="1" max="1" width="11.3984375" style="47" customWidth="1"/>
    <col min="2" max="2" width="18.5" style="47" customWidth="1"/>
    <col min="3" max="3" width="14.296875" style="47" customWidth="1"/>
    <col min="4" max="4" width="23.796875" style="47" customWidth="1"/>
    <col min="5" max="5" width="24.09765625" style="47" customWidth="1"/>
    <col min="6" max="16384" width="8.796875" style="47"/>
  </cols>
  <sheetData>
    <row r="1" spans="1:10" ht="15.6" x14ac:dyDescent="0.3">
      <c r="A1" s="49" t="s">
        <v>8030</v>
      </c>
      <c r="B1" s="49" t="s">
        <v>8035</v>
      </c>
      <c r="C1" s="49" t="s">
        <v>8034</v>
      </c>
      <c r="D1" s="49" t="s">
        <v>8036</v>
      </c>
      <c r="E1" s="49" t="s">
        <v>8037</v>
      </c>
      <c r="J1" s="58" t="s">
        <v>7943</v>
      </c>
    </row>
    <row r="2" spans="1:10" x14ac:dyDescent="0.25">
      <c r="A2" s="50">
        <v>45539</v>
      </c>
      <c r="B2" s="51" t="s">
        <v>1565</v>
      </c>
      <c r="C2" s="52">
        <v>1927930.2399999998</v>
      </c>
      <c r="D2" s="53">
        <f t="array" ref="D2:D21">TREND(C2:C21)</f>
        <v>1035618.1941428569</v>
      </c>
      <c r="E2" s="53">
        <f t="array" ref="E2:E21">GROWTH(C2:C21)</f>
        <v>865657.07400460995</v>
      </c>
    </row>
    <row r="3" spans="1:10" x14ac:dyDescent="0.25">
      <c r="A3" s="50">
        <v>45538</v>
      </c>
      <c r="B3" s="51" t="s">
        <v>1563</v>
      </c>
      <c r="C3" s="52">
        <v>796512.58</v>
      </c>
      <c r="D3" s="53">
        <v>1024194.5296015035</v>
      </c>
      <c r="E3" s="53">
        <v>858041.19290311914</v>
      </c>
    </row>
    <row r="4" spans="1:10" x14ac:dyDescent="0.25">
      <c r="A4" s="50">
        <v>45543</v>
      </c>
      <c r="B4" s="51" t="s">
        <v>7945</v>
      </c>
      <c r="C4" s="52">
        <v>392733.96</v>
      </c>
      <c r="D4" s="53">
        <v>1012770.8650601502</v>
      </c>
      <c r="E4" s="53">
        <v>850492.3148293792</v>
      </c>
    </row>
    <row r="5" spans="1:10" x14ac:dyDescent="0.25">
      <c r="A5" s="50">
        <v>45559</v>
      </c>
      <c r="B5" s="51" t="s">
        <v>1566</v>
      </c>
      <c r="C5" s="52">
        <v>738683.69999999972</v>
      </c>
      <c r="D5" s="53">
        <v>1001347.2005187967</v>
      </c>
      <c r="E5" s="53">
        <v>843009.85030389705</v>
      </c>
    </row>
    <row r="6" spans="1:10" x14ac:dyDescent="0.25">
      <c r="A6" s="50">
        <v>45537</v>
      </c>
      <c r="B6" s="51" t="s">
        <v>1564</v>
      </c>
      <c r="C6" s="52">
        <v>1585753.3900000001</v>
      </c>
      <c r="D6" s="53">
        <v>989923.53597744333</v>
      </c>
      <c r="E6" s="53">
        <v>835593.21503330511</v>
      </c>
    </row>
    <row r="7" spans="1:10" x14ac:dyDescent="0.25">
      <c r="A7" s="50">
        <v>45539</v>
      </c>
      <c r="B7" s="51" t="s">
        <v>1565</v>
      </c>
      <c r="C7" s="52">
        <v>701987.42</v>
      </c>
      <c r="D7" s="53">
        <v>978499.87143608998</v>
      </c>
      <c r="E7" s="53">
        <v>828241.8298647342</v>
      </c>
    </row>
    <row r="8" spans="1:10" x14ac:dyDescent="0.25">
      <c r="A8" s="50">
        <v>45548</v>
      </c>
      <c r="B8" s="51" t="s">
        <v>7945</v>
      </c>
      <c r="C8" s="52">
        <v>412701.53</v>
      </c>
      <c r="D8" s="53">
        <v>967076.20689473662</v>
      </c>
      <c r="E8" s="53">
        <v>820955.12074058817</v>
      </c>
    </row>
    <row r="9" spans="1:10" x14ac:dyDescent="0.25">
      <c r="A9" s="50">
        <v>45551</v>
      </c>
      <c r="B9" s="51" t="s">
        <v>1564</v>
      </c>
      <c r="C9" s="52">
        <v>471064.43999999994</v>
      </c>
      <c r="D9" s="53">
        <v>955652.54235338327</v>
      </c>
      <c r="E9" s="53">
        <v>813732.51865371724</v>
      </c>
    </row>
    <row r="10" spans="1:10" x14ac:dyDescent="0.25">
      <c r="A10" s="50">
        <v>45549</v>
      </c>
      <c r="B10" s="51" t="s">
        <v>1567</v>
      </c>
      <c r="C10" s="52">
        <v>1987033.5099999998</v>
      </c>
      <c r="D10" s="53">
        <v>944228.87781202991</v>
      </c>
      <c r="E10" s="53">
        <v>806573.45960298483</v>
      </c>
    </row>
    <row r="11" spans="1:10" x14ac:dyDescent="0.25">
      <c r="A11" s="50">
        <v>45551</v>
      </c>
      <c r="B11" s="51" t="s">
        <v>1563</v>
      </c>
      <c r="C11" s="52">
        <v>556618.37</v>
      </c>
      <c r="D11" s="53">
        <v>932805.21327067656</v>
      </c>
      <c r="E11" s="53">
        <v>799477.38454922545</v>
      </c>
    </row>
    <row r="12" spans="1:10" x14ac:dyDescent="0.25">
      <c r="A12" s="50">
        <v>45537</v>
      </c>
      <c r="B12" s="51" t="s">
        <v>1566</v>
      </c>
      <c r="C12" s="52">
        <v>786177.84000000008</v>
      </c>
      <c r="D12" s="53">
        <v>921381.5487293232</v>
      </c>
      <c r="E12" s="53">
        <v>792443.73937159101</v>
      </c>
    </row>
    <row r="13" spans="1:10" x14ac:dyDescent="0.25">
      <c r="A13" s="50">
        <v>45553</v>
      </c>
      <c r="B13" s="51" t="s">
        <v>1565</v>
      </c>
      <c r="C13" s="52">
        <v>644237.29999999993</v>
      </c>
      <c r="D13" s="53">
        <v>909957.88418796984</v>
      </c>
      <c r="E13" s="53">
        <v>785471.97482427966</v>
      </c>
    </row>
    <row r="14" spans="1:10" x14ac:dyDescent="0.25">
      <c r="A14" s="50">
        <v>45544</v>
      </c>
      <c r="B14" s="51" t="s">
        <v>1566</v>
      </c>
      <c r="C14" s="52">
        <v>1826306.72</v>
      </c>
      <c r="D14" s="53">
        <v>898534.21964661637</v>
      </c>
      <c r="E14" s="53">
        <v>778561.54649364611</v>
      </c>
    </row>
    <row r="15" spans="1:10" x14ac:dyDescent="0.25">
      <c r="A15" s="50">
        <v>45546</v>
      </c>
      <c r="B15" s="51" t="s">
        <v>1565</v>
      </c>
      <c r="C15" s="52">
        <v>704652.47</v>
      </c>
      <c r="D15" s="53">
        <v>887110.55510526302</v>
      </c>
      <c r="E15" s="53">
        <v>771711.9147556898</v>
      </c>
    </row>
    <row r="16" spans="1:10" x14ac:dyDescent="0.25">
      <c r="A16" s="50">
        <v>45535</v>
      </c>
      <c r="B16" s="51" t="s">
        <v>7945</v>
      </c>
      <c r="C16" s="52">
        <v>736700.55000000016</v>
      </c>
      <c r="D16" s="53">
        <v>875686.89056390966</v>
      </c>
      <c r="E16" s="53">
        <v>764922.54473391629</v>
      </c>
    </row>
    <row r="17" spans="1:5" x14ac:dyDescent="0.25">
      <c r="A17" s="50">
        <v>45546</v>
      </c>
      <c r="B17" s="51" t="s">
        <v>1564</v>
      </c>
      <c r="C17" s="52">
        <v>384953.69999999995</v>
      </c>
      <c r="D17" s="53">
        <v>864263.22602255631</v>
      </c>
      <c r="E17" s="53">
        <v>758192.90625756956</v>
      </c>
    </row>
    <row r="18" spans="1:5" x14ac:dyDescent="0.25">
      <c r="A18" s="50">
        <v>45561</v>
      </c>
      <c r="B18" s="51" t="s">
        <v>1563</v>
      </c>
      <c r="C18" s="52">
        <v>1943909.9499999997</v>
      </c>
      <c r="D18" s="53">
        <v>852839.56148120295</v>
      </c>
      <c r="E18" s="53">
        <v>751522.47382023162</v>
      </c>
    </row>
    <row r="19" spans="1:5" x14ac:dyDescent="0.25">
      <c r="A19" s="50">
        <v>45564</v>
      </c>
      <c r="B19" s="51" t="s">
        <v>1566</v>
      </c>
      <c r="C19" s="52">
        <v>631761.1399999999</v>
      </c>
      <c r="D19" s="53">
        <v>841415.8969398496</v>
      </c>
      <c r="E19" s="53">
        <v>744910.72653878725</v>
      </c>
    </row>
    <row r="20" spans="1:5" x14ac:dyDescent="0.25">
      <c r="A20" s="50">
        <v>45541</v>
      </c>
      <c r="B20" s="51" t="s">
        <v>1565</v>
      </c>
      <c r="C20" s="52">
        <v>665461.07999999996</v>
      </c>
      <c r="D20" s="53">
        <v>829992.23239849624</v>
      </c>
      <c r="E20" s="53">
        <v>738357.1481127484</v>
      </c>
    </row>
    <row r="21" spans="1:5" x14ac:dyDescent="0.25">
      <c r="A21" s="50">
        <v>45558</v>
      </c>
      <c r="B21" s="51" t="s">
        <v>1564</v>
      </c>
      <c r="C21" s="52">
        <v>646687.73</v>
      </c>
      <c r="D21" s="53">
        <v>818568.56785714277</v>
      </c>
      <c r="E21" s="53">
        <v>731861.22678393777</v>
      </c>
    </row>
    <row r="23" spans="1:5" x14ac:dyDescent="0.25">
      <c r="B23" s="48"/>
    </row>
    <row r="24" spans="1:5" x14ac:dyDescent="0.25">
      <c r="E24" s="58"/>
    </row>
  </sheetData>
  <autoFilter ref="A1:E1" xr:uid="{3121E28A-0A24-4A1C-A563-F9777284D1AB}"/>
  <hyperlinks>
    <hyperlink ref="J1" location="'Index'!A1" display="'Index'!A1" xr:uid="{56D5DDD7-0956-4DDE-9E15-B0863BF438FB}"/>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3326-BEE1-4DA5-B606-75216FFB038F}">
  <sheetPr codeName="Sheet22">
    <tabColor rgb="FFFFFF00"/>
  </sheetPr>
  <dimension ref="A1:AF87"/>
  <sheetViews>
    <sheetView zoomScaleNormal="100" workbookViewId="0">
      <selection activeCell="C9" sqref="C9"/>
    </sheetView>
  </sheetViews>
  <sheetFormatPr defaultRowHeight="13.8" x14ac:dyDescent="0.25"/>
  <cols>
    <col min="3" max="3" width="7.3984375" customWidth="1"/>
    <col min="9" max="9" width="8.8984375" customWidth="1"/>
    <col min="17" max="18" width="8.796875" customWidth="1"/>
  </cols>
  <sheetData>
    <row r="1" spans="1:32" ht="4.2" customHeight="1" x14ac:dyDescent="0.25">
      <c r="A1" s="95"/>
      <c r="B1" s="95"/>
      <c r="C1" s="95"/>
      <c r="D1" s="95"/>
      <c r="E1" s="95"/>
      <c r="F1" s="95"/>
      <c r="G1" s="95"/>
      <c r="H1" s="95"/>
      <c r="I1" s="95"/>
      <c r="J1" s="96"/>
      <c r="K1" s="95"/>
      <c r="L1" s="95"/>
      <c r="M1" s="95"/>
      <c r="N1" s="95"/>
      <c r="O1" s="95"/>
      <c r="P1" s="95"/>
      <c r="Q1" s="95"/>
      <c r="R1" s="95"/>
      <c r="S1" s="95"/>
      <c r="T1" s="95"/>
      <c r="U1" s="95"/>
      <c r="V1" s="95"/>
      <c r="W1" s="95"/>
      <c r="X1" s="95"/>
      <c r="Y1" s="95"/>
      <c r="Z1" s="95"/>
      <c r="AA1" s="95"/>
      <c r="AB1" s="95"/>
      <c r="AC1" s="95"/>
      <c r="AD1" s="95"/>
      <c r="AE1" s="95"/>
      <c r="AF1" s="95"/>
    </row>
    <row r="2" spans="1:32" hidden="1" x14ac:dyDescent="0.25">
      <c r="A2" s="95"/>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row>
    <row r="3" spans="1:32" ht="4.2" customHeight="1" x14ac:dyDescent="1.05">
      <c r="A3" s="95"/>
      <c r="B3" s="99"/>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row>
    <row r="4" spans="1:32" ht="40.799999999999997" x14ac:dyDescent="0.9">
      <c r="A4" s="100" t="s">
        <v>8092</v>
      </c>
      <c r="B4" s="95"/>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row>
    <row r="5" spans="1:32" x14ac:dyDescent="0.25">
      <c r="A5" s="97"/>
      <c r="B5" s="97"/>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row>
    <row r="6" spans="1:32" x14ac:dyDescent="0.25">
      <c r="A6" s="97"/>
      <c r="B6" s="97"/>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row>
    <row r="7" spans="1:32" ht="14.4" x14ac:dyDescent="0.3">
      <c r="A7" s="97"/>
      <c r="B7" s="97"/>
      <c r="C7" s="101" t="s">
        <v>8093</v>
      </c>
      <c r="D7" s="97"/>
      <c r="E7" s="97"/>
      <c r="F7" s="97"/>
      <c r="G7" s="97"/>
      <c r="H7" s="97"/>
      <c r="I7" s="97"/>
      <c r="J7" s="97"/>
      <c r="K7" s="97"/>
      <c r="L7" s="97"/>
      <c r="M7" s="97" t="s">
        <v>8096</v>
      </c>
      <c r="N7" s="97"/>
      <c r="O7" s="97"/>
      <c r="P7" s="97"/>
      <c r="Q7" s="97"/>
      <c r="R7" s="97"/>
      <c r="S7" s="97"/>
      <c r="T7" s="97"/>
      <c r="U7" s="97"/>
      <c r="V7" s="97"/>
      <c r="W7" s="97"/>
      <c r="X7" s="97"/>
      <c r="Y7" s="97"/>
      <c r="Z7" s="97"/>
      <c r="AA7" s="97"/>
      <c r="AB7" s="97"/>
      <c r="AC7" s="97"/>
      <c r="AD7" s="97"/>
      <c r="AE7" s="97"/>
      <c r="AF7" s="97"/>
    </row>
    <row r="8" spans="1:32" ht="14.4" thickBot="1" x14ac:dyDescent="0.3">
      <c r="A8" s="97"/>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row>
    <row r="9" spans="1:32" ht="14.4" thickBot="1" x14ac:dyDescent="0.3">
      <c r="A9" s="97"/>
      <c r="B9" s="97"/>
      <c r="C9" s="102"/>
      <c r="D9" s="103"/>
      <c r="E9" s="103"/>
      <c r="F9" s="103"/>
      <c r="G9" s="104"/>
      <c r="H9" s="97"/>
      <c r="I9" s="97"/>
      <c r="J9" s="97"/>
      <c r="K9" s="97"/>
      <c r="L9" s="97"/>
      <c r="M9" s="115"/>
      <c r="N9" s="116"/>
      <c r="O9" s="116"/>
      <c r="P9" s="116"/>
      <c r="Q9" s="116"/>
      <c r="R9" s="116"/>
      <c r="S9" s="116"/>
      <c r="T9" s="117"/>
      <c r="U9" s="97"/>
      <c r="V9" s="97"/>
      <c r="W9" s="97"/>
      <c r="X9" s="97"/>
      <c r="Y9" s="97"/>
      <c r="Z9" s="97"/>
      <c r="AA9" s="97"/>
      <c r="AB9" s="97"/>
      <c r="AC9" s="97"/>
      <c r="AD9" s="97"/>
      <c r="AE9" s="97"/>
      <c r="AF9" s="97"/>
    </row>
    <row r="10" spans="1:32" x14ac:dyDescent="0.25">
      <c r="A10" s="97"/>
      <c r="B10" s="97"/>
      <c r="C10" s="97"/>
      <c r="D10" s="97"/>
      <c r="E10" s="97"/>
      <c r="F10" s="97"/>
      <c r="G10" s="97"/>
      <c r="H10" s="97"/>
      <c r="I10" s="97"/>
      <c r="J10" s="97"/>
      <c r="K10" s="97"/>
      <c r="L10" s="97"/>
      <c r="M10" s="118"/>
      <c r="N10" s="119"/>
      <c r="O10" s="119"/>
      <c r="P10" s="119"/>
      <c r="Q10" s="119"/>
      <c r="R10" s="119"/>
      <c r="S10" s="119"/>
      <c r="T10" s="120"/>
      <c r="U10" s="97"/>
      <c r="V10" s="97"/>
      <c r="W10" s="97"/>
      <c r="X10" s="97"/>
      <c r="Y10" s="97"/>
      <c r="Z10" s="97"/>
      <c r="AA10" s="97"/>
      <c r="AB10" s="97"/>
      <c r="AC10" s="97"/>
      <c r="AD10" s="97"/>
      <c r="AE10" s="97"/>
      <c r="AF10" s="97"/>
    </row>
    <row r="11" spans="1:32" x14ac:dyDescent="0.25">
      <c r="A11" s="97"/>
      <c r="B11" s="97"/>
      <c r="C11" s="97"/>
      <c r="D11" s="97"/>
      <c r="E11" s="97"/>
      <c r="F11" s="97"/>
      <c r="G11" s="97"/>
      <c r="H11" s="97"/>
      <c r="I11" s="97"/>
      <c r="J11" s="97"/>
      <c r="K11" s="97"/>
      <c r="L11" s="97"/>
      <c r="M11" s="118"/>
      <c r="N11" s="119"/>
      <c r="O11" s="119"/>
      <c r="P11" s="119"/>
      <c r="Q11" s="119"/>
      <c r="R11" s="119"/>
      <c r="S11" s="119"/>
      <c r="T11" s="120"/>
      <c r="U11" s="97"/>
      <c r="V11" s="97"/>
      <c r="W11" s="97"/>
      <c r="X11" s="97"/>
      <c r="Y11" s="97"/>
      <c r="Z11" s="97"/>
      <c r="AA11" s="97"/>
      <c r="AB11" s="97"/>
      <c r="AC11" s="97"/>
      <c r="AD11" s="97"/>
      <c r="AE11" s="97"/>
      <c r="AF11" s="97"/>
    </row>
    <row r="12" spans="1:32" ht="14.4" x14ac:dyDescent="0.3">
      <c r="A12" s="97"/>
      <c r="B12" s="97"/>
      <c r="C12" s="97" t="s">
        <v>8094</v>
      </c>
      <c r="D12" s="97"/>
      <c r="E12" s="97"/>
      <c r="F12" s="97"/>
      <c r="G12" s="97"/>
      <c r="H12" s="97"/>
      <c r="I12" s="97"/>
      <c r="J12" s="97"/>
      <c r="K12" s="97"/>
      <c r="L12" s="97"/>
      <c r="M12" s="118"/>
      <c r="N12" s="119"/>
      <c r="O12" s="119"/>
      <c r="P12" s="119"/>
      <c r="Q12" s="119"/>
      <c r="R12" s="119"/>
      <c r="S12" s="119"/>
      <c r="T12" s="120"/>
      <c r="U12" s="97"/>
      <c r="V12" s="97"/>
      <c r="W12" s="97"/>
      <c r="X12" s="97"/>
      <c r="Y12" s="97"/>
      <c r="Z12" s="97"/>
      <c r="AA12" s="97"/>
      <c r="AB12" s="97"/>
      <c r="AC12" s="97"/>
      <c r="AD12" s="97"/>
      <c r="AE12" s="97"/>
      <c r="AF12" s="97"/>
    </row>
    <row r="13" spans="1:32" ht="14.4" thickBot="1" x14ac:dyDescent="0.3">
      <c r="A13" s="97"/>
      <c r="B13" s="97"/>
      <c r="C13" s="97"/>
      <c r="D13" s="97"/>
      <c r="E13" s="97"/>
      <c r="F13" s="97"/>
      <c r="G13" s="97"/>
      <c r="H13" s="97"/>
      <c r="I13" s="97"/>
      <c r="J13" s="97"/>
      <c r="K13" s="97"/>
      <c r="L13" s="97"/>
      <c r="M13" s="118"/>
      <c r="N13" s="119"/>
      <c r="O13" s="119"/>
      <c r="P13" s="119"/>
      <c r="Q13" s="119"/>
      <c r="R13" s="119"/>
      <c r="S13" s="119"/>
      <c r="T13" s="120"/>
      <c r="U13" s="97"/>
      <c r="V13" s="97"/>
      <c r="W13" s="97"/>
      <c r="X13" s="97"/>
      <c r="Y13" s="97"/>
      <c r="Z13" s="97"/>
      <c r="AA13" s="97"/>
      <c r="AB13" s="97"/>
      <c r="AC13" s="97"/>
      <c r="AD13" s="97"/>
      <c r="AE13" s="97"/>
      <c r="AF13" s="97"/>
    </row>
    <row r="14" spans="1:32" ht="14.4" thickBot="1" x14ac:dyDescent="0.3">
      <c r="A14" s="97"/>
      <c r="B14" s="97"/>
      <c r="C14" s="102"/>
      <c r="D14" s="103"/>
      <c r="E14" s="103"/>
      <c r="F14" s="103"/>
      <c r="G14" s="104"/>
      <c r="H14" s="97"/>
      <c r="I14" s="97"/>
      <c r="J14" s="97"/>
      <c r="K14" s="97"/>
      <c r="L14" s="97"/>
      <c r="M14" s="118"/>
      <c r="N14" s="119"/>
      <c r="O14" s="119"/>
      <c r="P14" s="119"/>
      <c r="Q14" s="119"/>
      <c r="R14" s="119"/>
      <c r="S14" s="119"/>
      <c r="T14" s="120"/>
      <c r="U14" s="97"/>
      <c r="V14" s="97"/>
      <c r="W14" s="97"/>
      <c r="X14" s="97"/>
      <c r="Y14" s="97"/>
      <c r="Z14" s="97"/>
      <c r="AA14" s="97"/>
      <c r="AB14" s="97"/>
      <c r="AC14" s="97"/>
      <c r="AD14" s="97"/>
      <c r="AE14" s="97"/>
      <c r="AF14" s="97"/>
    </row>
    <row r="15" spans="1:32" x14ac:dyDescent="0.25">
      <c r="A15" s="97"/>
      <c r="B15" s="97"/>
      <c r="C15" s="97"/>
      <c r="D15" s="97"/>
      <c r="E15" s="97"/>
      <c r="F15" s="97"/>
      <c r="G15" s="97"/>
      <c r="H15" s="97"/>
      <c r="I15" s="97"/>
      <c r="J15" s="97"/>
      <c r="K15" s="97"/>
      <c r="L15" s="97"/>
      <c r="M15" s="118"/>
      <c r="N15" s="119"/>
      <c r="O15" s="119"/>
      <c r="P15" s="119"/>
      <c r="Q15" s="119"/>
      <c r="R15" s="119"/>
      <c r="S15" s="119"/>
      <c r="T15" s="120"/>
      <c r="U15" s="97"/>
      <c r="V15" s="97"/>
      <c r="W15" s="97"/>
      <c r="X15" s="97"/>
      <c r="Y15" s="97"/>
      <c r="Z15" s="97"/>
      <c r="AA15" s="97"/>
      <c r="AB15" s="97"/>
      <c r="AC15" s="97"/>
      <c r="AD15" s="97"/>
      <c r="AE15" s="97"/>
      <c r="AF15" s="97"/>
    </row>
    <row r="16" spans="1:32" x14ac:dyDescent="0.25">
      <c r="A16" s="97"/>
      <c r="B16" s="97"/>
      <c r="C16" s="97"/>
      <c r="D16" s="97"/>
      <c r="E16" s="97"/>
      <c r="F16" s="97"/>
      <c r="G16" s="97"/>
      <c r="H16" s="97"/>
      <c r="I16" s="97"/>
      <c r="J16" s="97"/>
      <c r="K16" s="97"/>
      <c r="L16" s="97"/>
      <c r="M16" s="118"/>
      <c r="N16" s="119"/>
      <c r="O16" s="119"/>
      <c r="P16" s="119"/>
      <c r="Q16" s="119"/>
      <c r="R16" s="119"/>
      <c r="S16" s="119"/>
      <c r="T16" s="120"/>
      <c r="U16" s="97"/>
      <c r="V16" s="97"/>
      <c r="W16" s="97"/>
      <c r="X16" s="97"/>
      <c r="Y16" s="97"/>
      <c r="Z16" s="97"/>
      <c r="AA16" s="97"/>
      <c r="AB16" s="97"/>
      <c r="AC16" s="97"/>
      <c r="AD16" s="97"/>
      <c r="AE16" s="97"/>
      <c r="AF16" s="97"/>
    </row>
    <row r="17" spans="1:32" ht="14.4" x14ac:dyDescent="0.3">
      <c r="A17" s="97"/>
      <c r="B17" s="97"/>
      <c r="C17" s="97" t="s">
        <v>8095</v>
      </c>
      <c r="D17" s="97"/>
      <c r="E17" s="97"/>
      <c r="F17" s="97"/>
      <c r="G17" s="97"/>
      <c r="H17" s="97"/>
      <c r="I17" s="97"/>
      <c r="J17" s="97"/>
      <c r="K17" s="97"/>
      <c r="L17" s="97"/>
      <c r="M17" s="118"/>
      <c r="N17" s="119"/>
      <c r="O17" s="119"/>
      <c r="P17" s="119"/>
      <c r="Q17" s="119"/>
      <c r="R17" s="119"/>
      <c r="S17" s="119"/>
      <c r="T17" s="120"/>
      <c r="U17" s="97"/>
      <c r="V17" s="97"/>
      <c r="W17" s="97"/>
      <c r="X17" s="97"/>
      <c r="Y17" s="97"/>
      <c r="Z17" s="97"/>
      <c r="AA17" s="97"/>
      <c r="AB17" s="97"/>
      <c r="AC17" s="97"/>
      <c r="AD17" s="97"/>
      <c r="AE17" s="97"/>
      <c r="AF17" s="97"/>
    </row>
    <row r="18" spans="1:32" ht="14.4" thickBot="1" x14ac:dyDescent="0.3">
      <c r="A18" s="97"/>
      <c r="B18" s="97"/>
      <c r="C18" s="97"/>
      <c r="D18" s="97"/>
      <c r="E18" s="97"/>
      <c r="F18" s="97"/>
      <c r="G18" s="97"/>
      <c r="H18" s="97"/>
      <c r="I18" s="97"/>
      <c r="J18" s="97"/>
      <c r="K18" s="97"/>
      <c r="L18" s="97"/>
      <c r="M18" s="118"/>
      <c r="N18" s="119"/>
      <c r="O18" s="119"/>
      <c r="P18" s="119"/>
      <c r="Q18" s="119"/>
      <c r="R18" s="119"/>
      <c r="S18" s="119"/>
      <c r="T18" s="120"/>
      <c r="U18" s="97"/>
      <c r="V18" s="97"/>
      <c r="W18" s="97"/>
      <c r="X18" s="97"/>
      <c r="Y18" s="97"/>
      <c r="Z18" s="97"/>
      <c r="AA18" s="97"/>
      <c r="AB18" s="97"/>
      <c r="AC18" s="97"/>
      <c r="AD18" s="97"/>
      <c r="AE18" s="97"/>
      <c r="AF18" s="97"/>
    </row>
    <row r="19" spans="1:32" ht="14.4" thickBot="1" x14ac:dyDescent="0.3">
      <c r="A19" s="97"/>
      <c r="B19" s="97"/>
      <c r="C19" s="125"/>
      <c r="D19" s="103"/>
      <c r="E19" s="103"/>
      <c r="F19" s="103"/>
      <c r="G19" s="104"/>
      <c r="H19" s="97"/>
      <c r="I19" s="97"/>
      <c r="J19" s="97"/>
      <c r="K19" s="97"/>
      <c r="L19" s="97"/>
      <c r="M19" s="121"/>
      <c r="N19" s="122"/>
      <c r="O19" s="122"/>
      <c r="P19" s="122"/>
      <c r="Q19" s="122"/>
      <c r="R19" s="122"/>
      <c r="S19" s="122"/>
      <c r="T19" s="123"/>
      <c r="U19" s="97"/>
      <c r="V19" s="97"/>
      <c r="W19" s="97"/>
      <c r="X19" s="97"/>
      <c r="Y19" s="97"/>
      <c r="Z19" s="97"/>
      <c r="AA19" s="97"/>
      <c r="AB19" s="97"/>
      <c r="AC19" s="97"/>
      <c r="AD19" s="97"/>
      <c r="AE19" s="97"/>
      <c r="AF19" s="97"/>
    </row>
    <row r="20" spans="1:32" x14ac:dyDescent="0.25">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c r="AF20" s="97"/>
    </row>
    <row r="21" spans="1:32" ht="14.4" thickBot="1" x14ac:dyDescent="0.3">
      <c r="A21" s="127" t="s">
        <v>8107</v>
      </c>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row>
    <row r="22" spans="1:32" ht="14.4" thickBot="1" x14ac:dyDescent="0.3">
      <c r="A22" s="126"/>
      <c r="B22" s="97"/>
      <c r="C22" s="111" t="s">
        <v>8101</v>
      </c>
      <c r="D22" s="112"/>
      <c r="E22" s="97"/>
      <c r="F22" s="114" t="str">
        <f>IF(A22=0," ","Thanks For Your FeeedBack.")</f>
        <v xml:space="preserve"> </v>
      </c>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row>
    <row r="23" spans="1:32" x14ac:dyDescent="0.25">
      <c r="A23" s="97"/>
      <c r="B23" s="97"/>
      <c r="C23" s="105"/>
      <c r="D23" s="106" t="s">
        <v>8097</v>
      </c>
      <c r="E23" s="97"/>
      <c r="F23" s="97"/>
      <c r="G23" s="113" t="s">
        <v>8102</v>
      </c>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row>
    <row r="24" spans="1:32" x14ac:dyDescent="0.25">
      <c r="A24" s="97"/>
      <c r="B24" s="97"/>
      <c r="C24" s="107"/>
      <c r="D24" s="108" t="s">
        <v>8098</v>
      </c>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row>
    <row r="25" spans="1:32" x14ac:dyDescent="0.25">
      <c r="A25" s="97"/>
      <c r="B25" s="97"/>
      <c r="C25" s="107"/>
      <c r="D25" s="108" t="s">
        <v>8099</v>
      </c>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row>
    <row r="26" spans="1:32" ht="14.4" thickBot="1" x14ac:dyDescent="0.3">
      <c r="A26" s="97"/>
      <c r="B26" s="97"/>
      <c r="C26" s="109"/>
      <c r="D26" s="110" t="s">
        <v>8100</v>
      </c>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row>
    <row r="27" spans="1:32" x14ac:dyDescent="0.25">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row>
    <row r="28" spans="1:32" x14ac:dyDescent="0.25">
      <c r="A28" s="97"/>
      <c r="B28" s="97"/>
      <c r="C28" s="97"/>
      <c r="D28" s="97"/>
      <c r="E28" s="97"/>
      <c r="F28" s="97"/>
      <c r="G28" s="97"/>
      <c r="H28" s="97"/>
      <c r="I28" s="97"/>
      <c r="J28" s="97"/>
      <c r="K28" s="97"/>
      <c r="L28" s="97"/>
      <c r="M28" s="97"/>
      <c r="N28" s="97"/>
      <c r="O28" s="97"/>
      <c r="P28" s="97"/>
      <c r="Q28" s="146" t="s">
        <v>7943</v>
      </c>
      <c r="R28" s="97"/>
      <c r="S28" s="97"/>
      <c r="T28" s="97"/>
      <c r="U28" s="97"/>
      <c r="V28" s="97"/>
      <c r="W28" s="97"/>
      <c r="X28" s="97"/>
      <c r="Y28" s="97"/>
      <c r="Z28" s="97"/>
      <c r="AA28" s="97"/>
      <c r="AB28" s="97"/>
      <c r="AC28" s="97"/>
      <c r="AD28" s="97"/>
      <c r="AE28" s="97"/>
      <c r="AF28" s="97"/>
    </row>
    <row r="29" spans="1:32" x14ac:dyDescent="0.25">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row>
    <row r="30" spans="1:32" x14ac:dyDescent="0.25">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row>
    <row r="31" spans="1:32" x14ac:dyDescent="0.25">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row>
    <row r="32" spans="1:32" x14ac:dyDescent="0.25">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row>
    <row r="33" spans="1:32" x14ac:dyDescent="0.25">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row>
    <row r="34" spans="1:32" x14ac:dyDescent="0.25">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row>
    <row r="35" spans="1:32" x14ac:dyDescent="0.2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row>
    <row r="36" spans="1:32" x14ac:dyDescent="0.25">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row>
    <row r="37" spans="1:32" x14ac:dyDescent="0.25">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row>
    <row r="38" spans="1:32" x14ac:dyDescent="0.25">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row>
    <row r="87" spans="13:13" x14ac:dyDescent="0.25">
      <c r="M87" s="4" t="s">
        <v>7943</v>
      </c>
    </row>
  </sheetData>
  <hyperlinks>
    <hyperlink ref="M87" location="'Index'!A1" display="'Index'!A1" xr:uid="{90D17C36-6C85-4766-B2E2-A3C51E054B3A}"/>
    <hyperlink ref="Q28" location="'Index'!A1" display="'Index'!A1" xr:uid="{AA3F9E21-C2F7-4D20-9542-95ADCE7BA594}"/>
  </hyperlink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Option Button 1">
              <controlPr defaultSize="0" autoFill="0" autoLine="0" autoPict="0">
                <anchor moveWithCells="1">
                  <from>
                    <xdr:col>2</xdr:col>
                    <xdr:colOff>99060</xdr:colOff>
                    <xdr:row>24</xdr:row>
                    <xdr:rowOff>144780</xdr:rowOff>
                  </from>
                  <to>
                    <xdr:col>2</xdr:col>
                    <xdr:colOff>327660</xdr:colOff>
                    <xdr:row>26</xdr:row>
                    <xdr:rowOff>68580</xdr:rowOff>
                  </to>
                </anchor>
              </controlPr>
            </control>
          </mc:Choice>
        </mc:AlternateContent>
        <mc:AlternateContent xmlns:mc="http://schemas.openxmlformats.org/markup-compatibility/2006">
          <mc:Choice Requires="x14">
            <control shapeId="15362" r:id="rId5" name="Option Button 2">
              <controlPr defaultSize="0" autoFill="0" autoLine="0" autoPict="0">
                <anchor moveWithCells="1">
                  <from>
                    <xdr:col>2</xdr:col>
                    <xdr:colOff>99060</xdr:colOff>
                    <xdr:row>23</xdr:row>
                    <xdr:rowOff>144780</xdr:rowOff>
                  </from>
                  <to>
                    <xdr:col>2</xdr:col>
                    <xdr:colOff>327660</xdr:colOff>
                    <xdr:row>25</xdr:row>
                    <xdr:rowOff>76200</xdr:rowOff>
                  </to>
                </anchor>
              </controlPr>
            </control>
          </mc:Choice>
        </mc:AlternateContent>
        <mc:AlternateContent xmlns:mc="http://schemas.openxmlformats.org/markup-compatibility/2006">
          <mc:Choice Requires="x14">
            <control shapeId="15363" r:id="rId6" name="Option Button 3">
              <controlPr defaultSize="0" autoFill="0" autoLine="0" autoPict="0">
                <anchor moveWithCells="1">
                  <from>
                    <xdr:col>2</xdr:col>
                    <xdr:colOff>91440</xdr:colOff>
                    <xdr:row>22</xdr:row>
                    <xdr:rowOff>129540</xdr:rowOff>
                  </from>
                  <to>
                    <xdr:col>2</xdr:col>
                    <xdr:colOff>320040</xdr:colOff>
                    <xdr:row>24</xdr:row>
                    <xdr:rowOff>60960</xdr:rowOff>
                  </to>
                </anchor>
              </controlPr>
            </control>
          </mc:Choice>
        </mc:AlternateContent>
        <mc:AlternateContent xmlns:mc="http://schemas.openxmlformats.org/markup-compatibility/2006">
          <mc:Choice Requires="x14">
            <control shapeId="15364" r:id="rId7" name="Option Button 4">
              <controlPr defaultSize="0" autoFill="0" autoLine="0" autoPict="0">
                <anchor moveWithCells="1">
                  <from>
                    <xdr:col>2</xdr:col>
                    <xdr:colOff>99060</xdr:colOff>
                    <xdr:row>21</xdr:row>
                    <xdr:rowOff>144780</xdr:rowOff>
                  </from>
                  <to>
                    <xdr:col>2</xdr:col>
                    <xdr:colOff>327660</xdr:colOff>
                    <xdr:row>23</xdr:row>
                    <xdr:rowOff>68580</xdr:rowOff>
                  </to>
                </anchor>
              </controlPr>
            </control>
          </mc:Choice>
        </mc:AlternateContent>
        <mc:AlternateContent xmlns:mc="http://schemas.openxmlformats.org/markup-compatibility/2006">
          <mc:Choice Requires="x14">
            <control shapeId="15365" r:id="rId8" name="Button 5">
              <controlPr defaultSize="0" print="0" autoFill="0" autoPict="0" macro="[0]!SUBMIT">
                <anchor moveWithCells="1" sizeWithCells="1">
                  <from>
                    <xdr:col>9</xdr:col>
                    <xdr:colOff>152400</xdr:colOff>
                    <xdr:row>23</xdr:row>
                    <xdr:rowOff>45720</xdr:rowOff>
                  </from>
                  <to>
                    <xdr:col>11</xdr:col>
                    <xdr:colOff>236220</xdr:colOff>
                    <xdr:row>26</xdr:row>
                    <xdr:rowOff>22860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3B753-4289-4C62-A6B3-B7FBC6C6A49C}">
  <sheetPr codeName="Sheet18">
    <tabColor rgb="FFFFFF00"/>
  </sheetPr>
  <dimension ref="A1:J1322"/>
  <sheetViews>
    <sheetView workbookViewId="0">
      <selection activeCell="F4" sqref="F4"/>
    </sheetView>
  </sheetViews>
  <sheetFormatPr defaultColWidth="48.3984375" defaultRowHeight="13.8" x14ac:dyDescent="0.25"/>
  <cols>
    <col min="1" max="1" width="36.3984375" customWidth="1"/>
    <col min="2" max="2" width="40.3984375" customWidth="1"/>
    <col min="3" max="3" width="29.5" customWidth="1"/>
    <col min="4" max="4" width="14.09765625" customWidth="1"/>
    <col min="7" max="10" width="48.3984375" style="47"/>
  </cols>
  <sheetData>
    <row r="1" spans="1:10" s="124" customFormat="1" ht="40.200000000000003" customHeight="1" x14ac:dyDescent="0.4">
      <c r="A1" s="129" t="s">
        <v>2</v>
      </c>
      <c r="B1" s="129" t="s">
        <v>8103</v>
      </c>
      <c r="C1" s="129" t="s">
        <v>8104</v>
      </c>
      <c r="D1" s="129" t="s">
        <v>8105</v>
      </c>
      <c r="E1" s="129" t="s">
        <v>8106</v>
      </c>
      <c r="F1" s="128"/>
      <c r="G1" s="128"/>
      <c r="H1" s="128"/>
      <c r="I1" s="128"/>
      <c r="J1" s="128"/>
    </row>
    <row r="2" spans="1:10" x14ac:dyDescent="0.25">
      <c r="A2" s="130" t="s">
        <v>8108</v>
      </c>
      <c r="B2" s="130" t="s">
        <v>8109</v>
      </c>
      <c r="C2" s="135" t="s">
        <v>8110</v>
      </c>
      <c r="D2" s="133">
        <v>3</v>
      </c>
      <c r="E2" s="131" t="s">
        <v>8111</v>
      </c>
      <c r="F2" s="47"/>
    </row>
    <row r="3" spans="1:10" x14ac:dyDescent="0.25">
      <c r="A3" s="131"/>
      <c r="B3" s="131"/>
      <c r="C3" s="136"/>
      <c r="D3" s="134"/>
      <c r="E3" s="131"/>
      <c r="F3" s="47"/>
    </row>
    <row r="4" spans="1:10" x14ac:dyDescent="0.25">
      <c r="A4" s="131"/>
      <c r="B4" s="131"/>
      <c r="C4" s="136"/>
      <c r="D4" s="134"/>
      <c r="E4" s="131"/>
      <c r="F4" s="58" t="s">
        <v>7943</v>
      </c>
    </row>
    <row r="5" spans="1:10" x14ac:dyDescent="0.25">
      <c r="A5" s="131"/>
      <c r="B5" s="131"/>
      <c r="C5" s="136"/>
      <c r="D5" s="134"/>
      <c r="E5" s="131"/>
      <c r="F5" s="47"/>
    </row>
    <row r="6" spans="1:10" x14ac:dyDescent="0.25">
      <c r="A6" s="132"/>
      <c r="B6" s="132"/>
      <c r="C6" s="132"/>
      <c r="D6" s="131"/>
      <c r="E6" s="131"/>
      <c r="F6" s="47"/>
    </row>
    <row r="7" spans="1:10" x14ac:dyDescent="0.25">
      <c r="A7" s="131"/>
      <c r="B7" s="131"/>
      <c r="C7" s="131"/>
      <c r="D7" s="131"/>
      <c r="E7" s="131"/>
      <c r="F7" s="47"/>
    </row>
    <row r="8" spans="1:10" x14ac:dyDescent="0.25">
      <c r="A8" s="131"/>
      <c r="B8" s="131"/>
      <c r="C8" s="131"/>
      <c r="D8" s="131"/>
      <c r="E8" s="131"/>
      <c r="F8" s="47"/>
    </row>
    <row r="9" spans="1:10" x14ac:dyDescent="0.25">
      <c r="A9" s="131"/>
      <c r="B9" s="131"/>
      <c r="C9" s="131"/>
      <c r="D9" s="131"/>
      <c r="E9" s="131"/>
      <c r="F9" s="47"/>
    </row>
    <row r="10" spans="1:10" x14ac:dyDescent="0.25">
      <c r="A10" s="131"/>
      <c r="B10" s="131"/>
      <c r="C10" s="131"/>
      <c r="D10" s="131"/>
      <c r="E10" s="131"/>
      <c r="F10" s="47"/>
    </row>
    <row r="11" spans="1:10" x14ac:dyDescent="0.25">
      <c r="A11" s="131"/>
      <c r="B11" s="131"/>
      <c r="C11" s="131"/>
      <c r="D11" s="131"/>
      <c r="E11" s="131"/>
      <c r="F11" s="47"/>
    </row>
    <row r="12" spans="1:10" x14ac:dyDescent="0.25">
      <c r="A12" s="131"/>
      <c r="B12" s="131"/>
      <c r="C12" s="131"/>
      <c r="D12" s="131"/>
      <c r="E12" s="131"/>
      <c r="F12" s="47"/>
    </row>
    <row r="13" spans="1:10" x14ac:dyDescent="0.25">
      <c r="A13" s="131"/>
      <c r="B13" s="131"/>
      <c r="C13" s="131"/>
      <c r="D13" s="131"/>
      <c r="E13" s="131"/>
      <c r="F13" s="47"/>
    </row>
    <row r="14" spans="1:10" x14ac:dyDescent="0.25">
      <c r="A14" s="131"/>
      <c r="B14" s="131"/>
      <c r="C14" s="131"/>
      <c r="D14" s="131"/>
      <c r="E14" s="131"/>
      <c r="F14" s="47"/>
    </row>
    <row r="15" spans="1:10" x14ac:dyDescent="0.25">
      <c r="A15" s="131"/>
      <c r="B15" s="131"/>
      <c r="C15" s="131"/>
      <c r="D15" s="131"/>
      <c r="E15" s="131"/>
      <c r="F15" s="47"/>
    </row>
    <row r="16" spans="1:10" x14ac:dyDescent="0.25">
      <c r="A16" s="131"/>
      <c r="B16" s="131"/>
      <c r="C16" s="131"/>
      <c r="D16" s="131"/>
      <c r="E16" s="131"/>
      <c r="F16" s="47"/>
    </row>
    <row r="17" spans="1:6" x14ac:dyDescent="0.25">
      <c r="A17" s="131"/>
      <c r="B17" s="131"/>
      <c r="C17" s="131"/>
      <c r="D17" s="131"/>
      <c r="E17" s="131"/>
      <c r="F17" s="47"/>
    </row>
    <row r="18" spans="1:6" x14ac:dyDescent="0.25">
      <c r="A18" s="131"/>
      <c r="B18" s="131"/>
      <c r="C18" s="131"/>
      <c r="D18" s="131"/>
      <c r="E18" s="131"/>
      <c r="F18" s="47"/>
    </row>
    <row r="19" spans="1:6" x14ac:dyDescent="0.25">
      <c r="A19" s="131"/>
      <c r="B19" s="131"/>
      <c r="C19" s="131"/>
      <c r="D19" s="131"/>
      <c r="E19" s="131"/>
      <c r="F19" s="47"/>
    </row>
    <row r="20" spans="1:6" x14ac:dyDescent="0.25">
      <c r="A20" s="131"/>
      <c r="B20" s="131"/>
      <c r="C20" s="131"/>
      <c r="D20" s="131"/>
      <c r="E20" s="131"/>
      <c r="F20" s="47"/>
    </row>
    <row r="21" spans="1:6" x14ac:dyDescent="0.25">
      <c r="A21" s="131"/>
      <c r="B21" s="131"/>
      <c r="C21" s="131"/>
      <c r="D21" s="131"/>
      <c r="E21" s="131"/>
      <c r="F21" s="47"/>
    </row>
    <row r="22" spans="1:6" x14ac:dyDescent="0.25">
      <c r="A22" s="131"/>
      <c r="B22" s="131"/>
      <c r="C22" s="131"/>
      <c r="D22" s="131"/>
      <c r="E22" s="131"/>
      <c r="F22" s="47"/>
    </row>
    <row r="23" spans="1:6" x14ac:dyDescent="0.25">
      <c r="A23" s="131"/>
      <c r="B23" s="131"/>
      <c r="C23" s="131"/>
      <c r="D23" s="131"/>
      <c r="E23" s="131"/>
      <c r="F23" s="47"/>
    </row>
    <row r="24" spans="1:6" x14ac:dyDescent="0.25">
      <c r="A24" s="131"/>
      <c r="B24" s="131"/>
      <c r="C24" s="131"/>
      <c r="D24" s="131"/>
      <c r="E24" s="131"/>
      <c r="F24" s="47"/>
    </row>
    <row r="25" spans="1:6" x14ac:dyDescent="0.25">
      <c r="A25" s="131"/>
      <c r="B25" s="131"/>
      <c r="C25" s="131"/>
      <c r="D25" s="131"/>
      <c r="E25" s="131"/>
      <c r="F25" s="47"/>
    </row>
    <row r="26" spans="1:6" x14ac:dyDescent="0.25">
      <c r="A26" s="131"/>
      <c r="B26" s="131"/>
      <c r="C26" s="131"/>
      <c r="D26" s="131"/>
      <c r="E26" s="131"/>
      <c r="F26" s="47"/>
    </row>
    <row r="27" spans="1:6" x14ac:dyDescent="0.25">
      <c r="A27" s="131"/>
      <c r="B27" s="131"/>
      <c r="C27" s="131"/>
      <c r="D27" s="131"/>
      <c r="E27" s="131"/>
      <c r="F27" s="47"/>
    </row>
    <row r="28" spans="1:6" x14ac:dyDescent="0.25">
      <c r="A28" s="131"/>
      <c r="B28" s="131"/>
      <c r="C28" s="131"/>
      <c r="D28" s="131"/>
      <c r="E28" s="131"/>
      <c r="F28" s="47"/>
    </row>
    <row r="29" spans="1:6" x14ac:dyDescent="0.25">
      <c r="A29" s="131"/>
      <c r="B29" s="131"/>
      <c r="C29" s="131"/>
      <c r="D29" s="131"/>
      <c r="E29" s="131"/>
      <c r="F29" s="47"/>
    </row>
    <row r="30" spans="1:6" x14ac:dyDescent="0.25">
      <c r="A30" s="131"/>
      <c r="B30" s="131"/>
      <c r="C30" s="131"/>
      <c r="D30" s="131"/>
      <c r="E30" s="131"/>
      <c r="F30" s="47"/>
    </row>
    <row r="31" spans="1:6" x14ac:dyDescent="0.25">
      <c r="A31" s="131"/>
      <c r="B31" s="131"/>
      <c r="C31" s="131"/>
      <c r="D31" s="131"/>
      <c r="E31" s="131"/>
      <c r="F31" s="47"/>
    </row>
    <row r="32" spans="1:6" x14ac:dyDescent="0.25">
      <c r="A32" s="131"/>
      <c r="B32" s="131"/>
      <c r="C32" s="131"/>
      <c r="D32" s="131"/>
      <c r="E32" s="131"/>
      <c r="F32" s="47"/>
    </row>
    <row r="33" spans="1:6" x14ac:dyDescent="0.25">
      <c r="A33" s="131"/>
      <c r="B33" s="131"/>
      <c r="C33" s="131"/>
      <c r="D33" s="131"/>
      <c r="E33" s="131"/>
      <c r="F33" s="47"/>
    </row>
    <row r="34" spans="1:6" x14ac:dyDescent="0.25">
      <c r="A34" s="131"/>
      <c r="B34" s="131"/>
      <c r="C34" s="131"/>
      <c r="D34" s="131"/>
      <c r="E34" s="131"/>
      <c r="F34" s="47"/>
    </row>
    <row r="35" spans="1:6" x14ac:dyDescent="0.25">
      <c r="A35" s="131"/>
      <c r="B35" s="131"/>
      <c r="C35" s="131"/>
      <c r="D35" s="131"/>
      <c r="E35" s="131"/>
      <c r="F35" s="47"/>
    </row>
    <row r="36" spans="1:6" x14ac:dyDescent="0.25">
      <c r="A36" s="131"/>
      <c r="B36" s="131"/>
      <c r="C36" s="131"/>
      <c r="D36" s="131"/>
      <c r="E36" s="131"/>
      <c r="F36" s="47"/>
    </row>
    <row r="37" spans="1:6" x14ac:dyDescent="0.25">
      <c r="A37" s="131"/>
      <c r="B37" s="131"/>
      <c r="C37" s="131"/>
      <c r="D37" s="131"/>
      <c r="E37" s="131"/>
      <c r="F37" s="47"/>
    </row>
    <row r="38" spans="1:6" x14ac:dyDescent="0.25">
      <c r="A38" s="131"/>
      <c r="B38" s="131"/>
      <c r="C38" s="131"/>
      <c r="D38" s="131"/>
      <c r="E38" s="131"/>
      <c r="F38" s="47"/>
    </row>
    <row r="39" spans="1:6" x14ac:dyDescent="0.25">
      <c r="A39" s="131"/>
      <c r="B39" s="131"/>
      <c r="C39" s="131"/>
      <c r="D39" s="131"/>
      <c r="E39" s="131"/>
      <c r="F39" s="47"/>
    </row>
    <row r="40" spans="1:6" x14ac:dyDescent="0.25">
      <c r="A40" s="131"/>
      <c r="B40" s="131"/>
      <c r="C40" s="131"/>
      <c r="D40" s="131"/>
      <c r="E40" s="131"/>
      <c r="F40" s="47"/>
    </row>
    <row r="41" spans="1:6" x14ac:dyDescent="0.25">
      <c r="A41" s="131"/>
      <c r="B41" s="131"/>
      <c r="C41" s="131"/>
      <c r="D41" s="131"/>
      <c r="E41" s="131"/>
      <c r="F41" s="47"/>
    </row>
    <row r="42" spans="1:6" x14ac:dyDescent="0.25">
      <c r="A42" s="131"/>
      <c r="B42" s="131"/>
      <c r="C42" s="131"/>
      <c r="D42" s="131"/>
      <c r="E42" s="131"/>
      <c r="F42" s="47"/>
    </row>
    <row r="43" spans="1:6" x14ac:dyDescent="0.25">
      <c r="A43" s="131"/>
      <c r="B43" s="131"/>
      <c r="C43" s="131"/>
      <c r="D43" s="131"/>
      <c r="E43" s="131"/>
      <c r="F43" s="47"/>
    </row>
    <row r="44" spans="1:6" x14ac:dyDescent="0.25">
      <c r="A44" s="131"/>
      <c r="B44" s="131"/>
      <c r="C44" s="131"/>
      <c r="D44" s="131"/>
      <c r="E44" s="131"/>
      <c r="F44" s="47"/>
    </row>
    <row r="45" spans="1:6" x14ac:dyDescent="0.25">
      <c r="A45" s="131"/>
      <c r="B45" s="131"/>
      <c r="C45" s="131"/>
      <c r="D45" s="131"/>
      <c r="E45" s="131"/>
      <c r="F45" s="47"/>
    </row>
    <row r="46" spans="1:6" x14ac:dyDescent="0.25">
      <c r="A46" s="131"/>
      <c r="B46" s="131"/>
      <c r="C46" s="131"/>
      <c r="D46" s="131"/>
      <c r="E46" s="131"/>
      <c r="F46" s="47"/>
    </row>
    <row r="47" spans="1:6" x14ac:dyDescent="0.25">
      <c r="A47" s="131"/>
      <c r="B47" s="131"/>
      <c r="C47" s="131"/>
      <c r="D47" s="131"/>
      <c r="E47" s="131"/>
      <c r="F47" s="47"/>
    </row>
    <row r="48" spans="1:6" x14ac:dyDescent="0.25">
      <c r="A48" s="131"/>
      <c r="B48" s="131"/>
      <c r="C48" s="131"/>
      <c r="D48" s="131"/>
      <c r="E48" s="131"/>
      <c r="F48" s="47"/>
    </row>
    <row r="49" spans="1:6" x14ac:dyDescent="0.25">
      <c r="A49" s="131"/>
      <c r="B49" s="131"/>
      <c r="C49" s="131"/>
      <c r="D49" s="131"/>
      <c r="E49" s="131"/>
      <c r="F49" s="47"/>
    </row>
    <row r="50" spans="1:6" x14ac:dyDescent="0.25">
      <c r="A50" s="131"/>
      <c r="B50" s="131"/>
      <c r="C50" s="131"/>
      <c r="D50" s="131"/>
      <c r="E50" s="131"/>
      <c r="F50" s="47"/>
    </row>
    <row r="51" spans="1:6" x14ac:dyDescent="0.25">
      <c r="A51" s="131"/>
      <c r="B51" s="131"/>
      <c r="C51" s="131"/>
      <c r="D51" s="131"/>
      <c r="E51" s="131"/>
      <c r="F51" s="47"/>
    </row>
    <row r="52" spans="1:6" x14ac:dyDescent="0.25">
      <c r="A52" s="131"/>
      <c r="B52" s="131"/>
      <c r="C52" s="131"/>
      <c r="D52" s="131"/>
      <c r="E52" s="131"/>
      <c r="F52" s="47"/>
    </row>
    <row r="53" spans="1:6" x14ac:dyDescent="0.25">
      <c r="A53" s="131"/>
      <c r="B53" s="131"/>
      <c r="C53" s="131"/>
      <c r="D53" s="131"/>
      <c r="E53" s="131"/>
      <c r="F53" s="47"/>
    </row>
    <row r="54" spans="1:6" x14ac:dyDescent="0.25">
      <c r="A54" s="131"/>
      <c r="B54" s="131"/>
      <c r="C54" s="131"/>
      <c r="D54" s="131"/>
      <c r="E54" s="131"/>
      <c r="F54" s="47"/>
    </row>
    <row r="55" spans="1:6" x14ac:dyDescent="0.25">
      <c r="A55" s="131"/>
      <c r="B55" s="131"/>
      <c r="C55" s="131"/>
      <c r="D55" s="131"/>
      <c r="E55" s="131"/>
      <c r="F55" s="47"/>
    </row>
    <row r="56" spans="1:6" x14ac:dyDescent="0.25">
      <c r="A56" s="131"/>
      <c r="B56" s="131"/>
      <c r="C56" s="131"/>
      <c r="D56" s="131"/>
      <c r="E56" s="131"/>
      <c r="F56" s="47"/>
    </row>
    <row r="57" spans="1:6" x14ac:dyDescent="0.25">
      <c r="A57" s="131"/>
      <c r="B57" s="131"/>
      <c r="C57" s="131"/>
      <c r="D57" s="131"/>
      <c r="E57" s="131"/>
      <c r="F57" s="47"/>
    </row>
    <row r="58" spans="1:6" x14ac:dyDescent="0.25">
      <c r="A58" s="131"/>
      <c r="B58" s="131"/>
      <c r="C58" s="131"/>
      <c r="D58" s="131"/>
      <c r="E58" s="131"/>
      <c r="F58" s="47"/>
    </row>
    <row r="59" spans="1:6" x14ac:dyDescent="0.25">
      <c r="A59" s="131"/>
      <c r="B59" s="131"/>
      <c r="C59" s="131"/>
      <c r="D59" s="131"/>
      <c r="E59" s="131"/>
      <c r="F59" s="47"/>
    </row>
    <row r="60" spans="1:6" x14ac:dyDescent="0.25">
      <c r="A60" s="131"/>
      <c r="B60" s="131"/>
      <c r="C60" s="131"/>
      <c r="D60" s="131"/>
      <c r="E60" s="131"/>
      <c r="F60" s="47"/>
    </row>
    <row r="61" spans="1:6" x14ac:dyDescent="0.25">
      <c r="A61" s="131"/>
      <c r="B61" s="131"/>
      <c r="C61" s="131"/>
      <c r="D61" s="131"/>
      <c r="E61" s="131"/>
      <c r="F61" s="47"/>
    </row>
    <row r="62" spans="1:6" x14ac:dyDescent="0.25">
      <c r="A62" s="131"/>
      <c r="B62" s="131"/>
      <c r="C62" s="131"/>
      <c r="D62" s="131"/>
      <c r="E62" s="131"/>
      <c r="F62" s="47"/>
    </row>
    <row r="63" spans="1:6" x14ac:dyDescent="0.25">
      <c r="A63" s="131"/>
      <c r="B63" s="131"/>
      <c r="C63" s="131"/>
      <c r="D63" s="131"/>
      <c r="E63" s="131"/>
      <c r="F63" s="47"/>
    </row>
    <row r="64" spans="1:6" x14ac:dyDescent="0.25">
      <c r="A64" s="131"/>
      <c r="B64" s="131"/>
      <c r="C64" s="131"/>
      <c r="D64" s="131"/>
      <c r="E64" s="131"/>
      <c r="F64" s="47"/>
    </row>
    <row r="65" spans="1:6" x14ac:dyDescent="0.25">
      <c r="A65" s="131"/>
      <c r="B65" s="131"/>
      <c r="C65" s="131"/>
      <c r="D65" s="131"/>
      <c r="E65" s="131"/>
      <c r="F65" s="47"/>
    </row>
    <row r="66" spans="1:6" x14ac:dyDescent="0.25">
      <c r="A66" s="131"/>
      <c r="B66" s="131"/>
      <c r="C66" s="131"/>
      <c r="D66" s="131"/>
      <c r="E66" s="131"/>
      <c r="F66" s="47"/>
    </row>
    <row r="67" spans="1:6" x14ac:dyDescent="0.25">
      <c r="A67" s="131"/>
      <c r="B67" s="131"/>
      <c r="C67" s="131"/>
      <c r="D67" s="131"/>
      <c r="E67" s="131"/>
      <c r="F67" s="47"/>
    </row>
    <row r="68" spans="1:6" x14ac:dyDescent="0.25">
      <c r="A68" s="131"/>
      <c r="B68" s="131"/>
      <c r="C68" s="131"/>
      <c r="D68" s="131"/>
      <c r="E68" s="131"/>
      <c r="F68" s="47"/>
    </row>
    <row r="69" spans="1:6" x14ac:dyDescent="0.25">
      <c r="A69" s="131"/>
      <c r="B69" s="131"/>
      <c r="C69" s="131"/>
      <c r="D69" s="131"/>
      <c r="E69" s="131"/>
      <c r="F69" s="47"/>
    </row>
    <row r="70" spans="1:6" x14ac:dyDescent="0.25">
      <c r="A70" s="131"/>
      <c r="B70" s="131"/>
      <c r="C70" s="131"/>
      <c r="D70" s="131"/>
      <c r="E70" s="131"/>
      <c r="F70" s="47"/>
    </row>
    <row r="71" spans="1:6" x14ac:dyDescent="0.25">
      <c r="A71" s="47"/>
      <c r="B71" s="47"/>
      <c r="C71" s="47"/>
      <c r="D71" s="47"/>
      <c r="E71" s="47"/>
      <c r="F71" s="47"/>
    </row>
    <row r="72" spans="1:6" x14ac:dyDescent="0.25">
      <c r="A72" s="47"/>
      <c r="B72" s="47"/>
      <c r="C72" s="47"/>
      <c r="D72" s="47"/>
      <c r="E72" s="47"/>
      <c r="F72" s="47"/>
    </row>
    <row r="73" spans="1:6" x14ac:dyDescent="0.25">
      <c r="A73" s="47"/>
      <c r="B73" s="47"/>
      <c r="C73" s="47"/>
      <c r="D73" s="47"/>
      <c r="E73" s="47"/>
      <c r="F73" s="47"/>
    </row>
    <row r="74" spans="1:6" x14ac:dyDescent="0.25">
      <c r="A74" s="47"/>
      <c r="B74" s="47"/>
      <c r="C74" s="47"/>
      <c r="D74" s="47"/>
      <c r="E74" s="47"/>
      <c r="F74" s="47"/>
    </row>
    <row r="75" spans="1:6" x14ac:dyDescent="0.25">
      <c r="A75" s="47"/>
      <c r="B75" s="47"/>
      <c r="C75" s="47"/>
      <c r="D75" s="47"/>
      <c r="E75" s="47"/>
      <c r="F75" s="47"/>
    </row>
    <row r="76" spans="1:6" x14ac:dyDescent="0.25">
      <c r="A76" s="47"/>
      <c r="B76" s="47"/>
      <c r="C76" s="47"/>
      <c r="D76" s="47"/>
      <c r="E76" s="47"/>
      <c r="F76" s="47"/>
    </row>
    <row r="77" spans="1:6" x14ac:dyDescent="0.25">
      <c r="A77" s="47"/>
      <c r="B77" s="47"/>
      <c r="C77" s="47"/>
      <c r="D77" s="47"/>
      <c r="E77" s="47"/>
      <c r="F77" s="47"/>
    </row>
    <row r="78" spans="1:6" x14ac:dyDescent="0.25">
      <c r="A78" s="47"/>
      <c r="B78" s="47"/>
      <c r="C78" s="47"/>
      <c r="D78" s="47"/>
      <c r="E78" s="47"/>
      <c r="F78" s="47"/>
    </row>
    <row r="79" spans="1:6" x14ac:dyDescent="0.25">
      <c r="A79" s="47"/>
      <c r="B79" s="47"/>
      <c r="C79" s="47"/>
      <c r="D79" s="47"/>
      <c r="E79" s="47"/>
      <c r="F79" s="47"/>
    </row>
    <row r="80" spans="1:6" x14ac:dyDescent="0.25">
      <c r="A80" s="47"/>
      <c r="B80" s="47"/>
      <c r="C80" s="47"/>
      <c r="D80" s="47"/>
      <c r="E80" s="47"/>
      <c r="F80" s="47"/>
    </row>
    <row r="81" spans="1:6" x14ac:dyDescent="0.25">
      <c r="A81" s="47"/>
      <c r="B81" s="47"/>
      <c r="C81" s="47"/>
      <c r="D81" s="47"/>
      <c r="E81" s="47"/>
      <c r="F81" s="47"/>
    </row>
    <row r="82" spans="1:6" x14ac:dyDescent="0.25">
      <c r="A82" s="47"/>
      <c r="B82" s="47"/>
      <c r="C82" s="47"/>
      <c r="D82" s="47"/>
      <c r="E82" s="47"/>
      <c r="F82" s="47"/>
    </row>
    <row r="83" spans="1:6" x14ac:dyDescent="0.25">
      <c r="A83" s="47"/>
      <c r="B83" s="47"/>
      <c r="C83" s="47"/>
      <c r="D83" s="47"/>
      <c r="E83" s="47"/>
      <c r="F83" s="47"/>
    </row>
    <row r="84" spans="1:6" x14ac:dyDescent="0.25">
      <c r="A84" s="47"/>
      <c r="B84" s="47"/>
      <c r="C84" s="47"/>
      <c r="D84" s="47"/>
      <c r="E84" s="47"/>
      <c r="F84" s="47"/>
    </row>
    <row r="85" spans="1:6" x14ac:dyDescent="0.25">
      <c r="A85" s="47"/>
      <c r="B85" s="47"/>
      <c r="C85" s="47"/>
      <c r="D85" s="47"/>
      <c r="E85" s="47"/>
      <c r="F85" s="47"/>
    </row>
    <row r="86" spans="1:6" x14ac:dyDescent="0.25">
      <c r="A86" s="47"/>
      <c r="B86" s="47"/>
      <c r="C86" s="47"/>
      <c r="D86" s="47"/>
      <c r="E86" s="47"/>
      <c r="F86" s="47"/>
    </row>
    <row r="87" spans="1:6" x14ac:dyDescent="0.25">
      <c r="A87" s="47"/>
      <c r="B87" s="47"/>
      <c r="C87" s="47"/>
      <c r="D87" s="47"/>
      <c r="E87" s="47"/>
      <c r="F87" s="47"/>
    </row>
    <row r="88" spans="1:6" x14ac:dyDescent="0.25">
      <c r="A88" s="47"/>
      <c r="B88" s="47"/>
      <c r="C88" s="47"/>
      <c r="D88" s="47"/>
      <c r="E88" s="47"/>
      <c r="F88" s="47"/>
    </row>
    <row r="89" spans="1:6" x14ac:dyDescent="0.25">
      <c r="A89" s="47"/>
      <c r="B89" s="47"/>
      <c r="C89" s="47"/>
      <c r="D89" s="47"/>
      <c r="E89" s="47"/>
      <c r="F89" s="47"/>
    </row>
    <row r="90" spans="1:6" x14ac:dyDescent="0.25">
      <c r="A90" s="47"/>
      <c r="B90" s="47"/>
      <c r="C90" s="47"/>
      <c r="D90" s="47"/>
      <c r="E90" s="47"/>
      <c r="F90" s="47"/>
    </row>
    <row r="91" spans="1:6" x14ac:dyDescent="0.25">
      <c r="A91" s="47"/>
      <c r="B91" s="47"/>
      <c r="C91" s="47"/>
      <c r="D91" s="47"/>
      <c r="E91" s="47"/>
      <c r="F91" s="47"/>
    </row>
    <row r="92" spans="1:6" x14ac:dyDescent="0.25">
      <c r="A92" s="47"/>
      <c r="B92" s="47"/>
      <c r="C92" s="47"/>
      <c r="D92" s="47"/>
      <c r="E92" s="47"/>
      <c r="F92" s="47"/>
    </row>
    <row r="93" spans="1:6" x14ac:dyDescent="0.25">
      <c r="A93" s="47"/>
      <c r="B93" s="47"/>
      <c r="C93" s="47"/>
      <c r="D93" s="47"/>
      <c r="E93" s="47"/>
      <c r="F93" s="47"/>
    </row>
    <row r="94" spans="1:6" x14ac:dyDescent="0.25">
      <c r="A94" s="47"/>
      <c r="B94" s="47"/>
      <c r="C94" s="47"/>
      <c r="D94" s="47"/>
      <c r="E94" s="47"/>
      <c r="F94" s="47"/>
    </row>
    <row r="95" spans="1:6" x14ac:dyDescent="0.25">
      <c r="A95" s="47"/>
      <c r="B95" s="47"/>
      <c r="C95" s="47"/>
      <c r="D95" s="47"/>
      <c r="E95" s="47"/>
      <c r="F95" s="47"/>
    </row>
    <row r="96" spans="1:6" x14ac:dyDescent="0.25">
      <c r="A96" s="47"/>
      <c r="B96" s="47"/>
      <c r="C96" s="47"/>
      <c r="D96" s="47"/>
      <c r="E96" s="47"/>
      <c r="F96" s="47"/>
    </row>
    <row r="97" spans="1:6" x14ac:dyDescent="0.25">
      <c r="A97" s="47"/>
      <c r="B97" s="47"/>
      <c r="C97" s="47"/>
      <c r="D97" s="47"/>
      <c r="E97" s="47"/>
      <c r="F97" s="47"/>
    </row>
    <row r="98" spans="1:6" x14ac:dyDescent="0.25">
      <c r="A98" s="47"/>
      <c r="B98" s="47"/>
      <c r="C98" s="47"/>
      <c r="D98" s="47"/>
      <c r="E98" s="47"/>
      <c r="F98" s="47"/>
    </row>
    <row r="99" spans="1:6" x14ac:dyDescent="0.25">
      <c r="A99" s="47"/>
      <c r="B99" s="47"/>
      <c r="C99" s="47"/>
      <c r="D99" s="47"/>
      <c r="E99" s="47"/>
      <c r="F99" s="47"/>
    </row>
    <row r="100" spans="1:6" x14ac:dyDescent="0.25">
      <c r="A100" s="47"/>
      <c r="B100" s="47"/>
      <c r="C100" s="47"/>
      <c r="D100" s="47"/>
      <c r="E100" s="47"/>
      <c r="F100" s="47"/>
    </row>
    <row r="101" spans="1:6" x14ac:dyDescent="0.25">
      <c r="A101" s="47"/>
      <c r="B101" s="47"/>
      <c r="C101" s="47"/>
      <c r="D101" s="47"/>
      <c r="E101" s="47"/>
      <c r="F101" s="47"/>
    </row>
    <row r="102" spans="1:6" x14ac:dyDescent="0.25">
      <c r="A102" s="47"/>
      <c r="B102" s="47"/>
      <c r="C102" s="47"/>
      <c r="D102" s="47"/>
      <c r="E102" s="47"/>
      <c r="F102" s="47"/>
    </row>
    <row r="103" spans="1:6" x14ac:dyDescent="0.25">
      <c r="A103" s="47"/>
      <c r="B103" s="47"/>
      <c r="C103" s="47"/>
      <c r="D103" s="47"/>
      <c r="E103" s="47"/>
      <c r="F103" s="47"/>
    </row>
    <row r="104" spans="1:6" x14ac:dyDescent="0.25">
      <c r="A104" s="47"/>
      <c r="B104" s="47"/>
      <c r="C104" s="47"/>
      <c r="D104" s="47"/>
      <c r="E104" s="47"/>
      <c r="F104" s="47"/>
    </row>
    <row r="105" spans="1:6" x14ac:dyDescent="0.25">
      <c r="A105" s="47"/>
      <c r="B105" s="47"/>
      <c r="C105" s="47"/>
      <c r="D105" s="47"/>
      <c r="E105" s="47"/>
      <c r="F105" s="47"/>
    </row>
    <row r="106" spans="1:6" x14ac:dyDescent="0.25">
      <c r="A106" s="47"/>
      <c r="B106" s="47"/>
      <c r="C106" s="47"/>
      <c r="D106" s="47"/>
      <c r="E106" s="47"/>
      <c r="F106" s="47"/>
    </row>
    <row r="107" spans="1:6" x14ac:dyDescent="0.25">
      <c r="A107" s="47"/>
      <c r="B107" s="47"/>
      <c r="C107" s="47"/>
      <c r="D107" s="47"/>
      <c r="E107" s="47"/>
      <c r="F107" s="47"/>
    </row>
    <row r="108" spans="1:6" x14ac:dyDescent="0.25">
      <c r="A108" s="47"/>
      <c r="B108" s="47"/>
      <c r="C108" s="47"/>
      <c r="D108" s="47"/>
      <c r="E108" s="47"/>
      <c r="F108" s="47"/>
    </row>
    <row r="109" spans="1:6" x14ac:dyDescent="0.25">
      <c r="A109" s="47"/>
      <c r="B109" s="47"/>
      <c r="C109" s="47"/>
      <c r="D109" s="47"/>
      <c r="E109" s="47"/>
      <c r="F109" s="47"/>
    </row>
    <row r="110" spans="1:6" x14ac:dyDescent="0.25">
      <c r="A110" s="47"/>
      <c r="B110" s="47"/>
      <c r="C110" s="47"/>
      <c r="D110" s="47"/>
      <c r="E110" s="47"/>
      <c r="F110" s="47"/>
    </row>
    <row r="111" spans="1:6" x14ac:dyDescent="0.25">
      <c r="A111" s="47"/>
      <c r="B111" s="47"/>
      <c r="C111" s="47"/>
      <c r="D111" s="47"/>
      <c r="E111" s="47"/>
      <c r="F111" s="47"/>
    </row>
    <row r="112" spans="1:6" x14ac:dyDescent="0.25">
      <c r="A112" s="47"/>
      <c r="B112" s="47"/>
      <c r="C112" s="47"/>
      <c r="D112" s="47"/>
      <c r="E112" s="47"/>
      <c r="F112" s="47"/>
    </row>
    <row r="113" spans="1:6" x14ac:dyDescent="0.25">
      <c r="A113" s="47"/>
      <c r="B113" s="47"/>
      <c r="C113" s="47"/>
      <c r="D113" s="47"/>
      <c r="E113" s="47"/>
      <c r="F113" s="47"/>
    </row>
    <row r="114" spans="1:6" x14ac:dyDescent="0.25">
      <c r="A114" s="47"/>
      <c r="B114" s="47"/>
      <c r="C114" s="47"/>
      <c r="D114" s="47"/>
      <c r="E114" s="47"/>
      <c r="F114" s="47"/>
    </row>
    <row r="115" spans="1:6" x14ac:dyDescent="0.25">
      <c r="A115" s="47"/>
      <c r="B115" s="47"/>
      <c r="C115" s="47"/>
      <c r="D115" s="47"/>
      <c r="E115" s="47"/>
      <c r="F115" s="47"/>
    </row>
    <row r="116" spans="1:6" x14ac:dyDescent="0.25">
      <c r="A116" s="47"/>
      <c r="B116" s="47"/>
      <c r="C116" s="47"/>
      <c r="D116" s="47"/>
      <c r="E116" s="47"/>
      <c r="F116" s="47"/>
    </row>
    <row r="117" spans="1:6" x14ac:dyDescent="0.25">
      <c r="A117" s="47"/>
      <c r="B117" s="47"/>
      <c r="C117" s="47"/>
      <c r="D117" s="47"/>
      <c r="E117" s="47"/>
      <c r="F117" s="47"/>
    </row>
    <row r="118" spans="1:6" x14ac:dyDescent="0.25">
      <c r="A118" s="47"/>
      <c r="B118" s="47"/>
      <c r="C118" s="47"/>
      <c r="D118" s="47"/>
      <c r="E118" s="47"/>
      <c r="F118" s="47"/>
    </row>
    <row r="119" spans="1:6" x14ac:dyDescent="0.25">
      <c r="A119" s="47"/>
      <c r="B119" s="47"/>
      <c r="C119" s="47"/>
      <c r="D119" s="47"/>
      <c r="E119" s="47"/>
      <c r="F119" s="47"/>
    </row>
    <row r="120" spans="1:6" x14ac:dyDescent="0.25">
      <c r="A120" s="47"/>
      <c r="B120" s="47"/>
      <c r="C120" s="47"/>
      <c r="D120" s="47"/>
      <c r="E120" s="47"/>
      <c r="F120" s="47"/>
    </row>
    <row r="121" spans="1:6" x14ac:dyDescent="0.25">
      <c r="A121" s="47"/>
      <c r="B121" s="47"/>
      <c r="C121" s="47"/>
      <c r="D121" s="47"/>
      <c r="E121" s="47"/>
      <c r="F121" s="47"/>
    </row>
    <row r="122" spans="1:6" x14ac:dyDescent="0.25">
      <c r="A122" s="47"/>
      <c r="B122" s="47"/>
      <c r="C122" s="47"/>
      <c r="D122" s="47"/>
      <c r="E122" s="47"/>
      <c r="F122" s="47"/>
    </row>
    <row r="123" spans="1:6" x14ac:dyDescent="0.25">
      <c r="A123" s="47"/>
      <c r="B123" s="47"/>
      <c r="C123" s="47"/>
      <c r="D123" s="47"/>
      <c r="E123" s="47"/>
      <c r="F123" s="47"/>
    </row>
    <row r="124" spans="1:6" x14ac:dyDescent="0.25">
      <c r="A124" s="47"/>
      <c r="B124" s="47"/>
      <c r="C124" s="47"/>
      <c r="D124" s="47"/>
      <c r="E124" s="47"/>
      <c r="F124" s="47"/>
    </row>
    <row r="125" spans="1:6" x14ac:dyDescent="0.25">
      <c r="A125" s="47"/>
      <c r="B125" s="47"/>
      <c r="C125" s="47"/>
      <c r="D125" s="47"/>
      <c r="E125" s="47"/>
      <c r="F125" s="47"/>
    </row>
    <row r="126" spans="1:6" x14ac:dyDescent="0.25">
      <c r="A126" s="47"/>
      <c r="B126" s="47"/>
      <c r="C126" s="47"/>
      <c r="D126" s="47"/>
      <c r="E126" s="47"/>
      <c r="F126" s="47"/>
    </row>
    <row r="127" spans="1:6" x14ac:dyDescent="0.25">
      <c r="A127" s="47"/>
      <c r="B127" s="47"/>
      <c r="C127" s="47"/>
      <c r="D127" s="47"/>
      <c r="E127" s="47"/>
      <c r="F127" s="47"/>
    </row>
    <row r="128" spans="1:6" x14ac:dyDescent="0.25">
      <c r="A128" s="47"/>
      <c r="B128" s="47"/>
      <c r="C128" s="47"/>
      <c r="D128" s="47"/>
      <c r="E128" s="47"/>
      <c r="F128" s="47"/>
    </row>
    <row r="129" spans="1:6" x14ac:dyDescent="0.25">
      <c r="A129" s="47"/>
      <c r="B129" s="47"/>
      <c r="C129" s="47"/>
      <c r="D129" s="47"/>
      <c r="E129" s="47"/>
      <c r="F129" s="47"/>
    </row>
    <row r="130" spans="1:6" x14ac:dyDescent="0.25">
      <c r="A130" s="47"/>
      <c r="B130" s="47"/>
      <c r="C130" s="47"/>
      <c r="D130" s="47"/>
      <c r="E130" s="47"/>
      <c r="F130" s="47"/>
    </row>
    <row r="131" spans="1:6" x14ac:dyDescent="0.25">
      <c r="A131" s="47"/>
      <c r="B131" s="47"/>
      <c r="C131" s="47"/>
      <c r="D131" s="47"/>
      <c r="E131" s="47"/>
      <c r="F131" s="47"/>
    </row>
    <row r="132" spans="1:6" x14ac:dyDescent="0.25">
      <c r="A132" s="47"/>
      <c r="B132" s="47"/>
      <c r="C132" s="47"/>
      <c r="D132" s="47"/>
      <c r="E132" s="47"/>
      <c r="F132" s="47"/>
    </row>
    <row r="133" spans="1:6" x14ac:dyDescent="0.25">
      <c r="A133" s="47"/>
      <c r="B133" s="47"/>
      <c r="C133" s="47"/>
      <c r="D133" s="47"/>
      <c r="E133" s="47"/>
      <c r="F133" s="47"/>
    </row>
    <row r="134" spans="1:6" x14ac:dyDescent="0.25">
      <c r="A134" s="47"/>
      <c r="B134" s="47"/>
      <c r="C134" s="47"/>
      <c r="D134" s="47"/>
      <c r="E134" s="47"/>
      <c r="F134" s="47"/>
    </row>
    <row r="135" spans="1:6" x14ac:dyDescent="0.25">
      <c r="A135" s="47"/>
      <c r="B135" s="47"/>
      <c r="C135" s="47"/>
      <c r="D135" s="47"/>
      <c r="E135" s="47"/>
      <c r="F135" s="47"/>
    </row>
    <row r="136" spans="1:6" x14ac:dyDescent="0.25">
      <c r="A136" s="47"/>
      <c r="B136" s="47"/>
      <c r="C136" s="47"/>
      <c r="D136" s="47"/>
      <c r="E136" s="47"/>
      <c r="F136" s="47"/>
    </row>
    <row r="137" spans="1:6" x14ac:dyDescent="0.25">
      <c r="A137" s="47"/>
      <c r="B137" s="47"/>
      <c r="C137" s="47"/>
      <c r="D137" s="47"/>
      <c r="E137" s="47"/>
      <c r="F137" s="47"/>
    </row>
    <row r="138" spans="1:6" x14ac:dyDescent="0.25">
      <c r="A138" s="47"/>
      <c r="B138" s="47"/>
      <c r="C138" s="47"/>
      <c r="D138" s="47"/>
      <c r="E138" s="47"/>
      <c r="F138" s="47"/>
    </row>
    <row r="139" spans="1:6" x14ac:dyDescent="0.25">
      <c r="A139" s="47"/>
      <c r="B139" s="47"/>
      <c r="C139" s="47"/>
      <c r="D139" s="47"/>
      <c r="E139" s="47"/>
      <c r="F139" s="47"/>
    </row>
    <row r="140" spans="1:6" x14ac:dyDescent="0.25">
      <c r="A140" s="47"/>
      <c r="B140" s="47"/>
      <c r="C140" s="47"/>
      <c r="D140" s="47"/>
      <c r="E140" s="47"/>
      <c r="F140" s="47"/>
    </row>
    <row r="141" spans="1:6" x14ac:dyDescent="0.25">
      <c r="A141" s="47"/>
      <c r="B141" s="47"/>
      <c r="C141" s="47"/>
      <c r="D141" s="47"/>
      <c r="E141" s="47"/>
      <c r="F141" s="47"/>
    </row>
    <row r="142" spans="1:6" x14ac:dyDescent="0.25">
      <c r="A142" s="47"/>
      <c r="B142" s="47"/>
      <c r="C142" s="47"/>
      <c r="D142" s="47"/>
      <c r="E142" s="47"/>
      <c r="F142" s="47"/>
    </row>
    <row r="143" spans="1:6" x14ac:dyDescent="0.25">
      <c r="A143" s="47"/>
      <c r="B143" s="47"/>
      <c r="C143" s="47"/>
      <c r="D143" s="47"/>
      <c r="E143" s="47"/>
      <c r="F143" s="47"/>
    </row>
    <row r="144" spans="1:6" x14ac:dyDescent="0.25">
      <c r="A144" s="47"/>
      <c r="B144" s="47"/>
      <c r="C144" s="47"/>
      <c r="D144" s="47"/>
      <c r="E144" s="47"/>
      <c r="F144" s="47"/>
    </row>
    <row r="145" spans="1:6" x14ac:dyDescent="0.25">
      <c r="A145" s="47"/>
      <c r="B145" s="47"/>
      <c r="C145" s="47"/>
      <c r="D145" s="47"/>
      <c r="E145" s="47"/>
      <c r="F145" s="47"/>
    </row>
    <row r="146" spans="1:6" x14ac:dyDescent="0.25">
      <c r="A146" s="47"/>
      <c r="B146" s="47"/>
      <c r="C146" s="47"/>
      <c r="D146" s="47"/>
      <c r="E146" s="47"/>
      <c r="F146" s="47"/>
    </row>
    <row r="147" spans="1:6" x14ac:dyDescent="0.25">
      <c r="A147" s="47"/>
      <c r="B147" s="47"/>
      <c r="C147" s="47"/>
      <c r="D147" s="47"/>
      <c r="E147" s="47"/>
      <c r="F147" s="47"/>
    </row>
    <row r="148" spans="1:6" x14ac:dyDescent="0.25">
      <c r="A148" s="47"/>
      <c r="B148" s="47"/>
      <c r="C148" s="47"/>
      <c r="D148" s="47"/>
      <c r="E148" s="47"/>
      <c r="F148" s="47"/>
    </row>
    <row r="149" spans="1:6" x14ac:dyDescent="0.25">
      <c r="A149" s="47"/>
      <c r="B149" s="47"/>
      <c r="C149" s="47"/>
      <c r="D149" s="47"/>
      <c r="E149" s="47"/>
      <c r="F149" s="47"/>
    </row>
    <row r="150" spans="1:6" x14ac:dyDescent="0.25">
      <c r="A150" s="47"/>
      <c r="B150" s="47"/>
      <c r="C150" s="47"/>
      <c r="D150" s="47"/>
      <c r="E150" s="47"/>
      <c r="F150" s="47"/>
    </row>
    <row r="151" spans="1:6" x14ac:dyDescent="0.25">
      <c r="A151" s="47"/>
      <c r="B151" s="47"/>
      <c r="C151" s="47"/>
      <c r="D151" s="47"/>
      <c r="E151" s="47"/>
      <c r="F151" s="47"/>
    </row>
    <row r="152" spans="1:6" x14ac:dyDescent="0.25">
      <c r="A152" s="47"/>
      <c r="B152" s="47"/>
      <c r="C152" s="47"/>
      <c r="D152" s="47"/>
      <c r="E152" s="47"/>
      <c r="F152" s="47"/>
    </row>
    <row r="153" spans="1:6" x14ac:dyDescent="0.25">
      <c r="A153" s="47"/>
      <c r="B153" s="47"/>
      <c r="C153" s="47"/>
      <c r="D153" s="47"/>
      <c r="E153" s="47"/>
      <c r="F153" s="47"/>
    </row>
    <row r="154" spans="1:6" x14ac:dyDescent="0.25">
      <c r="A154" s="47"/>
      <c r="B154" s="47"/>
      <c r="C154" s="47"/>
      <c r="D154" s="47"/>
      <c r="E154" s="47"/>
      <c r="F154" s="47"/>
    </row>
    <row r="155" spans="1:6" x14ac:dyDescent="0.25">
      <c r="A155" s="47"/>
      <c r="B155" s="47"/>
      <c r="C155" s="47"/>
      <c r="D155" s="47"/>
      <c r="E155" s="47"/>
      <c r="F155" s="47"/>
    </row>
    <row r="156" spans="1:6" x14ac:dyDescent="0.25">
      <c r="A156" s="47"/>
      <c r="B156" s="47"/>
      <c r="C156" s="47"/>
      <c r="D156" s="47"/>
      <c r="E156" s="47"/>
      <c r="F156" s="47"/>
    </row>
    <row r="157" spans="1:6" x14ac:dyDescent="0.25">
      <c r="A157" s="47"/>
      <c r="B157" s="47"/>
      <c r="C157" s="47"/>
      <c r="D157" s="47"/>
      <c r="E157" s="47"/>
      <c r="F157" s="47"/>
    </row>
    <row r="158" spans="1:6" x14ac:dyDescent="0.25">
      <c r="A158" s="47"/>
      <c r="B158" s="47"/>
      <c r="C158" s="47"/>
      <c r="D158" s="47"/>
      <c r="E158" s="47"/>
      <c r="F158" s="47"/>
    </row>
    <row r="159" spans="1:6" x14ac:dyDescent="0.25">
      <c r="A159" s="47"/>
      <c r="B159" s="47"/>
      <c r="C159" s="47"/>
      <c r="D159" s="47"/>
      <c r="E159" s="47"/>
      <c r="F159" s="47"/>
    </row>
    <row r="160" spans="1:6" x14ac:dyDescent="0.25">
      <c r="A160" s="47"/>
      <c r="B160" s="47"/>
      <c r="C160" s="47"/>
      <c r="D160" s="47"/>
      <c r="E160" s="47"/>
      <c r="F160" s="47"/>
    </row>
    <row r="161" spans="1:6" x14ac:dyDescent="0.25">
      <c r="A161" s="47"/>
      <c r="B161" s="47"/>
      <c r="C161" s="47"/>
      <c r="D161" s="47"/>
      <c r="E161" s="47"/>
      <c r="F161" s="47"/>
    </row>
    <row r="162" spans="1:6" x14ac:dyDescent="0.25">
      <c r="A162" s="47"/>
      <c r="B162" s="47"/>
      <c r="C162" s="47"/>
      <c r="D162" s="47"/>
      <c r="E162" s="47"/>
      <c r="F162" s="47"/>
    </row>
    <row r="163" spans="1:6" x14ac:dyDescent="0.25">
      <c r="A163" s="47"/>
      <c r="B163" s="47"/>
      <c r="C163" s="47"/>
      <c r="D163" s="47"/>
      <c r="E163" s="47"/>
      <c r="F163" s="47"/>
    </row>
    <row r="164" spans="1:6" x14ac:dyDescent="0.25">
      <c r="A164" s="47"/>
      <c r="B164" s="47"/>
      <c r="C164" s="47"/>
      <c r="D164" s="47"/>
      <c r="E164" s="47"/>
      <c r="F164" s="47"/>
    </row>
    <row r="165" spans="1:6" x14ac:dyDescent="0.25">
      <c r="A165" s="47"/>
      <c r="B165" s="47"/>
      <c r="C165" s="47"/>
      <c r="D165" s="47"/>
      <c r="E165" s="47"/>
      <c r="F165" s="47"/>
    </row>
    <row r="166" spans="1:6" x14ac:dyDescent="0.25">
      <c r="A166" s="47"/>
      <c r="B166" s="47"/>
      <c r="C166" s="47"/>
      <c r="D166" s="47"/>
      <c r="E166" s="47"/>
      <c r="F166" s="47"/>
    </row>
    <row r="167" spans="1:6" x14ac:dyDescent="0.25">
      <c r="A167" s="47"/>
      <c r="B167" s="47"/>
      <c r="C167" s="47"/>
      <c r="D167" s="47"/>
      <c r="E167" s="47"/>
      <c r="F167" s="47"/>
    </row>
    <row r="168" spans="1:6" x14ac:dyDescent="0.25">
      <c r="A168" s="47"/>
      <c r="B168" s="47"/>
      <c r="C168" s="47"/>
      <c r="D168" s="47"/>
      <c r="E168" s="47"/>
      <c r="F168" s="47"/>
    </row>
    <row r="169" spans="1:6" x14ac:dyDescent="0.25">
      <c r="A169" s="47"/>
      <c r="B169" s="47"/>
      <c r="C169" s="47"/>
      <c r="D169" s="47"/>
      <c r="E169" s="47"/>
      <c r="F169" s="47"/>
    </row>
    <row r="170" spans="1:6" x14ac:dyDescent="0.25">
      <c r="A170" s="47"/>
      <c r="B170" s="47"/>
      <c r="C170" s="47"/>
      <c r="D170" s="47"/>
      <c r="E170" s="47"/>
      <c r="F170" s="47"/>
    </row>
    <row r="171" spans="1:6" x14ac:dyDescent="0.25">
      <c r="A171" s="47"/>
      <c r="B171" s="47"/>
      <c r="C171" s="47"/>
      <c r="D171" s="47"/>
      <c r="E171" s="47"/>
      <c r="F171" s="47"/>
    </row>
    <row r="172" spans="1:6" x14ac:dyDescent="0.25">
      <c r="A172" s="47"/>
      <c r="B172" s="47"/>
      <c r="C172" s="47"/>
      <c r="D172" s="47"/>
      <c r="E172" s="47"/>
      <c r="F172" s="47"/>
    </row>
    <row r="173" spans="1:6" x14ac:dyDescent="0.25">
      <c r="A173" s="47"/>
      <c r="B173" s="47"/>
      <c r="C173" s="47"/>
      <c r="D173" s="47"/>
      <c r="E173" s="47"/>
      <c r="F173" s="47"/>
    </row>
    <row r="174" spans="1:6" x14ac:dyDescent="0.25">
      <c r="A174" s="47"/>
      <c r="B174" s="47"/>
      <c r="C174" s="47"/>
      <c r="D174" s="47"/>
      <c r="E174" s="47"/>
      <c r="F174" s="47"/>
    </row>
    <row r="175" spans="1:6" x14ac:dyDescent="0.25">
      <c r="A175" s="47"/>
      <c r="B175" s="47"/>
      <c r="C175" s="47"/>
      <c r="D175" s="47"/>
      <c r="E175" s="47"/>
      <c r="F175" s="47"/>
    </row>
    <row r="176" spans="1:6" x14ac:dyDescent="0.25">
      <c r="A176" s="47"/>
      <c r="B176" s="47"/>
      <c r="C176" s="47"/>
      <c r="D176" s="47"/>
      <c r="E176" s="47"/>
      <c r="F176" s="47"/>
    </row>
    <row r="177" spans="1:6" x14ac:dyDescent="0.25">
      <c r="A177" s="47"/>
      <c r="B177" s="47"/>
      <c r="C177" s="47"/>
      <c r="D177" s="47"/>
      <c r="E177" s="47"/>
      <c r="F177" s="47"/>
    </row>
    <row r="178" spans="1:6" x14ac:dyDescent="0.25">
      <c r="A178" s="47"/>
      <c r="B178" s="47"/>
      <c r="C178" s="47"/>
      <c r="D178" s="47"/>
      <c r="E178" s="47"/>
      <c r="F178" s="47"/>
    </row>
    <row r="179" spans="1:6" x14ac:dyDescent="0.25">
      <c r="A179" s="47"/>
      <c r="B179" s="47"/>
      <c r="C179" s="47"/>
      <c r="D179" s="47"/>
      <c r="E179" s="47"/>
      <c r="F179" s="47"/>
    </row>
    <row r="180" spans="1:6" x14ac:dyDescent="0.25">
      <c r="A180" s="47"/>
      <c r="B180" s="47"/>
      <c r="C180" s="47"/>
      <c r="D180" s="47"/>
      <c r="E180" s="47"/>
      <c r="F180" s="47"/>
    </row>
    <row r="181" spans="1:6" x14ac:dyDescent="0.25">
      <c r="A181" s="47"/>
      <c r="B181" s="47"/>
      <c r="C181" s="47"/>
      <c r="D181" s="47"/>
      <c r="E181" s="47"/>
      <c r="F181" s="47"/>
    </row>
    <row r="182" spans="1:6" x14ac:dyDescent="0.25">
      <c r="A182" s="47"/>
      <c r="B182" s="47"/>
      <c r="C182" s="47"/>
      <c r="D182" s="47"/>
      <c r="E182" s="47"/>
      <c r="F182" s="47"/>
    </row>
    <row r="183" spans="1:6" x14ac:dyDescent="0.25">
      <c r="A183" s="47"/>
      <c r="B183" s="47"/>
      <c r="C183" s="47"/>
      <c r="D183" s="47"/>
      <c r="E183" s="47"/>
      <c r="F183" s="47"/>
    </row>
    <row r="184" spans="1:6" x14ac:dyDescent="0.25">
      <c r="A184" s="47"/>
      <c r="B184" s="47"/>
      <c r="C184" s="47"/>
      <c r="D184" s="47"/>
      <c r="E184" s="47"/>
      <c r="F184" s="47"/>
    </row>
    <row r="185" spans="1:6" x14ac:dyDescent="0.25">
      <c r="A185" s="47"/>
      <c r="B185" s="47"/>
      <c r="C185" s="47"/>
      <c r="D185" s="47"/>
      <c r="E185" s="47"/>
      <c r="F185" s="47"/>
    </row>
    <row r="186" spans="1:6" x14ac:dyDescent="0.25">
      <c r="A186" s="47"/>
      <c r="B186" s="47"/>
      <c r="C186" s="47"/>
      <c r="D186" s="47"/>
      <c r="E186" s="47"/>
      <c r="F186" s="47"/>
    </row>
    <row r="187" spans="1:6" x14ac:dyDescent="0.25">
      <c r="A187" s="47"/>
      <c r="B187" s="47"/>
      <c r="C187" s="47"/>
      <c r="D187" s="47"/>
      <c r="E187" s="47"/>
      <c r="F187" s="47"/>
    </row>
    <row r="188" spans="1:6" x14ac:dyDescent="0.25">
      <c r="A188" s="47"/>
      <c r="B188" s="47"/>
      <c r="C188" s="47"/>
      <c r="D188" s="47"/>
      <c r="E188" s="47"/>
      <c r="F188" s="47"/>
    </row>
    <row r="189" spans="1:6" x14ac:dyDescent="0.25">
      <c r="A189" s="47"/>
      <c r="B189" s="47"/>
      <c r="C189" s="47"/>
      <c r="D189" s="47"/>
      <c r="E189" s="47"/>
      <c r="F189" s="47"/>
    </row>
    <row r="190" spans="1:6" x14ac:dyDescent="0.25">
      <c r="A190" s="47"/>
      <c r="B190" s="47"/>
      <c r="C190" s="47"/>
      <c r="D190" s="47"/>
      <c r="E190" s="47"/>
      <c r="F190" s="47"/>
    </row>
    <row r="191" spans="1:6" x14ac:dyDescent="0.25">
      <c r="A191" s="47"/>
      <c r="B191" s="47"/>
      <c r="C191" s="47"/>
      <c r="D191" s="47"/>
      <c r="E191" s="47"/>
      <c r="F191" s="47"/>
    </row>
    <row r="192" spans="1:6" x14ac:dyDescent="0.25">
      <c r="A192" s="47"/>
      <c r="B192" s="47"/>
      <c r="C192" s="47"/>
      <c r="D192" s="47"/>
      <c r="E192" s="47"/>
      <c r="F192" s="47"/>
    </row>
    <row r="193" spans="1:6" x14ac:dyDescent="0.25">
      <c r="A193" s="47"/>
      <c r="B193" s="47"/>
      <c r="C193" s="47"/>
      <c r="D193" s="47"/>
      <c r="E193" s="47"/>
      <c r="F193" s="47"/>
    </row>
    <row r="194" spans="1:6" x14ac:dyDescent="0.25">
      <c r="A194" s="47"/>
      <c r="B194" s="47"/>
      <c r="C194" s="47"/>
      <c r="D194" s="47"/>
      <c r="E194" s="47"/>
      <c r="F194" s="47"/>
    </row>
    <row r="195" spans="1:6" x14ac:dyDescent="0.25">
      <c r="A195" s="47"/>
      <c r="B195" s="47"/>
      <c r="C195" s="47"/>
      <c r="D195" s="47"/>
      <c r="E195" s="47"/>
      <c r="F195" s="47"/>
    </row>
    <row r="196" spans="1:6" x14ac:dyDescent="0.25">
      <c r="A196" s="47"/>
      <c r="B196" s="47"/>
      <c r="C196" s="47"/>
      <c r="D196" s="47"/>
      <c r="E196" s="47"/>
      <c r="F196" s="47"/>
    </row>
    <row r="197" spans="1:6" x14ac:dyDescent="0.25">
      <c r="A197" s="47"/>
      <c r="B197" s="47"/>
      <c r="C197" s="47"/>
      <c r="D197" s="47"/>
      <c r="E197" s="47"/>
      <c r="F197" s="47"/>
    </row>
    <row r="198" spans="1:6" x14ac:dyDescent="0.25">
      <c r="A198" s="47"/>
      <c r="B198" s="47"/>
      <c r="C198" s="47"/>
      <c r="D198" s="47"/>
      <c r="E198" s="47"/>
      <c r="F198" s="47"/>
    </row>
    <row r="199" spans="1:6" x14ac:dyDescent="0.25">
      <c r="A199" s="47"/>
      <c r="B199" s="47"/>
      <c r="C199" s="47"/>
      <c r="D199" s="47"/>
      <c r="E199" s="47"/>
      <c r="F199" s="47"/>
    </row>
    <row r="200" spans="1:6" x14ac:dyDescent="0.25">
      <c r="A200" s="47"/>
      <c r="B200" s="47"/>
      <c r="C200" s="47"/>
      <c r="D200" s="47"/>
      <c r="E200" s="47"/>
      <c r="F200" s="47"/>
    </row>
    <row r="201" spans="1:6" x14ac:dyDescent="0.25">
      <c r="A201" s="47"/>
      <c r="B201" s="47"/>
      <c r="C201" s="47"/>
      <c r="D201" s="47"/>
      <c r="E201" s="47"/>
      <c r="F201" s="47"/>
    </row>
    <row r="202" spans="1:6" x14ac:dyDescent="0.25">
      <c r="A202" s="47"/>
      <c r="B202" s="47"/>
      <c r="C202" s="47"/>
      <c r="D202" s="47"/>
      <c r="E202" s="47"/>
      <c r="F202" s="47"/>
    </row>
    <row r="203" spans="1:6" x14ac:dyDescent="0.25">
      <c r="A203" s="47"/>
      <c r="B203" s="47"/>
      <c r="C203" s="47"/>
      <c r="D203" s="47"/>
      <c r="E203" s="47"/>
      <c r="F203" s="47"/>
    </row>
    <row r="204" spans="1:6" x14ac:dyDescent="0.25">
      <c r="A204" s="47"/>
      <c r="B204" s="47"/>
      <c r="C204" s="47"/>
      <c r="D204" s="47"/>
      <c r="E204" s="47"/>
      <c r="F204" s="47"/>
    </row>
    <row r="205" spans="1:6" x14ac:dyDescent="0.25">
      <c r="A205" s="47"/>
      <c r="B205" s="47"/>
      <c r="C205" s="47"/>
      <c r="D205" s="47"/>
      <c r="E205" s="47"/>
      <c r="F205" s="47"/>
    </row>
    <row r="206" spans="1:6" x14ac:dyDescent="0.25">
      <c r="A206" s="47"/>
      <c r="B206" s="47"/>
      <c r="C206" s="47"/>
      <c r="D206" s="47"/>
      <c r="E206" s="47"/>
      <c r="F206" s="47"/>
    </row>
    <row r="207" spans="1:6" x14ac:dyDescent="0.25">
      <c r="A207" s="47"/>
      <c r="B207" s="47"/>
      <c r="C207" s="47"/>
      <c r="D207" s="47"/>
      <c r="E207" s="47"/>
      <c r="F207" s="47"/>
    </row>
    <row r="208" spans="1:6" x14ac:dyDescent="0.25">
      <c r="A208" s="47"/>
      <c r="B208" s="47"/>
      <c r="C208" s="47"/>
      <c r="D208" s="47"/>
      <c r="E208" s="47"/>
      <c r="F208" s="47"/>
    </row>
    <row r="209" spans="1:6" x14ac:dyDescent="0.25">
      <c r="A209" s="47"/>
      <c r="B209" s="47"/>
      <c r="C209" s="47"/>
      <c r="D209" s="47"/>
      <c r="E209" s="47"/>
      <c r="F209" s="47"/>
    </row>
    <row r="210" spans="1:6" x14ac:dyDescent="0.25">
      <c r="A210" s="47"/>
      <c r="B210" s="47"/>
      <c r="C210" s="47"/>
      <c r="D210" s="47"/>
      <c r="E210" s="47"/>
      <c r="F210" s="47"/>
    </row>
    <row r="211" spans="1:6" x14ac:dyDescent="0.25">
      <c r="A211" s="47"/>
      <c r="B211" s="47"/>
      <c r="C211" s="47"/>
      <c r="D211" s="47"/>
      <c r="E211" s="47"/>
      <c r="F211" s="47"/>
    </row>
    <row r="212" spans="1:6" x14ac:dyDescent="0.25">
      <c r="A212" s="47"/>
      <c r="B212" s="47"/>
      <c r="C212" s="47"/>
      <c r="D212" s="47"/>
      <c r="E212" s="47"/>
      <c r="F212" s="47"/>
    </row>
    <row r="213" spans="1:6" x14ac:dyDescent="0.25">
      <c r="A213" s="47"/>
      <c r="B213" s="47"/>
      <c r="C213" s="47"/>
      <c r="D213" s="47"/>
      <c r="E213" s="47"/>
      <c r="F213" s="47"/>
    </row>
    <row r="214" spans="1:6" x14ac:dyDescent="0.25">
      <c r="A214" s="47"/>
      <c r="B214" s="47"/>
      <c r="C214" s="47"/>
      <c r="D214" s="47"/>
      <c r="E214" s="47"/>
      <c r="F214" s="47"/>
    </row>
    <row r="215" spans="1:6" x14ac:dyDescent="0.25">
      <c r="A215" s="47"/>
      <c r="B215" s="47"/>
      <c r="C215" s="47"/>
      <c r="D215" s="47"/>
      <c r="E215" s="47"/>
      <c r="F215" s="47"/>
    </row>
    <row r="216" spans="1:6" x14ac:dyDescent="0.25">
      <c r="A216" s="47"/>
      <c r="B216" s="47"/>
      <c r="C216" s="47"/>
      <c r="D216" s="47"/>
      <c r="E216" s="47"/>
      <c r="F216" s="47"/>
    </row>
    <row r="217" spans="1:6" x14ac:dyDescent="0.25">
      <c r="A217" s="47"/>
      <c r="B217" s="47"/>
      <c r="C217" s="47"/>
      <c r="D217" s="47"/>
      <c r="E217" s="47"/>
      <c r="F217" s="47"/>
    </row>
    <row r="218" spans="1:6" x14ac:dyDescent="0.25">
      <c r="A218" s="47"/>
      <c r="B218" s="47"/>
      <c r="C218" s="47"/>
      <c r="D218" s="47"/>
      <c r="E218" s="47"/>
      <c r="F218" s="47"/>
    </row>
    <row r="219" spans="1:6" x14ac:dyDescent="0.25">
      <c r="A219" s="47"/>
      <c r="B219" s="47"/>
      <c r="C219" s="47"/>
      <c r="D219" s="47"/>
      <c r="E219" s="47"/>
      <c r="F219" s="47"/>
    </row>
    <row r="220" spans="1:6" x14ac:dyDescent="0.25">
      <c r="A220" s="47"/>
      <c r="B220" s="47"/>
      <c r="C220" s="47"/>
      <c r="D220" s="47"/>
      <c r="E220" s="47"/>
      <c r="F220" s="47"/>
    </row>
    <row r="221" spans="1:6" x14ac:dyDescent="0.25">
      <c r="A221" s="47"/>
      <c r="B221" s="47"/>
      <c r="C221" s="47"/>
      <c r="D221" s="47"/>
      <c r="E221" s="47"/>
      <c r="F221" s="47"/>
    </row>
    <row r="222" spans="1:6" x14ac:dyDescent="0.25">
      <c r="A222" s="47"/>
      <c r="B222" s="47"/>
      <c r="C222" s="47"/>
      <c r="D222" s="47"/>
      <c r="E222" s="47"/>
      <c r="F222" s="47"/>
    </row>
    <row r="223" spans="1:6" x14ac:dyDescent="0.25">
      <c r="A223" s="47"/>
      <c r="B223" s="47"/>
      <c r="C223" s="47"/>
      <c r="D223" s="47"/>
      <c r="E223" s="47"/>
      <c r="F223" s="47"/>
    </row>
    <row r="224" spans="1:6" x14ac:dyDescent="0.25">
      <c r="A224" s="47"/>
      <c r="B224" s="47"/>
      <c r="C224" s="47"/>
      <c r="D224" s="47"/>
      <c r="E224" s="47"/>
      <c r="F224" s="47"/>
    </row>
    <row r="225" spans="1:6" x14ac:dyDescent="0.25">
      <c r="A225" s="47"/>
      <c r="B225" s="47"/>
      <c r="C225" s="47"/>
      <c r="D225" s="47"/>
      <c r="E225" s="47"/>
      <c r="F225" s="47"/>
    </row>
    <row r="226" spans="1:6" x14ac:dyDescent="0.25">
      <c r="A226" s="47"/>
      <c r="B226" s="47"/>
      <c r="C226" s="47"/>
      <c r="D226" s="47"/>
      <c r="E226" s="47"/>
      <c r="F226" s="47"/>
    </row>
    <row r="227" spans="1:6" x14ac:dyDescent="0.25">
      <c r="A227" s="47"/>
      <c r="B227" s="47"/>
      <c r="C227" s="47"/>
      <c r="D227" s="47"/>
      <c r="E227" s="47"/>
      <c r="F227" s="47"/>
    </row>
    <row r="228" spans="1:6" x14ac:dyDescent="0.25">
      <c r="A228" s="47"/>
      <c r="B228" s="47"/>
      <c r="C228" s="47"/>
      <c r="D228" s="47"/>
      <c r="E228" s="47"/>
      <c r="F228" s="47"/>
    </row>
    <row r="229" spans="1:6" x14ac:dyDescent="0.25">
      <c r="A229" s="47"/>
      <c r="B229" s="47"/>
      <c r="C229" s="47"/>
      <c r="D229" s="47"/>
      <c r="E229" s="47"/>
      <c r="F229" s="47"/>
    </row>
    <row r="230" spans="1:6" x14ac:dyDescent="0.25">
      <c r="A230" s="47"/>
      <c r="B230" s="47"/>
      <c r="C230" s="47"/>
      <c r="D230" s="47"/>
      <c r="E230" s="47"/>
      <c r="F230" s="47"/>
    </row>
    <row r="231" spans="1:6" x14ac:dyDescent="0.25">
      <c r="A231" s="47"/>
      <c r="B231" s="47"/>
      <c r="C231" s="47"/>
      <c r="D231" s="47"/>
      <c r="E231" s="47"/>
      <c r="F231" s="47"/>
    </row>
    <row r="232" spans="1:6" x14ac:dyDescent="0.25">
      <c r="A232" s="47"/>
      <c r="B232" s="47"/>
      <c r="C232" s="47"/>
      <c r="D232" s="47"/>
      <c r="E232" s="47"/>
      <c r="F232" s="47"/>
    </row>
    <row r="233" spans="1:6" x14ac:dyDescent="0.25">
      <c r="A233" s="47"/>
      <c r="B233" s="47"/>
      <c r="C233" s="47"/>
      <c r="D233" s="47"/>
      <c r="E233" s="47"/>
      <c r="F233" s="47"/>
    </row>
    <row r="234" spans="1:6" x14ac:dyDescent="0.25">
      <c r="A234" s="47"/>
      <c r="B234" s="47"/>
      <c r="C234" s="47"/>
      <c r="D234" s="47"/>
      <c r="E234" s="47"/>
      <c r="F234" s="47"/>
    </row>
    <row r="235" spans="1:6" x14ac:dyDescent="0.25">
      <c r="A235" s="47"/>
      <c r="B235" s="47"/>
      <c r="C235" s="47"/>
      <c r="D235" s="47"/>
      <c r="E235" s="47"/>
      <c r="F235" s="47"/>
    </row>
    <row r="236" spans="1:6" x14ac:dyDescent="0.25">
      <c r="A236" s="47"/>
      <c r="B236" s="47"/>
      <c r="C236" s="47"/>
      <c r="D236" s="47"/>
      <c r="E236" s="47"/>
      <c r="F236" s="47"/>
    </row>
    <row r="237" spans="1:6" x14ac:dyDescent="0.25">
      <c r="A237" s="47"/>
      <c r="B237" s="47"/>
      <c r="C237" s="47"/>
      <c r="D237" s="47"/>
      <c r="E237" s="47"/>
      <c r="F237" s="47"/>
    </row>
    <row r="238" spans="1:6" x14ac:dyDescent="0.25">
      <c r="A238" s="47"/>
      <c r="B238" s="47"/>
      <c r="C238" s="47"/>
      <c r="D238" s="47"/>
      <c r="E238" s="47"/>
      <c r="F238" s="47"/>
    </row>
    <row r="239" spans="1:6" x14ac:dyDescent="0.25">
      <c r="A239" s="47"/>
      <c r="B239" s="47"/>
      <c r="C239" s="47"/>
      <c r="D239" s="47"/>
      <c r="E239" s="47"/>
      <c r="F239" s="47"/>
    </row>
    <row r="240" spans="1:6" x14ac:dyDescent="0.25">
      <c r="A240" s="47"/>
      <c r="B240" s="47"/>
      <c r="C240" s="47"/>
      <c r="D240" s="47"/>
      <c r="E240" s="47"/>
      <c r="F240" s="47"/>
    </row>
    <row r="241" spans="1:6" x14ac:dyDescent="0.25">
      <c r="A241" s="47"/>
      <c r="B241" s="47"/>
      <c r="C241" s="47"/>
      <c r="D241" s="47"/>
      <c r="E241" s="47"/>
      <c r="F241" s="47"/>
    </row>
    <row r="242" spans="1:6" x14ac:dyDescent="0.25">
      <c r="A242" s="47"/>
      <c r="B242" s="47"/>
      <c r="C242" s="47"/>
      <c r="D242" s="47"/>
      <c r="E242" s="47"/>
      <c r="F242" s="47"/>
    </row>
    <row r="243" spans="1:6" x14ac:dyDescent="0.25">
      <c r="A243" s="47"/>
      <c r="B243" s="47"/>
      <c r="C243" s="47"/>
      <c r="D243" s="47"/>
      <c r="E243" s="47"/>
      <c r="F243" s="47"/>
    </row>
    <row r="244" spans="1:6" x14ac:dyDescent="0.25">
      <c r="A244" s="47"/>
      <c r="B244" s="47"/>
      <c r="C244" s="47"/>
      <c r="D244" s="47"/>
      <c r="E244" s="47"/>
      <c r="F244" s="47"/>
    </row>
    <row r="245" spans="1:6" x14ac:dyDescent="0.25">
      <c r="A245" s="47"/>
      <c r="B245" s="47"/>
      <c r="C245" s="47"/>
      <c r="D245" s="47"/>
      <c r="E245" s="47"/>
      <c r="F245" s="47"/>
    </row>
    <row r="246" spans="1:6" x14ac:dyDescent="0.25">
      <c r="A246" s="47"/>
      <c r="B246" s="47"/>
      <c r="C246" s="47"/>
      <c r="D246" s="47"/>
      <c r="E246" s="47"/>
      <c r="F246" s="47"/>
    </row>
    <row r="247" spans="1:6" x14ac:dyDescent="0.25">
      <c r="A247" s="47"/>
      <c r="B247" s="47"/>
      <c r="C247" s="47"/>
      <c r="D247" s="47"/>
      <c r="E247" s="47"/>
      <c r="F247" s="47"/>
    </row>
    <row r="248" spans="1:6" x14ac:dyDescent="0.25">
      <c r="A248" s="47"/>
      <c r="B248" s="47"/>
      <c r="C248" s="47"/>
      <c r="D248" s="47"/>
      <c r="E248" s="47"/>
      <c r="F248" s="47"/>
    </row>
    <row r="249" spans="1:6" x14ac:dyDescent="0.25">
      <c r="A249" s="47"/>
      <c r="B249" s="47"/>
      <c r="C249" s="47"/>
      <c r="D249" s="47"/>
      <c r="E249" s="47"/>
      <c r="F249" s="47"/>
    </row>
    <row r="250" spans="1:6" x14ac:dyDescent="0.25">
      <c r="A250" s="47"/>
      <c r="B250" s="47"/>
      <c r="C250" s="47"/>
      <c r="D250" s="47"/>
      <c r="E250" s="47"/>
      <c r="F250" s="47"/>
    </row>
    <row r="251" spans="1:6" x14ac:dyDescent="0.25">
      <c r="A251" s="47"/>
      <c r="B251" s="47"/>
      <c r="C251" s="47"/>
      <c r="D251" s="47"/>
      <c r="E251" s="47"/>
      <c r="F251" s="47"/>
    </row>
    <row r="252" spans="1:6" x14ac:dyDescent="0.25">
      <c r="A252" s="47"/>
      <c r="B252" s="47"/>
      <c r="C252" s="47"/>
      <c r="D252" s="47"/>
      <c r="E252" s="47"/>
      <c r="F252" s="47"/>
    </row>
    <row r="253" spans="1:6" x14ac:dyDescent="0.25">
      <c r="A253" s="47"/>
      <c r="B253" s="47"/>
      <c r="C253" s="47"/>
      <c r="D253" s="47"/>
      <c r="E253" s="47"/>
      <c r="F253" s="47"/>
    </row>
    <row r="254" spans="1:6" x14ac:dyDescent="0.25">
      <c r="A254" s="47"/>
      <c r="B254" s="47"/>
      <c r="C254" s="47"/>
      <c r="D254" s="47"/>
      <c r="E254" s="47"/>
      <c r="F254" s="47"/>
    </row>
    <row r="255" spans="1:6" x14ac:dyDescent="0.25">
      <c r="A255" s="47"/>
      <c r="B255" s="47"/>
      <c r="C255" s="47"/>
      <c r="D255" s="47"/>
      <c r="E255" s="47"/>
      <c r="F255" s="47"/>
    </row>
    <row r="256" spans="1:6" x14ac:dyDescent="0.25">
      <c r="A256" s="47"/>
      <c r="B256" s="47"/>
      <c r="C256" s="47"/>
      <c r="D256" s="47"/>
      <c r="E256" s="47"/>
      <c r="F256" s="47"/>
    </row>
    <row r="257" spans="1:6" x14ac:dyDescent="0.25">
      <c r="A257" s="47"/>
      <c r="B257" s="47"/>
      <c r="C257" s="47"/>
      <c r="D257" s="47"/>
      <c r="E257" s="47"/>
      <c r="F257" s="47"/>
    </row>
    <row r="258" spans="1:6" x14ac:dyDescent="0.25">
      <c r="A258" s="47"/>
      <c r="B258" s="47"/>
      <c r="C258" s="47"/>
      <c r="D258" s="47"/>
      <c r="E258" s="47"/>
      <c r="F258" s="47"/>
    </row>
    <row r="259" spans="1:6" x14ac:dyDescent="0.25">
      <c r="A259" s="47"/>
      <c r="B259" s="47"/>
      <c r="C259" s="47"/>
      <c r="D259" s="47"/>
      <c r="E259" s="47"/>
      <c r="F259" s="47"/>
    </row>
    <row r="260" spans="1:6" x14ac:dyDescent="0.25">
      <c r="A260" s="47"/>
      <c r="B260" s="47"/>
      <c r="C260" s="47"/>
      <c r="D260" s="47"/>
      <c r="E260" s="47"/>
      <c r="F260" s="47"/>
    </row>
    <row r="261" spans="1:6" x14ac:dyDescent="0.25">
      <c r="A261" s="47"/>
      <c r="B261" s="47"/>
      <c r="C261" s="47"/>
      <c r="D261" s="47"/>
      <c r="E261" s="47"/>
      <c r="F261" s="47"/>
    </row>
    <row r="262" spans="1:6" x14ac:dyDescent="0.25">
      <c r="A262" s="47"/>
      <c r="B262" s="47"/>
      <c r="C262" s="47"/>
      <c r="D262" s="47"/>
      <c r="E262" s="47"/>
      <c r="F262" s="47"/>
    </row>
    <row r="263" spans="1:6" x14ac:dyDescent="0.25">
      <c r="A263" s="47"/>
      <c r="B263" s="47"/>
      <c r="C263" s="47"/>
      <c r="D263" s="47"/>
      <c r="E263" s="47"/>
      <c r="F263" s="47"/>
    </row>
    <row r="264" spans="1:6" x14ac:dyDescent="0.25">
      <c r="A264" s="47"/>
      <c r="B264" s="47"/>
      <c r="C264" s="47"/>
      <c r="D264" s="47"/>
      <c r="E264" s="47"/>
      <c r="F264" s="47"/>
    </row>
    <row r="265" spans="1:6" x14ac:dyDescent="0.25">
      <c r="A265" s="47"/>
      <c r="B265" s="47"/>
      <c r="C265" s="47"/>
      <c r="D265" s="47"/>
      <c r="E265" s="47"/>
      <c r="F265" s="47"/>
    </row>
    <row r="266" spans="1:6" x14ac:dyDescent="0.25">
      <c r="A266" s="47"/>
      <c r="B266" s="47"/>
      <c r="C266" s="47"/>
      <c r="D266" s="47"/>
      <c r="E266" s="47"/>
      <c r="F266" s="47"/>
    </row>
    <row r="267" spans="1:6" x14ac:dyDescent="0.25">
      <c r="A267" s="47"/>
      <c r="B267" s="47"/>
      <c r="C267" s="47"/>
      <c r="D267" s="47"/>
      <c r="E267" s="47"/>
      <c r="F267" s="47"/>
    </row>
    <row r="268" spans="1:6" x14ac:dyDescent="0.25">
      <c r="A268" s="47"/>
      <c r="B268" s="47"/>
      <c r="C268" s="47"/>
      <c r="D268" s="47"/>
      <c r="E268" s="47"/>
      <c r="F268" s="47"/>
    </row>
    <row r="269" spans="1:6" x14ac:dyDescent="0.25">
      <c r="A269" s="47"/>
      <c r="B269" s="47"/>
      <c r="C269" s="47"/>
      <c r="D269" s="47"/>
      <c r="E269" s="47"/>
      <c r="F269" s="47"/>
    </row>
    <row r="270" spans="1:6" x14ac:dyDescent="0.25">
      <c r="A270" s="47"/>
      <c r="B270" s="47"/>
      <c r="C270" s="47"/>
      <c r="D270" s="47"/>
      <c r="E270" s="47"/>
      <c r="F270" s="47"/>
    </row>
    <row r="271" spans="1:6" x14ac:dyDescent="0.25">
      <c r="A271" s="47"/>
      <c r="B271" s="47"/>
      <c r="C271" s="47"/>
      <c r="D271" s="47"/>
      <c r="E271" s="47"/>
      <c r="F271" s="47"/>
    </row>
    <row r="272" spans="1:6" x14ac:dyDescent="0.25">
      <c r="A272" s="47"/>
      <c r="B272" s="47"/>
      <c r="C272" s="47"/>
      <c r="D272" s="47"/>
      <c r="E272" s="47"/>
      <c r="F272" s="47"/>
    </row>
    <row r="273" spans="1:6" x14ac:dyDescent="0.25">
      <c r="A273" s="47"/>
      <c r="B273" s="47"/>
      <c r="C273" s="47"/>
      <c r="D273" s="47"/>
      <c r="E273" s="47"/>
      <c r="F273" s="47"/>
    </row>
    <row r="274" spans="1:6" x14ac:dyDescent="0.25">
      <c r="A274" s="47"/>
      <c r="B274" s="47"/>
      <c r="C274" s="47"/>
      <c r="D274" s="47"/>
      <c r="E274" s="47"/>
      <c r="F274" s="47"/>
    </row>
    <row r="275" spans="1:6" x14ac:dyDescent="0.25">
      <c r="A275" s="47"/>
      <c r="B275" s="47"/>
      <c r="C275" s="47"/>
      <c r="D275" s="47"/>
      <c r="E275" s="47"/>
      <c r="F275" s="47"/>
    </row>
    <row r="276" spans="1:6" x14ac:dyDescent="0.25">
      <c r="A276" s="47"/>
      <c r="B276" s="47"/>
      <c r="C276" s="47"/>
      <c r="D276" s="47"/>
      <c r="E276" s="47"/>
      <c r="F276" s="47"/>
    </row>
    <row r="277" spans="1:6" x14ac:dyDescent="0.25">
      <c r="A277" s="47"/>
      <c r="B277" s="47"/>
      <c r="C277" s="47"/>
      <c r="D277" s="47"/>
      <c r="E277" s="47"/>
      <c r="F277" s="47"/>
    </row>
    <row r="278" spans="1:6" x14ac:dyDescent="0.25">
      <c r="A278" s="47"/>
      <c r="B278" s="47"/>
      <c r="C278" s="47"/>
      <c r="D278" s="47"/>
      <c r="E278" s="47"/>
      <c r="F278" s="47"/>
    </row>
    <row r="279" spans="1:6" x14ac:dyDescent="0.25">
      <c r="A279" s="47"/>
      <c r="B279" s="47"/>
      <c r="C279" s="47"/>
      <c r="D279" s="47"/>
      <c r="E279" s="47"/>
      <c r="F279" s="47"/>
    </row>
    <row r="280" spans="1:6" x14ac:dyDescent="0.25">
      <c r="A280" s="47"/>
      <c r="B280" s="47"/>
      <c r="C280" s="47"/>
      <c r="D280" s="47"/>
      <c r="E280" s="47"/>
      <c r="F280" s="47"/>
    </row>
    <row r="281" spans="1:6" x14ac:dyDescent="0.25">
      <c r="A281" s="47"/>
      <c r="B281" s="47"/>
      <c r="C281" s="47"/>
      <c r="D281" s="47"/>
      <c r="E281" s="47"/>
      <c r="F281" s="47"/>
    </row>
    <row r="282" spans="1:6" x14ac:dyDescent="0.25">
      <c r="A282" s="47"/>
      <c r="B282" s="47"/>
      <c r="C282" s="47"/>
      <c r="D282" s="47"/>
      <c r="E282" s="47"/>
      <c r="F282" s="47"/>
    </row>
    <row r="283" spans="1:6" x14ac:dyDescent="0.25">
      <c r="A283" s="47"/>
      <c r="B283" s="47"/>
      <c r="C283" s="47"/>
      <c r="D283" s="47"/>
      <c r="E283" s="47"/>
      <c r="F283" s="47"/>
    </row>
    <row r="284" spans="1:6" x14ac:dyDescent="0.25">
      <c r="A284" s="47"/>
      <c r="B284" s="47"/>
      <c r="C284" s="47"/>
      <c r="D284" s="47"/>
      <c r="E284" s="47"/>
      <c r="F284" s="47"/>
    </row>
    <row r="285" spans="1:6" x14ac:dyDescent="0.25">
      <c r="A285" s="47"/>
      <c r="B285" s="47"/>
      <c r="C285" s="47"/>
      <c r="D285" s="47"/>
      <c r="E285" s="47"/>
      <c r="F285" s="47"/>
    </row>
    <row r="286" spans="1:6" x14ac:dyDescent="0.25">
      <c r="A286" s="47"/>
      <c r="B286" s="47"/>
      <c r="C286" s="47"/>
      <c r="D286" s="47"/>
      <c r="E286" s="47"/>
      <c r="F286" s="47"/>
    </row>
    <row r="287" spans="1:6" x14ac:dyDescent="0.25">
      <c r="A287" s="47"/>
      <c r="B287" s="47"/>
      <c r="C287" s="47"/>
      <c r="D287" s="47"/>
      <c r="E287" s="47"/>
      <c r="F287" s="47"/>
    </row>
    <row r="288" spans="1:6" x14ac:dyDescent="0.25">
      <c r="A288" s="47"/>
      <c r="B288" s="47"/>
      <c r="C288" s="47"/>
      <c r="D288" s="47"/>
      <c r="E288" s="47"/>
      <c r="F288" s="47"/>
    </row>
    <row r="289" spans="1:6" x14ac:dyDescent="0.25">
      <c r="A289" s="47"/>
      <c r="B289" s="47"/>
      <c r="C289" s="47"/>
      <c r="D289" s="47"/>
      <c r="E289" s="47"/>
      <c r="F289" s="47"/>
    </row>
    <row r="290" spans="1:6" x14ac:dyDescent="0.25">
      <c r="A290" s="47"/>
      <c r="B290" s="47"/>
      <c r="C290" s="47"/>
      <c r="D290" s="47"/>
      <c r="E290" s="47"/>
      <c r="F290" s="47"/>
    </row>
    <row r="291" spans="1:6" x14ac:dyDescent="0.25">
      <c r="A291" s="47"/>
      <c r="B291" s="47"/>
      <c r="C291" s="47"/>
      <c r="D291" s="47"/>
      <c r="E291" s="47"/>
      <c r="F291" s="47"/>
    </row>
    <row r="292" spans="1:6" x14ac:dyDescent="0.25">
      <c r="A292" s="47"/>
      <c r="B292" s="47"/>
      <c r="C292" s="47"/>
      <c r="D292" s="47"/>
      <c r="E292" s="47"/>
      <c r="F292" s="47"/>
    </row>
    <row r="293" spans="1:6" x14ac:dyDescent="0.25">
      <c r="A293" s="47"/>
      <c r="B293" s="47"/>
      <c r="C293" s="47"/>
      <c r="D293" s="47"/>
      <c r="E293" s="47"/>
      <c r="F293" s="47"/>
    </row>
    <row r="294" spans="1:6" x14ac:dyDescent="0.25">
      <c r="A294" s="47"/>
      <c r="B294" s="47"/>
      <c r="C294" s="47"/>
      <c r="D294" s="47"/>
      <c r="E294" s="47"/>
      <c r="F294" s="47"/>
    </row>
    <row r="295" spans="1:6" x14ac:dyDescent="0.25">
      <c r="A295" s="47"/>
      <c r="B295" s="47"/>
      <c r="C295" s="47"/>
      <c r="D295" s="47"/>
      <c r="E295" s="47"/>
      <c r="F295" s="47"/>
    </row>
    <row r="296" spans="1:6" x14ac:dyDescent="0.25">
      <c r="A296" s="47"/>
      <c r="B296" s="47"/>
      <c r="C296" s="47"/>
      <c r="D296" s="47"/>
      <c r="E296" s="47"/>
      <c r="F296" s="47"/>
    </row>
    <row r="297" spans="1:6" x14ac:dyDescent="0.25">
      <c r="A297" s="47"/>
      <c r="B297" s="47"/>
      <c r="C297" s="47"/>
      <c r="D297" s="47"/>
      <c r="E297" s="47"/>
      <c r="F297" s="47"/>
    </row>
    <row r="298" spans="1:6" x14ac:dyDescent="0.25">
      <c r="A298" s="47"/>
      <c r="B298" s="47"/>
      <c r="C298" s="47"/>
      <c r="D298" s="47"/>
      <c r="E298" s="47"/>
      <c r="F298" s="47"/>
    </row>
    <row r="299" spans="1:6" x14ac:dyDescent="0.25">
      <c r="A299" s="47"/>
      <c r="B299" s="47"/>
      <c r="C299" s="47"/>
      <c r="D299" s="47"/>
      <c r="E299" s="47"/>
      <c r="F299" s="47"/>
    </row>
    <row r="300" spans="1:6" x14ac:dyDescent="0.25">
      <c r="A300" s="47"/>
      <c r="B300" s="47"/>
      <c r="C300" s="47"/>
      <c r="D300" s="47"/>
      <c r="E300" s="47"/>
      <c r="F300" s="47"/>
    </row>
    <row r="301" spans="1:6" x14ac:dyDescent="0.25">
      <c r="A301" s="47"/>
      <c r="B301" s="47"/>
      <c r="C301" s="47"/>
      <c r="D301" s="47"/>
      <c r="E301" s="47"/>
      <c r="F301" s="47"/>
    </row>
    <row r="302" spans="1:6" x14ac:dyDescent="0.25">
      <c r="A302" s="47"/>
      <c r="B302" s="47"/>
      <c r="C302" s="47"/>
      <c r="D302" s="47"/>
      <c r="E302" s="47"/>
      <c r="F302" s="47"/>
    </row>
    <row r="303" spans="1:6" x14ac:dyDescent="0.25">
      <c r="A303" s="47"/>
      <c r="B303" s="47"/>
      <c r="C303" s="47"/>
      <c r="D303" s="47"/>
      <c r="E303" s="47"/>
      <c r="F303" s="47"/>
    </row>
    <row r="304" spans="1:6" x14ac:dyDescent="0.25">
      <c r="A304" s="47"/>
      <c r="B304" s="47"/>
      <c r="C304" s="47"/>
      <c r="D304" s="47"/>
      <c r="E304" s="47"/>
      <c r="F304" s="47"/>
    </row>
    <row r="305" spans="1:6" x14ac:dyDescent="0.25">
      <c r="A305" s="47"/>
      <c r="B305" s="47"/>
      <c r="C305" s="47"/>
      <c r="D305" s="47"/>
      <c r="E305" s="47"/>
      <c r="F305" s="47"/>
    </row>
    <row r="306" spans="1:6" x14ac:dyDescent="0.25">
      <c r="A306" s="47"/>
      <c r="B306" s="47"/>
      <c r="C306" s="47"/>
      <c r="D306" s="47"/>
      <c r="E306" s="47"/>
      <c r="F306" s="47"/>
    </row>
    <row r="307" spans="1:6" x14ac:dyDescent="0.25">
      <c r="A307" s="47"/>
      <c r="B307" s="47"/>
      <c r="C307" s="47"/>
      <c r="D307" s="47"/>
      <c r="E307" s="47"/>
      <c r="F307" s="47"/>
    </row>
    <row r="308" spans="1:6" x14ac:dyDescent="0.25">
      <c r="A308" s="47"/>
      <c r="B308" s="47"/>
      <c r="C308" s="47"/>
      <c r="D308" s="47"/>
      <c r="E308" s="47"/>
      <c r="F308" s="47"/>
    </row>
    <row r="309" spans="1:6" x14ac:dyDescent="0.25">
      <c r="A309" s="47"/>
      <c r="B309" s="47"/>
      <c r="C309" s="47"/>
      <c r="D309" s="47"/>
      <c r="E309" s="47"/>
      <c r="F309" s="47"/>
    </row>
    <row r="310" spans="1:6" x14ac:dyDescent="0.25">
      <c r="A310" s="47"/>
      <c r="B310" s="47"/>
      <c r="C310" s="47"/>
      <c r="D310" s="47"/>
      <c r="E310" s="47"/>
      <c r="F310" s="47"/>
    </row>
    <row r="311" spans="1:6" x14ac:dyDescent="0.25">
      <c r="A311" s="47"/>
      <c r="B311" s="47"/>
      <c r="C311" s="47"/>
      <c r="D311" s="47"/>
      <c r="E311" s="47"/>
      <c r="F311" s="47"/>
    </row>
    <row r="312" spans="1:6" x14ac:dyDescent="0.25">
      <c r="A312" s="47"/>
      <c r="B312" s="47"/>
      <c r="C312" s="47"/>
      <c r="D312" s="47"/>
      <c r="E312" s="47"/>
      <c r="F312" s="47"/>
    </row>
    <row r="313" spans="1:6" x14ac:dyDescent="0.25">
      <c r="A313" s="47"/>
      <c r="B313" s="47"/>
      <c r="C313" s="47"/>
      <c r="D313" s="47"/>
      <c r="E313" s="47"/>
      <c r="F313" s="47"/>
    </row>
    <row r="314" spans="1:6" x14ac:dyDescent="0.25">
      <c r="A314" s="47"/>
      <c r="B314" s="47"/>
      <c r="C314" s="47"/>
      <c r="D314" s="47"/>
      <c r="E314" s="47"/>
      <c r="F314" s="47"/>
    </row>
    <row r="315" spans="1:6" x14ac:dyDescent="0.25">
      <c r="A315" s="47"/>
      <c r="B315" s="47"/>
      <c r="C315" s="47"/>
      <c r="D315" s="47"/>
      <c r="E315" s="47"/>
      <c r="F315" s="47"/>
    </row>
    <row r="316" spans="1:6" x14ac:dyDescent="0.25">
      <c r="A316" s="47"/>
      <c r="B316" s="47"/>
      <c r="C316" s="47"/>
      <c r="D316" s="47"/>
      <c r="E316" s="47"/>
      <c r="F316" s="47"/>
    </row>
    <row r="317" spans="1:6" x14ac:dyDescent="0.25">
      <c r="A317" s="47"/>
      <c r="B317" s="47"/>
      <c r="C317" s="47"/>
      <c r="D317" s="47"/>
      <c r="E317" s="47"/>
      <c r="F317" s="47"/>
    </row>
    <row r="318" spans="1:6" x14ac:dyDescent="0.25">
      <c r="A318" s="47"/>
      <c r="B318" s="47"/>
      <c r="C318" s="47"/>
      <c r="D318" s="47"/>
      <c r="E318" s="47"/>
      <c r="F318" s="47"/>
    </row>
    <row r="319" spans="1:6" x14ac:dyDescent="0.25">
      <c r="A319" s="47"/>
      <c r="B319" s="47"/>
      <c r="C319" s="47"/>
      <c r="D319" s="47"/>
      <c r="E319" s="47"/>
      <c r="F319" s="47"/>
    </row>
    <row r="320" spans="1:6" x14ac:dyDescent="0.25">
      <c r="A320" s="47"/>
      <c r="B320" s="47"/>
      <c r="C320" s="47"/>
      <c r="D320" s="47"/>
      <c r="E320" s="47"/>
      <c r="F320" s="47"/>
    </row>
    <row r="321" spans="1:6" x14ac:dyDescent="0.25">
      <c r="A321" s="47"/>
      <c r="B321" s="47"/>
      <c r="C321" s="47"/>
      <c r="D321" s="47"/>
      <c r="E321" s="47"/>
      <c r="F321" s="47"/>
    </row>
    <row r="322" spans="1:6" x14ac:dyDescent="0.25">
      <c r="A322" s="47"/>
      <c r="B322" s="47"/>
      <c r="C322" s="47"/>
      <c r="D322" s="47"/>
      <c r="E322" s="47"/>
      <c r="F322" s="47"/>
    </row>
    <row r="323" spans="1:6" x14ac:dyDescent="0.25">
      <c r="A323" s="47"/>
      <c r="B323" s="47"/>
      <c r="C323" s="47"/>
      <c r="D323" s="47"/>
      <c r="E323" s="47"/>
      <c r="F323" s="47"/>
    </row>
    <row r="324" spans="1:6" x14ac:dyDescent="0.25">
      <c r="A324" s="47"/>
      <c r="B324" s="47"/>
      <c r="C324" s="47"/>
      <c r="D324" s="47"/>
      <c r="E324" s="47"/>
      <c r="F324" s="47"/>
    </row>
    <row r="325" spans="1:6" x14ac:dyDescent="0.25">
      <c r="A325" s="47"/>
      <c r="B325" s="47"/>
      <c r="C325" s="47"/>
      <c r="D325" s="47"/>
      <c r="E325" s="47"/>
      <c r="F325" s="47"/>
    </row>
    <row r="326" spans="1:6" x14ac:dyDescent="0.25">
      <c r="A326" s="47"/>
      <c r="B326" s="47"/>
      <c r="C326" s="47"/>
      <c r="D326" s="47"/>
      <c r="E326" s="47"/>
      <c r="F326" s="47"/>
    </row>
    <row r="327" spans="1:6" x14ac:dyDescent="0.25">
      <c r="A327" s="47"/>
      <c r="B327" s="47"/>
      <c r="C327" s="47"/>
      <c r="D327" s="47"/>
      <c r="E327" s="47"/>
      <c r="F327" s="47"/>
    </row>
    <row r="328" spans="1:6" x14ac:dyDescent="0.25">
      <c r="A328" s="47"/>
      <c r="B328" s="47"/>
      <c r="C328" s="47"/>
      <c r="D328" s="47"/>
      <c r="E328" s="47"/>
      <c r="F328" s="47"/>
    </row>
    <row r="329" spans="1:6" x14ac:dyDescent="0.25">
      <c r="A329" s="47"/>
      <c r="B329" s="47"/>
      <c r="C329" s="47"/>
      <c r="D329" s="47"/>
      <c r="E329" s="47"/>
      <c r="F329" s="47"/>
    </row>
    <row r="330" spans="1:6" x14ac:dyDescent="0.25">
      <c r="A330" s="47"/>
      <c r="B330" s="47"/>
      <c r="C330" s="47"/>
      <c r="D330" s="47"/>
      <c r="E330" s="47"/>
      <c r="F330" s="47"/>
    </row>
    <row r="331" spans="1:6" x14ac:dyDescent="0.25">
      <c r="A331" s="47"/>
      <c r="B331" s="47"/>
      <c r="C331" s="47"/>
      <c r="D331" s="47"/>
      <c r="E331" s="47"/>
      <c r="F331" s="47"/>
    </row>
    <row r="332" spans="1:6" x14ac:dyDescent="0.25">
      <c r="A332" s="47"/>
      <c r="B332" s="47"/>
      <c r="C332" s="47"/>
      <c r="D332" s="47"/>
      <c r="E332" s="47"/>
      <c r="F332" s="47"/>
    </row>
    <row r="333" spans="1:6" x14ac:dyDescent="0.25">
      <c r="A333" s="47"/>
      <c r="B333" s="47"/>
      <c r="C333" s="47"/>
      <c r="D333" s="47"/>
      <c r="E333" s="47"/>
      <c r="F333" s="47"/>
    </row>
    <row r="334" spans="1:6" x14ac:dyDescent="0.25">
      <c r="A334" s="47"/>
      <c r="B334" s="47"/>
      <c r="C334" s="47"/>
      <c r="D334" s="47"/>
      <c r="E334" s="47"/>
      <c r="F334" s="47"/>
    </row>
    <row r="335" spans="1:6" x14ac:dyDescent="0.25">
      <c r="A335" s="47"/>
      <c r="B335" s="47"/>
      <c r="C335" s="47"/>
      <c r="D335" s="47"/>
      <c r="E335" s="47"/>
      <c r="F335" s="47"/>
    </row>
    <row r="336" spans="1:6" x14ac:dyDescent="0.25">
      <c r="A336" s="47"/>
      <c r="B336" s="47"/>
      <c r="C336" s="47"/>
      <c r="D336" s="47"/>
      <c r="E336" s="47"/>
      <c r="F336" s="47"/>
    </row>
    <row r="337" spans="1:6" x14ac:dyDescent="0.25">
      <c r="A337" s="47"/>
      <c r="B337" s="47"/>
      <c r="C337" s="47"/>
      <c r="D337" s="47"/>
      <c r="E337" s="47"/>
      <c r="F337" s="47"/>
    </row>
    <row r="338" spans="1:6" x14ac:dyDescent="0.25">
      <c r="A338" s="47"/>
      <c r="B338" s="47"/>
      <c r="C338" s="47"/>
      <c r="D338" s="47"/>
      <c r="E338" s="47"/>
      <c r="F338" s="47"/>
    </row>
    <row r="339" spans="1:6" x14ac:dyDescent="0.25">
      <c r="A339" s="47"/>
      <c r="B339" s="47"/>
      <c r="C339" s="47"/>
      <c r="D339" s="47"/>
      <c r="E339" s="47"/>
      <c r="F339" s="47"/>
    </row>
    <row r="340" spans="1:6" x14ac:dyDescent="0.25">
      <c r="A340" s="47"/>
      <c r="B340" s="47"/>
      <c r="C340" s="47"/>
      <c r="D340" s="47"/>
      <c r="E340" s="47"/>
      <c r="F340" s="47"/>
    </row>
    <row r="341" spans="1:6" x14ac:dyDescent="0.25">
      <c r="A341" s="47"/>
      <c r="B341" s="47"/>
      <c r="C341" s="47"/>
      <c r="D341" s="47"/>
      <c r="E341" s="47"/>
      <c r="F341" s="47"/>
    </row>
    <row r="342" spans="1:6" x14ac:dyDescent="0.25">
      <c r="A342" s="47"/>
      <c r="B342" s="47"/>
      <c r="C342" s="47"/>
      <c r="D342" s="47"/>
      <c r="E342" s="47"/>
      <c r="F342" s="47"/>
    </row>
    <row r="343" spans="1:6" x14ac:dyDescent="0.25">
      <c r="A343" s="47"/>
      <c r="B343" s="47"/>
      <c r="C343" s="47"/>
      <c r="D343" s="47"/>
      <c r="E343" s="47"/>
      <c r="F343" s="47"/>
    </row>
    <row r="344" spans="1:6" x14ac:dyDescent="0.25">
      <c r="A344" s="47"/>
      <c r="B344" s="47"/>
      <c r="C344" s="47"/>
      <c r="D344" s="47"/>
      <c r="E344" s="47"/>
      <c r="F344" s="47"/>
    </row>
    <row r="345" spans="1:6" x14ac:dyDescent="0.25">
      <c r="A345" s="47"/>
      <c r="B345" s="47"/>
      <c r="C345" s="47"/>
      <c r="D345" s="47"/>
      <c r="E345" s="47"/>
      <c r="F345" s="47"/>
    </row>
    <row r="346" spans="1:6" x14ac:dyDescent="0.25">
      <c r="A346" s="47"/>
      <c r="B346" s="47"/>
      <c r="C346" s="47"/>
      <c r="D346" s="47"/>
      <c r="E346" s="47"/>
      <c r="F346" s="47"/>
    </row>
    <row r="347" spans="1:6" x14ac:dyDescent="0.25">
      <c r="A347" s="47"/>
      <c r="B347" s="47"/>
      <c r="C347" s="47"/>
      <c r="D347" s="47"/>
      <c r="E347" s="47"/>
      <c r="F347" s="47"/>
    </row>
    <row r="348" spans="1:6" x14ac:dyDescent="0.25">
      <c r="A348" s="47"/>
      <c r="B348" s="47"/>
      <c r="C348" s="47"/>
      <c r="D348" s="47"/>
      <c r="E348" s="47"/>
      <c r="F348" s="47"/>
    </row>
    <row r="349" spans="1:6" x14ac:dyDescent="0.25">
      <c r="A349" s="47"/>
      <c r="B349" s="47"/>
      <c r="C349" s="47"/>
      <c r="D349" s="47"/>
      <c r="E349" s="47"/>
      <c r="F349" s="47"/>
    </row>
    <row r="350" spans="1:6" x14ac:dyDescent="0.25">
      <c r="A350" s="47"/>
      <c r="B350" s="47"/>
      <c r="C350" s="47"/>
      <c r="D350" s="47"/>
      <c r="E350" s="47"/>
      <c r="F350" s="47"/>
    </row>
    <row r="351" spans="1:6" x14ac:dyDescent="0.25">
      <c r="A351" s="47"/>
      <c r="B351" s="47"/>
      <c r="C351" s="47"/>
      <c r="D351" s="47"/>
      <c r="E351" s="47"/>
      <c r="F351" s="47"/>
    </row>
    <row r="352" spans="1:6" x14ac:dyDescent="0.25">
      <c r="A352" s="47"/>
      <c r="B352" s="47"/>
      <c r="C352" s="47"/>
      <c r="D352" s="47"/>
      <c r="E352" s="47"/>
      <c r="F352" s="47"/>
    </row>
    <row r="353" spans="1:6" x14ac:dyDescent="0.25">
      <c r="A353" s="47"/>
      <c r="B353" s="47"/>
      <c r="C353" s="47"/>
      <c r="D353" s="47"/>
      <c r="E353" s="47"/>
      <c r="F353" s="47"/>
    </row>
    <row r="354" spans="1:6" x14ac:dyDescent="0.25">
      <c r="A354" s="47"/>
      <c r="B354" s="47"/>
      <c r="C354" s="47"/>
      <c r="D354" s="47"/>
      <c r="E354" s="47"/>
      <c r="F354" s="47"/>
    </row>
    <row r="355" spans="1:6" x14ac:dyDescent="0.25">
      <c r="A355" s="47"/>
      <c r="B355" s="47"/>
      <c r="C355" s="47"/>
      <c r="D355" s="47"/>
      <c r="E355" s="47"/>
      <c r="F355" s="47"/>
    </row>
    <row r="356" spans="1:6" x14ac:dyDescent="0.25">
      <c r="A356" s="47"/>
      <c r="B356" s="47"/>
      <c r="C356" s="47"/>
      <c r="D356" s="47"/>
      <c r="E356" s="47"/>
      <c r="F356" s="47"/>
    </row>
    <row r="357" spans="1:6" x14ac:dyDescent="0.25">
      <c r="A357" s="47"/>
      <c r="B357" s="47"/>
      <c r="C357" s="47"/>
      <c r="D357" s="47"/>
      <c r="E357" s="47"/>
      <c r="F357" s="47"/>
    </row>
    <row r="358" spans="1:6" x14ac:dyDescent="0.25">
      <c r="A358" s="47"/>
      <c r="B358" s="47"/>
      <c r="C358" s="47"/>
      <c r="D358" s="47"/>
      <c r="E358" s="47"/>
      <c r="F358" s="47"/>
    </row>
    <row r="359" spans="1:6" x14ac:dyDescent="0.25">
      <c r="A359" s="47"/>
      <c r="B359" s="47"/>
      <c r="C359" s="47"/>
      <c r="D359" s="47"/>
      <c r="E359" s="47"/>
      <c r="F359" s="47"/>
    </row>
    <row r="360" spans="1:6" x14ac:dyDescent="0.25">
      <c r="A360" s="47"/>
      <c r="B360" s="47"/>
      <c r="C360" s="47"/>
      <c r="D360" s="47"/>
      <c r="E360" s="47"/>
      <c r="F360" s="47"/>
    </row>
    <row r="361" spans="1:6" x14ac:dyDescent="0.25">
      <c r="A361" s="47"/>
      <c r="B361" s="47"/>
      <c r="C361" s="47"/>
      <c r="D361" s="47"/>
      <c r="E361" s="47"/>
      <c r="F361" s="47"/>
    </row>
    <row r="362" spans="1:6" x14ac:dyDescent="0.25">
      <c r="A362" s="47"/>
      <c r="B362" s="47"/>
      <c r="C362" s="47"/>
      <c r="D362" s="47"/>
      <c r="E362" s="47"/>
      <c r="F362" s="47"/>
    </row>
    <row r="363" spans="1:6" x14ac:dyDescent="0.25">
      <c r="A363" s="47"/>
      <c r="B363" s="47"/>
      <c r="C363" s="47"/>
      <c r="D363" s="47"/>
      <c r="E363" s="47"/>
      <c r="F363" s="47"/>
    </row>
    <row r="364" spans="1:6" x14ac:dyDescent="0.25">
      <c r="A364" s="47"/>
      <c r="B364" s="47"/>
      <c r="C364" s="47"/>
      <c r="D364" s="47"/>
      <c r="E364" s="47"/>
      <c r="F364" s="47"/>
    </row>
    <row r="365" spans="1:6" x14ac:dyDescent="0.25">
      <c r="A365" s="47"/>
      <c r="B365" s="47"/>
      <c r="C365" s="47"/>
      <c r="D365" s="47"/>
      <c r="E365" s="47"/>
      <c r="F365" s="47"/>
    </row>
    <row r="366" spans="1:6" x14ac:dyDescent="0.25">
      <c r="A366" s="47"/>
      <c r="B366" s="47"/>
      <c r="C366" s="47"/>
      <c r="D366" s="47"/>
      <c r="E366" s="47"/>
      <c r="F366" s="47"/>
    </row>
    <row r="367" spans="1:6" x14ac:dyDescent="0.25">
      <c r="A367" s="47"/>
      <c r="B367" s="47"/>
      <c r="C367" s="47"/>
      <c r="D367" s="47"/>
      <c r="E367" s="47"/>
      <c r="F367" s="47"/>
    </row>
    <row r="368" spans="1:6" x14ac:dyDescent="0.25">
      <c r="A368" s="47"/>
      <c r="B368" s="47"/>
      <c r="C368" s="47"/>
      <c r="D368" s="47"/>
      <c r="E368" s="47"/>
      <c r="F368" s="47"/>
    </row>
    <row r="369" spans="1:6" x14ac:dyDescent="0.25">
      <c r="A369" s="47"/>
      <c r="B369" s="47"/>
      <c r="C369" s="47"/>
      <c r="D369" s="47"/>
      <c r="E369" s="47"/>
      <c r="F369" s="47"/>
    </row>
    <row r="370" spans="1:6" x14ac:dyDescent="0.25">
      <c r="A370" s="47"/>
      <c r="B370" s="47"/>
      <c r="C370" s="47"/>
      <c r="D370" s="47"/>
      <c r="E370" s="47"/>
      <c r="F370" s="47"/>
    </row>
    <row r="371" spans="1:6" x14ac:dyDescent="0.25">
      <c r="A371" s="47"/>
      <c r="B371" s="47"/>
      <c r="C371" s="47"/>
      <c r="D371" s="47"/>
      <c r="E371" s="47"/>
      <c r="F371" s="47"/>
    </row>
    <row r="372" spans="1:6" x14ac:dyDescent="0.25">
      <c r="A372" s="47"/>
      <c r="B372" s="47"/>
      <c r="C372" s="47"/>
      <c r="D372" s="47"/>
      <c r="E372" s="47"/>
      <c r="F372" s="47"/>
    </row>
    <row r="373" spans="1:6" x14ac:dyDescent="0.25">
      <c r="A373" s="47"/>
      <c r="B373" s="47"/>
      <c r="C373" s="47"/>
      <c r="D373" s="47"/>
      <c r="E373" s="47"/>
      <c r="F373" s="47"/>
    </row>
    <row r="374" spans="1:6" x14ac:dyDescent="0.25">
      <c r="A374" s="47"/>
      <c r="B374" s="47"/>
      <c r="C374" s="47"/>
      <c r="D374" s="47"/>
      <c r="E374" s="47"/>
      <c r="F374" s="47"/>
    </row>
    <row r="375" spans="1:6" x14ac:dyDescent="0.25">
      <c r="A375" s="47"/>
      <c r="B375" s="47"/>
      <c r="C375" s="47"/>
      <c r="D375" s="47"/>
      <c r="E375" s="47"/>
      <c r="F375" s="47"/>
    </row>
    <row r="376" spans="1:6" x14ac:dyDescent="0.25">
      <c r="A376" s="47"/>
      <c r="B376" s="47"/>
      <c r="C376" s="47"/>
      <c r="D376" s="47"/>
      <c r="E376" s="47"/>
      <c r="F376" s="47"/>
    </row>
    <row r="377" spans="1:6" x14ac:dyDescent="0.25">
      <c r="A377" s="47"/>
      <c r="B377" s="47"/>
      <c r="C377" s="47"/>
      <c r="D377" s="47"/>
      <c r="E377" s="47"/>
      <c r="F377" s="47"/>
    </row>
    <row r="378" spans="1:6" x14ac:dyDescent="0.25">
      <c r="A378" s="47"/>
      <c r="B378" s="47"/>
      <c r="C378" s="47"/>
      <c r="D378" s="47"/>
      <c r="E378" s="47"/>
      <c r="F378" s="47"/>
    </row>
    <row r="379" spans="1:6" x14ac:dyDescent="0.25">
      <c r="A379" s="47"/>
      <c r="B379" s="47"/>
      <c r="C379" s="47"/>
      <c r="D379" s="47"/>
      <c r="E379" s="47"/>
      <c r="F379" s="47"/>
    </row>
    <row r="380" spans="1:6" x14ac:dyDescent="0.25">
      <c r="A380" s="47"/>
      <c r="B380" s="47"/>
      <c r="C380" s="47"/>
      <c r="D380" s="47"/>
      <c r="E380" s="47"/>
      <c r="F380" s="47"/>
    </row>
    <row r="381" spans="1:6" x14ac:dyDescent="0.25">
      <c r="A381" s="47"/>
      <c r="B381" s="47"/>
      <c r="C381" s="47"/>
      <c r="D381" s="47"/>
      <c r="E381" s="47"/>
      <c r="F381" s="47"/>
    </row>
    <row r="382" spans="1:6" x14ac:dyDescent="0.25">
      <c r="A382" s="47"/>
      <c r="B382" s="47"/>
      <c r="C382" s="47"/>
      <c r="D382" s="47"/>
      <c r="E382" s="47"/>
      <c r="F382" s="47"/>
    </row>
    <row r="383" spans="1:6" x14ac:dyDescent="0.25">
      <c r="A383" s="47"/>
      <c r="B383" s="47"/>
      <c r="C383" s="47"/>
      <c r="D383" s="47"/>
      <c r="E383" s="47"/>
      <c r="F383" s="47"/>
    </row>
    <row r="384" spans="1:6" x14ac:dyDescent="0.25">
      <c r="A384" s="47"/>
      <c r="B384" s="47"/>
      <c r="C384" s="47"/>
      <c r="D384" s="47"/>
      <c r="E384" s="47"/>
      <c r="F384" s="47"/>
    </row>
    <row r="385" spans="1:6" x14ac:dyDescent="0.25">
      <c r="A385" s="47"/>
      <c r="B385" s="47"/>
      <c r="C385" s="47"/>
      <c r="D385" s="47"/>
      <c r="E385" s="47"/>
      <c r="F385" s="47"/>
    </row>
    <row r="386" spans="1:6" x14ac:dyDescent="0.25">
      <c r="A386" s="47"/>
      <c r="B386" s="47"/>
      <c r="C386" s="47"/>
      <c r="D386" s="47"/>
      <c r="E386" s="47"/>
      <c r="F386" s="47"/>
    </row>
    <row r="387" spans="1:6" x14ac:dyDescent="0.25">
      <c r="A387" s="47"/>
      <c r="B387" s="47"/>
      <c r="C387" s="47"/>
      <c r="D387" s="47"/>
      <c r="E387" s="47"/>
      <c r="F387" s="47"/>
    </row>
    <row r="388" spans="1:6" x14ac:dyDescent="0.25">
      <c r="A388" s="47"/>
      <c r="B388" s="47"/>
      <c r="C388" s="47"/>
      <c r="D388" s="47"/>
      <c r="E388" s="47"/>
      <c r="F388" s="47"/>
    </row>
    <row r="389" spans="1:6" x14ac:dyDescent="0.25">
      <c r="A389" s="47"/>
      <c r="B389" s="47"/>
      <c r="C389" s="47"/>
      <c r="D389" s="47"/>
      <c r="E389" s="47"/>
      <c r="F389" s="47"/>
    </row>
    <row r="390" spans="1:6" x14ac:dyDescent="0.25">
      <c r="A390" s="47"/>
      <c r="B390" s="47"/>
      <c r="C390" s="47"/>
      <c r="D390" s="47"/>
      <c r="E390" s="47"/>
      <c r="F390" s="47"/>
    </row>
    <row r="391" spans="1:6" x14ac:dyDescent="0.25">
      <c r="A391" s="47"/>
      <c r="B391" s="47"/>
      <c r="C391" s="47"/>
      <c r="D391" s="47"/>
      <c r="E391" s="47"/>
      <c r="F391" s="47"/>
    </row>
    <row r="392" spans="1:6" x14ac:dyDescent="0.25">
      <c r="A392" s="47"/>
      <c r="B392" s="47"/>
      <c r="C392" s="47"/>
      <c r="D392" s="47"/>
      <c r="E392" s="47"/>
      <c r="F392" s="47"/>
    </row>
    <row r="393" spans="1:6" x14ac:dyDescent="0.25">
      <c r="A393" s="47"/>
      <c r="B393" s="47"/>
      <c r="C393" s="47"/>
      <c r="D393" s="47"/>
      <c r="E393" s="47"/>
      <c r="F393" s="47"/>
    </row>
    <row r="394" spans="1:6" x14ac:dyDescent="0.25">
      <c r="A394" s="47"/>
      <c r="B394" s="47"/>
      <c r="C394" s="47"/>
      <c r="D394" s="47"/>
      <c r="E394" s="47"/>
      <c r="F394" s="47"/>
    </row>
    <row r="395" spans="1:6" x14ac:dyDescent="0.25">
      <c r="A395" s="47"/>
      <c r="B395" s="47"/>
      <c r="C395" s="47"/>
      <c r="D395" s="47"/>
      <c r="E395" s="47"/>
      <c r="F395" s="47"/>
    </row>
    <row r="396" spans="1:6" x14ac:dyDescent="0.25">
      <c r="A396" s="47"/>
      <c r="B396" s="47"/>
      <c r="C396" s="47"/>
      <c r="D396" s="47"/>
      <c r="E396" s="47"/>
      <c r="F396" s="47"/>
    </row>
    <row r="397" spans="1:6" x14ac:dyDescent="0.25">
      <c r="A397" s="47"/>
      <c r="B397" s="47"/>
      <c r="C397" s="47"/>
      <c r="D397" s="47"/>
      <c r="E397" s="47"/>
      <c r="F397" s="47"/>
    </row>
    <row r="398" spans="1:6" x14ac:dyDescent="0.25">
      <c r="A398" s="47"/>
      <c r="B398" s="47"/>
      <c r="C398" s="47"/>
      <c r="D398" s="47"/>
      <c r="E398" s="47"/>
      <c r="F398" s="47"/>
    </row>
    <row r="399" spans="1:6" x14ac:dyDescent="0.25">
      <c r="A399" s="47"/>
      <c r="B399" s="47"/>
      <c r="C399" s="47"/>
      <c r="D399" s="47"/>
      <c r="E399" s="47"/>
      <c r="F399" s="47"/>
    </row>
    <row r="400" spans="1:6" x14ac:dyDescent="0.25">
      <c r="A400" s="47"/>
      <c r="B400" s="47"/>
      <c r="C400" s="47"/>
      <c r="D400" s="47"/>
      <c r="E400" s="47"/>
      <c r="F400" s="47"/>
    </row>
    <row r="401" spans="1:6" x14ac:dyDescent="0.25">
      <c r="A401" s="47"/>
      <c r="B401" s="47"/>
      <c r="C401" s="47"/>
      <c r="D401" s="47"/>
      <c r="E401" s="47"/>
      <c r="F401" s="47"/>
    </row>
    <row r="402" spans="1:6" x14ac:dyDescent="0.25">
      <c r="A402" s="47"/>
      <c r="B402" s="47"/>
      <c r="C402" s="47"/>
      <c r="D402" s="47"/>
      <c r="E402" s="47"/>
      <c r="F402" s="47"/>
    </row>
    <row r="403" spans="1:6" x14ac:dyDescent="0.25">
      <c r="A403" s="47"/>
      <c r="B403" s="47"/>
      <c r="C403" s="47"/>
      <c r="D403" s="47"/>
      <c r="E403" s="47"/>
      <c r="F403" s="47"/>
    </row>
    <row r="404" spans="1:6" x14ac:dyDescent="0.25">
      <c r="A404" s="47"/>
      <c r="B404" s="47"/>
      <c r="C404" s="47"/>
      <c r="D404" s="47"/>
      <c r="E404" s="47"/>
      <c r="F404" s="47"/>
    </row>
    <row r="405" spans="1:6" x14ac:dyDescent="0.25">
      <c r="A405" s="47"/>
      <c r="B405" s="47"/>
      <c r="C405" s="47"/>
      <c r="D405" s="47"/>
      <c r="E405" s="47"/>
      <c r="F405" s="47"/>
    </row>
    <row r="406" spans="1:6" x14ac:dyDescent="0.25">
      <c r="A406" s="47"/>
      <c r="B406" s="47"/>
      <c r="C406" s="47"/>
      <c r="D406" s="47"/>
      <c r="E406" s="47"/>
      <c r="F406" s="47"/>
    </row>
    <row r="407" spans="1:6" x14ac:dyDescent="0.25">
      <c r="A407" s="47"/>
      <c r="B407" s="47"/>
      <c r="C407" s="47"/>
      <c r="D407" s="47"/>
      <c r="E407" s="47"/>
      <c r="F407" s="47"/>
    </row>
    <row r="408" spans="1:6" x14ac:dyDescent="0.25">
      <c r="A408" s="47"/>
      <c r="B408" s="47"/>
      <c r="C408" s="47"/>
      <c r="D408" s="47"/>
      <c r="E408" s="47"/>
      <c r="F408" s="47"/>
    </row>
    <row r="409" spans="1:6" x14ac:dyDescent="0.25">
      <c r="A409" s="47"/>
      <c r="B409" s="47"/>
      <c r="C409" s="47"/>
      <c r="D409" s="47"/>
      <c r="E409" s="47"/>
      <c r="F409" s="47"/>
    </row>
    <row r="410" spans="1:6" x14ac:dyDescent="0.25">
      <c r="A410" s="47"/>
      <c r="B410" s="47"/>
      <c r="C410" s="47"/>
      <c r="D410" s="47"/>
      <c r="E410" s="47"/>
      <c r="F410" s="47"/>
    </row>
    <row r="411" spans="1:6" x14ac:dyDescent="0.25">
      <c r="A411" s="47"/>
      <c r="B411" s="47"/>
      <c r="C411" s="47"/>
      <c r="D411" s="47"/>
      <c r="E411" s="47"/>
      <c r="F411" s="47"/>
    </row>
    <row r="412" spans="1:6" x14ac:dyDescent="0.25">
      <c r="A412" s="47"/>
      <c r="B412" s="47"/>
      <c r="C412" s="47"/>
      <c r="D412" s="47"/>
      <c r="E412" s="47"/>
      <c r="F412" s="47"/>
    </row>
    <row r="413" spans="1:6" x14ac:dyDescent="0.25">
      <c r="A413" s="47"/>
      <c r="B413" s="47"/>
      <c r="C413" s="47"/>
      <c r="D413" s="47"/>
      <c r="E413" s="47"/>
      <c r="F413" s="47"/>
    </row>
    <row r="414" spans="1:6" x14ac:dyDescent="0.25">
      <c r="A414" s="47"/>
      <c r="B414" s="47"/>
      <c r="C414" s="47"/>
      <c r="D414" s="47"/>
      <c r="E414" s="47"/>
      <c r="F414" s="47"/>
    </row>
    <row r="415" spans="1:6" x14ac:dyDescent="0.25">
      <c r="A415" s="47"/>
      <c r="B415" s="47"/>
      <c r="C415" s="47"/>
      <c r="D415" s="47"/>
      <c r="E415" s="47"/>
      <c r="F415" s="47"/>
    </row>
    <row r="416" spans="1:6" x14ac:dyDescent="0.25">
      <c r="A416" s="47"/>
      <c r="B416" s="47"/>
      <c r="C416" s="47"/>
      <c r="D416" s="47"/>
      <c r="E416" s="47"/>
      <c r="F416" s="47"/>
    </row>
    <row r="417" spans="1:6" x14ac:dyDescent="0.25">
      <c r="A417" s="47"/>
      <c r="B417" s="47"/>
      <c r="C417" s="47"/>
      <c r="D417" s="47"/>
      <c r="E417" s="47"/>
      <c r="F417" s="47"/>
    </row>
    <row r="418" spans="1:6" x14ac:dyDescent="0.25">
      <c r="A418" s="47"/>
      <c r="B418" s="47"/>
      <c r="C418" s="47"/>
      <c r="D418" s="47"/>
      <c r="E418" s="47"/>
      <c r="F418" s="47"/>
    </row>
    <row r="419" spans="1:6" x14ac:dyDescent="0.25">
      <c r="A419" s="47"/>
      <c r="B419" s="47"/>
      <c r="C419" s="47"/>
      <c r="D419" s="47"/>
      <c r="E419" s="47"/>
      <c r="F419" s="47"/>
    </row>
    <row r="420" spans="1:6" x14ac:dyDescent="0.25">
      <c r="A420" s="47"/>
      <c r="B420" s="47"/>
      <c r="C420" s="47"/>
      <c r="D420" s="47"/>
      <c r="E420" s="47"/>
      <c r="F420" s="47"/>
    </row>
    <row r="421" spans="1:6" x14ac:dyDescent="0.25">
      <c r="A421" s="47"/>
      <c r="B421" s="47"/>
      <c r="C421" s="47"/>
      <c r="D421" s="47"/>
      <c r="E421" s="47"/>
      <c r="F421" s="47"/>
    </row>
    <row r="422" spans="1:6" x14ac:dyDescent="0.25">
      <c r="A422" s="47"/>
      <c r="B422" s="47"/>
      <c r="C422" s="47"/>
      <c r="D422" s="47"/>
      <c r="E422" s="47"/>
      <c r="F422" s="47"/>
    </row>
    <row r="423" spans="1:6" x14ac:dyDescent="0.25">
      <c r="A423" s="47"/>
      <c r="B423" s="47"/>
      <c r="C423" s="47"/>
      <c r="D423" s="47"/>
      <c r="E423" s="47"/>
      <c r="F423" s="47"/>
    </row>
    <row r="424" spans="1:6" x14ac:dyDescent="0.25">
      <c r="A424" s="47"/>
      <c r="B424" s="47"/>
      <c r="C424" s="47"/>
      <c r="D424" s="47"/>
      <c r="E424" s="47"/>
      <c r="F424" s="47"/>
    </row>
    <row r="425" spans="1:6" x14ac:dyDescent="0.25">
      <c r="A425" s="47"/>
      <c r="B425" s="47"/>
      <c r="C425" s="47"/>
      <c r="D425" s="47"/>
      <c r="E425" s="47"/>
      <c r="F425" s="47"/>
    </row>
    <row r="426" spans="1:6" x14ac:dyDescent="0.25">
      <c r="A426" s="47"/>
      <c r="B426" s="47"/>
      <c r="C426" s="47"/>
      <c r="D426" s="47"/>
      <c r="E426" s="47"/>
      <c r="F426" s="47"/>
    </row>
    <row r="427" spans="1:6" x14ac:dyDescent="0.25">
      <c r="A427" s="47"/>
      <c r="B427" s="47"/>
      <c r="C427" s="47"/>
      <c r="D427" s="47"/>
      <c r="E427" s="47"/>
      <c r="F427" s="47"/>
    </row>
    <row r="428" spans="1:6" x14ac:dyDescent="0.25">
      <c r="A428" s="47"/>
      <c r="B428" s="47"/>
      <c r="C428" s="47"/>
      <c r="D428" s="47"/>
      <c r="E428" s="47"/>
      <c r="F428" s="47"/>
    </row>
    <row r="429" spans="1:6" x14ac:dyDescent="0.25">
      <c r="A429" s="47"/>
      <c r="B429" s="47"/>
      <c r="C429" s="47"/>
      <c r="D429" s="47"/>
      <c r="E429" s="47"/>
      <c r="F429" s="47"/>
    </row>
    <row r="430" spans="1:6" x14ac:dyDescent="0.25">
      <c r="A430" s="47"/>
      <c r="B430" s="47"/>
      <c r="C430" s="47"/>
      <c r="D430" s="47"/>
      <c r="E430" s="47"/>
      <c r="F430" s="47"/>
    </row>
    <row r="431" spans="1:6" x14ac:dyDescent="0.25">
      <c r="A431" s="47"/>
      <c r="B431" s="47"/>
      <c r="C431" s="47"/>
      <c r="D431" s="47"/>
      <c r="E431" s="47"/>
      <c r="F431" s="47"/>
    </row>
    <row r="432" spans="1:6" x14ac:dyDescent="0.25">
      <c r="A432" s="47"/>
      <c r="B432" s="47"/>
      <c r="C432" s="47"/>
      <c r="D432" s="47"/>
      <c r="E432" s="47"/>
      <c r="F432" s="47"/>
    </row>
    <row r="433" spans="1:6" x14ac:dyDescent="0.25">
      <c r="A433" s="47"/>
      <c r="B433" s="47"/>
      <c r="C433" s="47"/>
      <c r="D433" s="47"/>
      <c r="E433" s="47"/>
      <c r="F433" s="47"/>
    </row>
    <row r="434" spans="1:6" x14ac:dyDescent="0.25">
      <c r="A434" s="47"/>
      <c r="B434" s="47"/>
      <c r="C434" s="47"/>
      <c r="D434" s="47"/>
      <c r="E434" s="47"/>
      <c r="F434" s="47"/>
    </row>
    <row r="435" spans="1:6" x14ac:dyDescent="0.25">
      <c r="A435" s="47"/>
      <c r="B435" s="47"/>
      <c r="C435" s="47"/>
      <c r="D435" s="47"/>
      <c r="E435" s="47"/>
      <c r="F435" s="47"/>
    </row>
    <row r="436" spans="1:6" x14ac:dyDescent="0.25">
      <c r="A436" s="47"/>
      <c r="B436" s="47"/>
      <c r="C436" s="47"/>
      <c r="D436" s="47"/>
      <c r="E436" s="47"/>
      <c r="F436" s="47"/>
    </row>
    <row r="437" spans="1:6" x14ac:dyDescent="0.25">
      <c r="A437" s="47"/>
      <c r="B437" s="47"/>
      <c r="C437" s="47"/>
      <c r="D437" s="47"/>
      <c r="E437" s="47"/>
      <c r="F437" s="47"/>
    </row>
    <row r="438" spans="1:6" x14ac:dyDescent="0.25">
      <c r="A438" s="47"/>
      <c r="B438" s="47"/>
      <c r="C438" s="47"/>
      <c r="D438" s="47"/>
      <c r="E438" s="47"/>
      <c r="F438" s="47"/>
    </row>
    <row r="439" spans="1:6" x14ac:dyDescent="0.25">
      <c r="A439" s="47"/>
      <c r="B439" s="47"/>
      <c r="C439" s="47"/>
      <c r="D439" s="47"/>
      <c r="E439" s="47"/>
      <c r="F439" s="47"/>
    </row>
    <row r="440" spans="1:6" x14ac:dyDescent="0.25">
      <c r="A440" s="47"/>
      <c r="B440" s="47"/>
      <c r="C440" s="47"/>
      <c r="D440" s="47"/>
      <c r="E440" s="47"/>
      <c r="F440" s="47"/>
    </row>
    <row r="441" spans="1:6" x14ac:dyDescent="0.25">
      <c r="A441" s="47"/>
      <c r="B441" s="47"/>
      <c r="C441" s="47"/>
      <c r="D441" s="47"/>
      <c r="E441" s="47"/>
      <c r="F441" s="47"/>
    </row>
    <row r="442" spans="1:6" x14ac:dyDescent="0.25">
      <c r="A442" s="47"/>
      <c r="B442" s="47"/>
      <c r="C442" s="47"/>
      <c r="D442" s="47"/>
      <c r="E442" s="47"/>
      <c r="F442" s="47"/>
    </row>
    <row r="443" spans="1:6" x14ac:dyDescent="0.25">
      <c r="A443" s="47"/>
      <c r="B443" s="47"/>
      <c r="C443" s="47"/>
      <c r="D443" s="47"/>
      <c r="E443" s="47"/>
      <c r="F443" s="47"/>
    </row>
    <row r="444" spans="1:6" x14ac:dyDescent="0.25">
      <c r="A444" s="47"/>
      <c r="B444" s="47"/>
      <c r="C444" s="47"/>
      <c r="D444" s="47"/>
      <c r="E444" s="47"/>
      <c r="F444" s="47"/>
    </row>
    <row r="445" spans="1:6" x14ac:dyDescent="0.25">
      <c r="A445" s="47"/>
      <c r="B445" s="47"/>
      <c r="C445" s="47"/>
      <c r="D445" s="47"/>
      <c r="E445" s="47"/>
      <c r="F445" s="47"/>
    </row>
    <row r="446" spans="1:6" x14ac:dyDescent="0.25">
      <c r="A446" s="47"/>
      <c r="B446" s="47"/>
      <c r="C446" s="47"/>
      <c r="D446" s="47"/>
      <c r="E446" s="47"/>
      <c r="F446" s="47"/>
    </row>
    <row r="447" spans="1:6" x14ac:dyDescent="0.25">
      <c r="A447" s="47"/>
      <c r="B447" s="47"/>
      <c r="C447" s="47"/>
      <c r="D447" s="47"/>
      <c r="E447" s="47"/>
      <c r="F447" s="47"/>
    </row>
    <row r="448" spans="1:6" x14ac:dyDescent="0.25">
      <c r="A448" s="47"/>
      <c r="B448" s="47"/>
      <c r="C448" s="47"/>
      <c r="D448" s="47"/>
      <c r="E448" s="47"/>
      <c r="F448" s="47"/>
    </row>
    <row r="449" spans="1:6" x14ac:dyDescent="0.25">
      <c r="A449" s="47"/>
      <c r="B449" s="47"/>
      <c r="C449" s="47"/>
      <c r="D449" s="47"/>
      <c r="E449" s="47"/>
      <c r="F449" s="47"/>
    </row>
    <row r="450" spans="1:6" x14ac:dyDescent="0.25">
      <c r="A450" s="47"/>
      <c r="B450" s="47"/>
      <c r="C450" s="47"/>
      <c r="D450" s="47"/>
      <c r="E450" s="47"/>
      <c r="F450" s="47"/>
    </row>
    <row r="451" spans="1:6" x14ac:dyDescent="0.25">
      <c r="A451" s="47"/>
      <c r="B451" s="47"/>
      <c r="C451" s="47"/>
      <c r="D451" s="47"/>
      <c r="E451" s="47"/>
      <c r="F451" s="47"/>
    </row>
    <row r="452" spans="1:6" x14ac:dyDescent="0.25">
      <c r="A452" s="47"/>
      <c r="B452" s="47"/>
      <c r="C452" s="47"/>
      <c r="D452" s="47"/>
      <c r="E452" s="47"/>
      <c r="F452" s="47"/>
    </row>
    <row r="453" spans="1:6" x14ac:dyDescent="0.25">
      <c r="A453" s="47"/>
      <c r="B453" s="47"/>
      <c r="C453" s="47"/>
      <c r="D453" s="47"/>
      <c r="E453" s="47"/>
      <c r="F453" s="47"/>
    </row>
    <row r="454" spans="1:6" x14ac:dyDescent="0.25">
      <c r="A454" s="47"/>
      <c r="B454" s="47"/>
      <c r="C454" s="47"/>
      <c r="D454" s="47"/>
      <c r="E454" s="47"/>
      <c r="F454" s="47"/>
    </row>
    <row r="455" spans="1:6" x14ac:dyDescent="0.25">
      <c r="A455" s="47"/>
      <c r="B455" s="47"/>
      <c r="C455" s="47"/>
      <c r="D455" s="47"/>
      <c r="E455" s="47"/>
      <c r="F455" s="47"/>
    </row>
    <row r="456" spans="1:6" x14ac:dyDescent="0.25">
      <c r="A456" s="47"/>
      <c r="B456" s="47"/>
      <c r="C456" s="47"/>
      <c r="D456" s="47"/>
      <c r="E456" s="47"/>
      <c r="F456" s="47"/>
    </row>
    <row r="457" spans="1:6" x14ac:dyDescent="0.25">
      <c r="A457" s="47"/>
      <c r="B457" s="47"/>
      <c r="C457" s="47"/>
      <c r="D457" s="47"/>
      <c r="E457" s="47"/>
      <c r="F457" s="47"/>
    </row>
    <row r="458" spans="1:6" x14ac:dyDescent="0.25">
      <c r="A458" s="47"/>
      <c r="B458" s="47"/>
      <c r="C458" s="47"/>
      <c r="D458" s="47"/>
      <c r="E458" s="47"/>
      <c r="F458" s="47"/>
    </row>
    <row r="459" spans="1:6" x14ac:dyDescent="0.25">
      <c r="A459" s="47"/>
      <c r="B459" s="47"/>
      <c r="C459" s="47"/>
      <c r="D459" s="47"/>
      <c r="E459" s="47"/>
      <c r="F459" s="47"/>
    </row>
    <row r="460" spans="1:6" x14ac:dyDescent="0.25">
      <c r="A460" s="47"/>
      <c r="B460" s="47"/>
      <c r="C460" s="47"/>
      <c r="D460" s="47"/>
      <c r="E460" s="47"/>
      <c r="F460" s="47"/>
    </row>
    <row r="461" spans="1:6" x14ac:dyDescent="0.25">
      <c r="A461" s="47"/>
      <c r="B461" s="47"/>
      <c r="C461" s="47"/>
      <c r="D461" s="47"/>
      <c r="E461" s="47"/>
      <c r="F461" s="47"/>
    </row>
    <row r="462" spans="1:6" x14ac:dyDescent="0.25">
      <c r="A462" s="47"/>
      <c r="B462" s="47"/>
      <c r="C462" s="47"/>
      <c r="D462" s="47"/>
      <c r="E462" s="47"/>
      <c r="F462" s="47"/>
    </row>
    <row r="463" spans="1:6" x14ac:dyDescent="0.25">
      <c r="A463" s="47"/>
      <c r="B463" s="47"/>
      <c r="C463" s="47"/>
      <c r="D463" s="47"/>
      <c r="E463" s="47"/>
      <c r="F463" s="47"/>
    </row>
    <row r="464" spans="1:6" x14ac:dyDescent="0.25">
      <c r="A464" s="47"/>
      <c r="B464" s="47"/>
      <c r="C464" s="47"/>
      <c r="D464" s="47"/>
      <c r="E464" s="47"/>
      <c r="F464" s="47"/>
    </row>
    <row r="465" spans="1:6" x14ac:dyDescent="0.25">
      <c r="A465" s="47"/>
      <c r="B465" s="47"/>
      <c r="C465" s="47"/>
      <c r="D465" s="47"/>
      <c r="E465" s="47"/>
      <c r="F465" s="47"/>
    </row>
    <row r="466" spans="1:6" x14ac:dyDescent="0.25">
      <c r="A466" s="47"/>
      <c r="B466" s="47"/>
      <c r="C466" s="47"/>
      <c r="D466" s="47"/>
      <c r="E466" s="47"/>
      <c r="F466" s="47"/>
    </row>
    <row r="467" spans="1:6" x14ac:dyDescent="0.25">
      <c r="A467" s="47"/>
      <c r="B467" s="47"/>
      <c r="C467" s="47"/>
      <c r="D467" s="47"/>
      <c r="E467" s="47"/>
      <c r="F467" s="47"/>
    </row>
    <row r="468" spans="1:6" x14ac:dyDescent="0.25">
      <c r="A468" s="47"/>
      <c r="B468" s="47"/>
      <c r="C468" s="47"/>
      <c r="D468" s="47"/>
      <c r="E468" s="47"/>
      <c r="F468" s="47"/>
    </row>
    <row r="469" spans="1:6" x14ac:dyDescent="0.25">
      <c r="A469" s="47"/>
      <c r="B469" s="47"/>
      <c r="C469" s="47"/>
      <c r="D469" s="47"/>
      <c r="E469" s="47"/>
      <c r="F469" s="47"/>
    </row>
    <row r="470" spans="1:6" x14ac:dyDescent="0.25">
      <c r="A470" s="47"/>
      <c r="B470" s="47"/>
      <c r="C470" s="47"/>
      <c r="D470" s="47"/>
      <c r="E470" s="47"/>
      <c r="F470" s="47"/>
    </row>
    <row r="471" spans="1:6" x14ac:dyDescent="0.25">
      <c r="A471" s="47"/>
      <c r="B471" s="47"/>
      <c r="C471" s="47"/>
      <c r="D471" s="47"/>
      <c r="E471" s="47"/>
      <c r="F471" s="47"/>
    </row>
    <row r="472" spans="1:6" x14ac:dyDescent="0.25">
      <c r="A472" s="47"/>
      <c r="B472" s="47"/>
      <c r="C472" s="47"/>
      <c r="D472" s="47"/>
      <c r="E472" s="47"/>
      <c r="F472" s="47"/>
    </row>
    <row r="473" spans="1:6" x14ac:dyDescent="0.25">
      <c r="A473" s="47"/>
      <c r="B473" s="47"/>
      <c r="C473" s="47"/>
      <c r="D473" s="47"/>
      <c r="E473" s="47"/>
      <c r="F473" s="47"/>
    </row>
    <row r="474" spans="1:6" x14ac:dyDescent="0.25">
      <c r="A474" s="47"/>
      <c r="B474" s="47"/>
      <c r="C474" s="47"/>
      <c r="D474" s="47"/>
      <c r="E474" s="47"/>
      <c r="F474" s="47"/>
    </row>
    <row r="475" spans="1:6" x14ac:dyDescent="0.25">
      <c r="A475" s="47"/>
      <c r="B475" s="47"/>
      <c r="C475" s="47"/>
      <c r="D475" s="47"/>
      <c r="E475" s="47"/>
      <c r="F475" s="47"/>
    </row>
    <row r="476" spans="1:6" x14ac:dyDescent="0.25">
      <c r="A476" s="47"/>
      <c r="B476" s="47"/>
      <c r="C476" s="47"/>
      <c r="D476" s="47"/>
      <c r="E476" s="47"/>
      <c r="F476" s="47"/>
    </row>
    <row r="477" spans="1:6" x14ac:dyDescent="0.25">
      <c r="A477" s="47"/>
      <c r="B477" s="47"/>
      <c r="C477" s="47"/>
      <c r="D477" s="47"/>
      <c r="E477" s="47"/>
      <c r="F477" s="47"/>
    </row>
    <row r="478" spans="1:6" x14ac:dyDescent="0.25">
      <c r="A478" s="47"/>
      <c r="B478" s="47"/>
      <c r="C478" s="47"/>
      <c r="D478" s="47"/>
      <c r="E478" s="47"/>
      <c r="F478" s="47"/>
    </row>
    <row r="479" spans="1:6" x14ac:dyDescent="0.25">
      <c r="A479" s="47"/>
      <c r="B479" s="47"/>
      <c r="C479" s="47"/>
      <c r="D479" s="47"/>
      <c r="E479" s="47"/>
      <c r="F479" s="47"/>
    </row>
    <row r="480" spans="1:6" x14ac:dyDescent="0.25">
      <c r="A480" s="47"/>
      <c r="B480" s="47"/>
      <c r="C480" s="47"/>
      <c r="D480" s="47"/>
      <c r="E480" s="47"/>
      <c r="F480" s="47"/>
    </row>
    <row r="481" spans="1:6" x14ac:dyDescent="0.25">
      <c r="A481" s="47"/>
      <c r="B481" s="47"/>
      <c r="C481" s="47"/>
      <c r="D481" s="47"/>
      <c r="E481" s="47"/>
      <c r="F481" s="47"/>
    </row>
    <row r="482" spans="1:6" x14ac:dyDescent="0.25">
      <c r="A482" s="47"/>
      <c r="B482" s="47"/>
      <c r="C482" s="47"/>
      <c r="D482" s="47"/>
      <c r="E482" s="47"/>
      <c r="F482" s="47"/>
    </row>
    <row r="483" spans="1:6" x14ac:dyDescent="0.25">
      <c r="A483" s="47"/>
      <c r="B483" s="47"/>
      <c r="C483" s="47"/>
      <c r="D483" s="47"/>
      <c r="E483" s="47"/>
      <c r="F483" s="47"/>
    </row>
    <row r="484" spans="1:6" x14ac:dyDescent="0.25">
      <c r="A484" s="47"/>
      <c r="B484" s="47"/>
      <c r="C484" s="47"/>
      <c r="D484" s="47"/>
      <c r="E484" s="47"/>
      <c r="F484" s="47"/>
    </row>
    <row r="485" spans="1:6" x14ac:dyDescent="0.25">
      <c r="A485" s="47"/>
      <c r="B485" s="47"/>
      <c r="C485" s="47"/>
      <c r="D485" s="47"/>
      <c r="E485" s="47"/>
      <c r="F485" s="47"/>
    </row>
    <row r="486" spans="1:6" x14ac:dyDescent="0.25">
      <c r="A486" s="47"/>
      <c r="B486" s="47"/>
      <c r="C486" s="47"/>
      <c r="D486" s="47"/>
      <c r="E486" s="47"/>
      <c r="F486" s="47"/>
    </row>
    <row r="487" spans="1:6" x14ac:dyDescent="0.25">
      <c r="A487" s="47"/>
      <c r="B487" s="47"/>
      <c r="C487" s="47"/>
      <c r="D487" s="47"/>
      <c r="E487" s="47"/>
      <c r="F487" s="47"/>
    </row>
    <row r="488" spans="1:6" x14ac:dyDescent="0.25">
      <c r="A488" s="47"/>
      <c r="B488" s="47"/>
      <c r="C488" s="47"/>
      <c r="D488" s="47"/>
      <c r="E488" s="47"/>
      <c r="F488" s="47"/>
    </row>
    <row r="489" spans="1:6" x14ac:dyDescent="0.25">
      <c r="A489" s="47"/>
      <c r="B489" s="47"/>
      <c r="C489" s="47"/>
      <c r="D489" s="47"/>
      <c r="E489" s="47"/>
      <c r="F489" s="47"/>
    </row>
    <row r="490" spans="1:6" x14ac:dyDescent="0.25">
      <c r="A490" s="47"/>
      <c r="B490" s="47"/>
      <c r="C490" s="47"/>
      <c r="D490" s="47"/>
      <c r="E490" s="47"/>
      <c r="F490" s="47"/>
    </row>
    <row r="491" spans="1:6" x14ac:dyDescent="0.25">
      <c r="A491" s="47"/>
      <c r="B491" s="47"/>
      <c r="C491" s="47"/>
      <c r="D491" s="47"/>
      <c r="E491" s="47"/>
      <c r="F491" s="47"/>
    </row>
    <row r="492" spans="1:6" x14ac:dyDescent="0.25">
      <c r="A492" s="47"/>
      <c r="B492" s="47"/>
      <c r="C492" s="47"/>
      <c r="D492" s="47"/>
      <c r="E492" s="47"/>
      <c r="F492" s="47"/>
    </row>
    <row r="493" spans="1:6" x14ac:dyDescent="0.25">
      <c r="A493" s="47"/>
      <c r="B493" s="47"/>
      <c r="C493" s="47"/>
      <c r="D493" s="47"/>
      <c r="E493" s="47"/>
      <c r="F493" s="47"/>
    </row>
    <row r="494" spans="1:6" x14ac:dyDescent="0.25">
      <c r="A494" s="47"/>
      <c r="B494" s="47"/>
      <c r="C494" s="47"/>
      <c r="D494" s="47"/>
      <c r="E494" s="47"/>
      <c r="F494" s="47"/>
    </row>
    <row r="495" spans="1:6" x14ac:dyDescent="0.25">
      <c r="A495" s="47"/>
      <c r="B495" s="47"/>
      <c r="C495" s="47"/>
      <c r="D495" s="47"/>
      <c r="E495" s="47"/>
      <c r="F495" s="47"/>
    </row>
    <row r="496" spans="1:6" x14ac:dyDescent="0.25">
      <c r="A496" s="47"/>
      <c r="B496" s="47"/>
      <c r="C496" s="47"/>
      <c r="D496" s="47"/>
      <c r="E496" s="47"/>
      <c r="F496" s="47"/>
    </row>
    <row r="497" spans="1:6" x14ac:dyDescent="0.25">
      <c r="A497" s="47"/>
      <c r="B497" s="47"/>
      <c r="C497" s="47"/>
      <c r="D497" s="47"/>
      <c r="E497" s="47"/>
      <c r="F497" s="47"/>
    </row>
    <row r="498" spans="1:6" x14ac:dyDescent="0.25">
      <c r="A498" s="47"/>
      <c r="B498" s="47"/>
      <c r="C498" s="47"/>
      <c r="D498" s="47"/>
      <c r="E498" s="47"/>
      <c r="F498" s="47"/>
    </row>
    <row r="499" spans="1:6" x14ac:dyDescent="0.25">
      <c r="A499" s="47"/>
      <c r="B499" s="47"/>
      <c r="C499" s="47"/>
      <c r="D499" s="47"/>
      <c r="E499" s="47"/>
      <c r="F499" s="47"/>
    </row>
    <row r="500" spans="1:6" x14ac:dyDescent="0.25">
      <c r="A500" s="47"/>
      <c r="B500" s="47"/>
      <c r="C500" s="47"/>
      <c r="D500" s="47"/>
      <c r="E500" s="47"/>
      <c r="F500" s="47"/>
    </row>
    <row r="501" spans="1:6" x14ac:dyDescent="0.25">
      <c r="A501" s="47"/>
      <c r="B501" s="47"/>
      <c r="C501" s="47"/>
      <c r="D501" s="47"/>
      <c r="E501" s="47"/>
      <c r="F501" s="47"/>
    </row>
    <row r="502" spans="1:6" x14ac:dyDescent="0.25">
      <c r="A502" s="47"/>
      <c r="B502" s="47"/>
      <c r="C502" s="47"/>
      <c r="D502" s="47"/>
      <c r="E502" s="47"/>
      <c r="F502" s="47"/>
    </row>
    <row r="503" spans="1:6" x14ac:dyDescent="0.25">
      <c r="A503" s="47"/>
      <c r="B503" s="47"/>
      <c r="C503" s="47"/>
      <c r="D503" s="47"/>
      <c r="E503" s="47"/>
      <c r="F503" s="47"/>
    </row>
    <row r="504" spans="1:6" x14ac:dyDescent="0.25">
      <c r="A504" s="47"/>
      <c r="B504" s="47"/>
      <c r="C504" s="47"/>
      <c r="D504" s="47"/>
      <c r="E504" s="47"/>
      <c r="F504" s="47"/>
    </row>
    <row r="505" spans="1:6" x14ac:dyDescent="0.25">
      <c r="A505" s="47"/>
      <c r="B505" s="47"/>
      <c r="C505" s="47"/>
      <c r="D505" s="47"/>
      <c r="E505" s="47"/>
      <c r="F505" s="47"/>
    </row>
    <row r="506" spans="1:6" x14ac:dyDescent="0.25">
      <c r="A506" s="47"/>
      <c r="B506" s="47"/>
      <c r="C506" s="47"/>
      <c r="D506" s="47"/>
      <c r="E506" s="47"/>
      <c r="F506" s="47"/>
    </row>
    <row r="507" spans="1:6" x14ac:dyDescent="0.25">
      <c r="A507" s="47"/>
      <c r="B507" s="47"/>
      <c r="C507" s="47"/>
      <c r="D507" s="47"/>
      <c r="E507" s="47"/>
      <c r="F507" s="47"/>
    </row>
    <row r="508" spans="1:6" x14ac:dyDescent="0.25">
      <c r="A508" s="47"/>
      <c r="B508" s="47"/>
      <c r="C508" s="47"/>
      <c r="D508" s="47"/>
      <c r="E508" s="47"/>
      <c r="F508" s="47"/>
    </row>
    <row r="509" spans="1:6" x14ac:dyDescent="0.25">
      <c r="A509" s="47"/>
      <c r="B509" s="47"/>
      <c r="C509" s="47"/>
      <c r="D509" s="47"/>
      <c r="E509" s="47"/>
      <c r="F509" s="47"/>
    </row>
    <row r="510" spans="1:6" x14ac:dyDescent="0.25">
      <c r="A510" s="47"/>
      <c r="B510" s="47"/>
      <c r="C510" s="47"/>
      <c r="D510" s="47"/>
      <c r="E510" s="47"/>
      <c r="F510" s="47"/>
    </row>
    <row r="511" spans="1:6" x14ac:dyDescent="0.25">
      <c r="A511" s="47"/>
      <c r="B511" s="47"/>
      <c r="C511" s="47"/>
      <c r="D511" s="47"/>
      <c r="E511" s="47"/>
      <c r="F511" s="47"/>
    </row>
    <row r="512" spans="1:6" x14ac:dyDescent="0.25">
      <c r="A512" s="47"/>
      <c r="B512" s="47"/>
      <c r="C512" s="47"/>
      <c r="D512" s="47"/>
      <c r="E512" s="47"/>
      <c r="F512" s="47"/>
    </row>
    <row r="513" spans="1:6" x14ac:dyDescent="0.25">
      <c r="A513" s="47"/>
      <c r="B513" s="47"/>
      <c r="C513" s="47"/>
      <c r="D513" s="47"/>
      <c r="E513" s="47"/>
      <c r="F513" s="47"/>
    </row>
    <row r="514" spans="1:6" x14ac:dyDescent="0.25">
      <c r="A514" s="47"/>
      <c r="B514" s="47"/>
      <c r="C514" s="47"/>
      <c r="D514" s="47"/>
      <c r="E514" s="47"/>
      <c r="F514" s="47"/>
    </row>
    <row r="515" spans="1:6" x14ac:dyDescent="0.25">
      <c r="A515" s="47"/>
      <c r="B515" s="47"/>
      <c r="C515" s="47"/>
      <c r="D515" s="47"/>
      <c r="E515" s="47"/>
      <c r="F515" s="47"/>
    </row>
    <row r="516" spans="1:6" x14ac:dyDescent="0.25">
      <c r="A516" s="47"/>
      <c r="B516" s="47"/>
      <c r="C516" s="47"/>
      <c r="D516" s="47"/>
      <c r="E516" s="47"/>
      <c r="F516" s="47"/>
    </row>
    <row r="517" spans="1:6" x14ac:dyDescent="0.25">
      <c r="A517" s="47"/>
      <c r="B517" s="47"/>
      <c r="C517" s="47"/>
      <c r="D517" s="47"/>
      <c r="E517" s="47"/>
      <c r="F517" s="47"/>
    </row>
    <row r="518" spans="1:6" x14ac:dyDescent="0.25">
      <c r="A518" s="47"/>
      <c r="B518" s="47"/>
      <c r="C518" s="47"/>
      <c r="D518" s="47"/>
      <c r="E518" s="47"/>
      <c r="F518" s="47"/>
    </row>
    <row r="519" spans="1:6" x14ac:dyDescent="0.25">
      <c r="A519" s="47"/>
      <c r="B519" s="47"/>
      <c r="C519" s="47"/>
      <c r="D519" s="47"/>
      <c r="E519" s="47"/>
      <c r="F519" s="47"/>
    </row>
    <row r="520" spans="1:6" x14ac:dyDescent="0.25">
      <c r="A520" s="47"/>
      <c r="B520" s="47"/>
      <c r="C520" s="47"/>
      <c r="D520" s="47"/>
      <c r="E520" s="47"/>
      <c r="F520" s="47"/>
    </row>
    <row r="521" spans="1:6" x14ac:dyDescent="0.25">
      <c r="A521" s="47"/>
      <c r="B521" s="47"/>
      <c r="C521" s="47"/>
      <c r="D521" s="47"/>
      <c r="E521" s="47"/>
      <c r="F521" s="47"/>
    </row>
    <row r="522" spans="1:6" x14ac:dyDescent="0.25">
      <c r="A522" s="47"/>
      <c r="B522" s="47"/>
      <c r="C522" s="47"/>
      <c r="D522" s="47"/>
      <c r="E522" s="47"/>
      <c r="F522" s="47"/>
    </row>
    <row r="523" spans="1:6" x14ac:dyDescent="0.25">
      <c r="A523" s="47"/>
      <c r="B523" s="47"/>
      <c r="C523" s="47"/>
      <c r="D523" s="47"/>
      <c r="E523" s="47"/>
      <c r="F523" s="47"/>
    </row>
    <row r="524" spans="1:6" x14ac:dyDescent="0.25">
      <c r="A524" s="47"/>
      <c r="B524" s="47"/>
      <c r="C524" s="47"/>
      <c r="D524" s="47"/>
      <c r="E524" s="47"/>
      <c r="F524" s="47"/>
    </row>
    <row r="525" spans="1:6" x14ac:dyDescent="0.25">
      <c r="A525" s="47"/>
      <c r="B525" s="47"/>
      <c r="C525" s="47"/>
      <c r="D525" s="47"/>
      <c r="E525" s="47"/>
      <c r="F525" s="47"/>
    </row>
    <row r="526" spans="1:6" x14ac:dyDescent="0.25">
      <c r="A526" s="47"/>
      <c r="B526" s="47"/>
      <c r="C526" s="47"/>
      <c r="D526" s="47"/>
      <c r="E526" s="47"/>
      <c r="F526" s="47"/>
    </row>
    <row r="527" spans="1:6" x14ac:dyDescent="0.25">
      <c r="A527" s="47"/>
      <c r="B527" s="47"/>
      <c r="C527" s="47"/>
      <c r="D527" s="47"/>
      <c r="E527" s="47"/>
      <c r="F527" s="47"/>
    </row>
    <row r="528" spans="1:6" x14ac:dyDescent="0.25">
      <c r="A528" s="47"/>
      <c r="B528" s="47"/>
      <c r="C528" s="47"/>
      <c r="D528" s="47"/>
      <c r="E528" s="47"/>
      <c r="F528" s="47"/>
    </row>
    <row r="529" spans="1:6" x14ac:dyDescent="0.25">
      <c r="A529" s="47"/>
      <c r="B529" s="47"/>
      <c r="C529" s="47"/>
      <c r="D529" s="47"/>
      <c r="E529" s="47"/>
      <c r="F529" s="47"/>
    </row>
    <row r="530" spans="1:6" x14ac:dyDescent="0.25">
      <c r="A530" s="47"/>
      <c r="B530" s="47"/>
      <c r="C530" s="47"/>
      <c r="D530" s="47"/>
      <c r="E530" s="47"/>
      <c r="F530" s="47"/>
    </row>
    <row r="531" spans="1:6" x14ac:dyDescent="0.25">
      <c r="A531" s="47"/>
      <c r="B531" s="47"/>
      <c r="C531" s="47"/>
      <c r="D531" s="47"/>
      <c r="E531" s="47"/>
      <c r="F531" s="47"/>
    </row>
    <row r="532" spans="1:6" x14ac:dyDescent="0.25">
      <c r="A532" s="47"/>
      <c r="B532" s="47"/>
      <c r="C532" s="47"/>
      <c r="D532" s="47"/>
      <c r="E532" s="47"/>
      <c r="F532" s="47"/>
    </row>
    <row r="533" spans="1:6" x14ac:dyDescent="0.25">
      <c r="A533" s="47"/>
      <c r="B533" s="47"/>
      <c r="C533" s="47"/>
      <c r="D533" s="47"/>
      <c r="E533" s="47"/>
      <c r="F533" s="47"/>
    </row>
    <row r="534" spans="1:6" x14ac:dyDescent="0.25">
      <c r="A534" s="47"/>
      <c r="B534" s="47"/>
      <c r="C534" s="47"/>
      <c r="D534" s="47"/>
      <c r="E534" s="47"/>
      <c r="F534" s="47"/>
    </row>
    <row r="535" spans="1:6" x14ac:dyDescent="0.25">
      <c r="A535" s="47"/>
      <c r="B535" s="47"/>
      <c r="C535" s="47"/>
      <c r="D535" s="47"/>
      <c r="E535" s="47"/>
      <c r="F535" s="47"/>
    </row>
    <row r="536" spans="1:6" x14ac:dyDescent="0.25">
      <c r="A536" s="47"/>
      <c r="B536" s="47"/>
      <c r="C536" s="47"/>
      <c r="D536" s="47"/>
      <c r="E536" s="47"/>
      <c r="F536" s="47"/>
    </row>
    <row r="537" spans="1:6" x14ac:dyDescent="0.25">
      <c r="A537" s="47"/>
      <c r="B537" s="47"/>
      <c r="C537" s="47"/>
      <c r="D537" s="47"/>
      <c r="E537" s="47"/>
      <c r="F537" s="47"/>
    </row>
    <row r="538" spans="1:6" x14ac:dyDescent="0.25">
      <c r="A538" s="47"/>
      <c r="B538" s="47"/>
      <c r="C538" s="47"/>
      <c r="D538" s="47"/>
      <c r="E538" s="47"/>
      <c r="F538" s="47"/>
    </row>
    <row r="539" spans="1:6" x14ac:dyDescent="0.25">
      <c r="A539" s="47"/>
      <c r="B539" s="47"/>
      <c r="C539" s="47"/>
      <c r="D539" s="47"/>
      <c r="E539" s="47"/>
      <c r="F539" s="47"/>
    </row>
    <row r="540" spans="1:6" x14ac:dyDescent="0.25">
      <c r="A540" s="47"/>
      <c r="B540" s="47"/>
      <c r="C540" s="47"/>
      <c r="D540" s="47"/>
      <c r="E540" s="47"/>
      <c r="F540" s="47"/>
    </row>
    <row r="541" spans="1:6" x14ac:dyDescent="0.25">
      <c r="A541" s="47"/>
      <c r="B541" s="47"/>
      <c r="C541" s="47"/>
      <c r="D541" s="47"/>
      <c r="E541" s="47"/>
      <c r="F541" s="47"/>
    </row>
    <row r="542" spans="1:6" x14ac:dyDescent="0.25">
      <c r="A542" s="47"/>
      <c r="B542" s="47"/>
      <c r="C542" s="47"/>
      <c r="D542" s="47"/>
      <c r="E542" s="47"/>
      <c r="F542" s="47"/>
    </row>
    <row r="543" spans="1:6" x14ac:dyDescent="0.25">
      <c r="A543" s="47"/>
      <c r="B543" s="47"/>
      <c r="C543" s="47"/>
      <c r="D543" s="47"/>
      <c r="E543" s="47"/>
      <c r="F543" s="47"/>
    </row>
    <row r="544" spans="1:6" x14ac:dyDescent="0.25">
      <c r="A544" s="47"/>
      <c r="B544" s="47"/>
      <c r="C544" s="47"/>
      <c r="D544" s="47"/>
      <c r="E544" s="47"/>
      <c r="F544" s="47"/>
    </row>
    <row r="545" spans="1:6" x14ac:dyDescent="0.25">
      <c r="A545" s="47"/>
      <c r="B545" s="47"/>
      <c r="C545" s="47"/>
      <c r="D545" s="47"/>
      <c r="E545" s="47"/>
      <c r="F545" s="47"/>
    </row>
    <row r="546" spans="1:6" x14ac:dyDescent="0.25">
      <c r="A546" s="47"/>
      <c r="B546" s="47"/>
      <c r="C546" s="47"/>
      <c r="D546" s="47"/>
      <c r="E546" s="47"/>
      <c r="F546" s="47"/>
    </row>
    <row r="547" spans="1:6" x14ac:dyDescent="0.25">
      <c r="A547" s="47"/>
      <c r="B547" s="47"/>
      <c r="C547" s="47"/>
      <c r="D547" s="47"/>
      <c r="E547" s="47"/>
      <c r="F547" s="47"/>
    </row>
    <row r="548" spans="1:6" x14ac:dyDescent="0.25">
      <c r="A548" s="47"/>
      <c r="B548" s="47"/>
      <c r="C548" s="47"/>
      <c r="D548" s="47"/>
      <c r="E548" s="47"/>
      <c r="F548" s="47"/>
    </row>
    <row r="549" spans="1:6" x14ac:dyDescent="0.25">
      <c r="A549" s="47"/>
      <c r="B549" s="47"/>
      <c r="C549" s="47"/>
      <c r="D549" s="47"/>
      <c r="E549" s="47"/>
      <c r="F549" s="47"/>
    </row>
    <row r="550" spans="1:6" x14ac:dyDescent="0.25">
      <c r="A550" s="47"/>
      <c r="B550" s="47"/>
      <c r="C550" s="47"/>
      <c r="D550" s="47"/>
      <c r="E550" s="47"/>
      <c r="F550" s="47"/>
    </row>
    <row r="551" spans="1:6" x14ac:dyDescent="0.25">
      <c r="A551" s="47"/>
      <c r="B551" s="47"/>
      <c r="C551" s="47"/>
      <c r="D551" s="47"/>
      <c r="E551" s="47"/>
      <c r="F551" s="47"/>
    </row>
    <row r="552" spans="1:6" x14ac:dyDescent="0.25">
      <c r="A552" s="47"/>
      <c r="B552" s="47"/>
      <c r="C552" s="47"/>
      <c r="D552" s="47"/>
      <c r="E552" s="47"/>
      <c r="F552" s="47"/>
    </row>
    <row r="553" spans="1:6" x14ac:dyDescent="0.25">
      <c r="A553" s="47"/>
      <c r="B553" s="47"/>
      <c r="C553" s="47"/>
      <c r="D553" s="47"/>
      <c r="E553" s="47"/>
      <c r="F553" s="47"/>
    </row>
    <row r="554" spans="1:6" x14ac:dyDescent="0.25">
      <c r="A554" s="47"/>
      <c r="B554" s="47"/>
      <c r="C554" s="47"/>
      <c r="D554" s="47"/>
      <c r="E554" s="47"/>
      <c r="F554" s="47"/>
    </row>
    <row r="555" spans="1:6" x14ac:dyDescent="0.25">
      <c r="A555" s="47"/>
      <c r="B555" s="47"/>
      <c r="C555" s="47"/>
      <c r="D555" s="47"/>
      <c r="E555" s="47"/>
      <c r="F555" s="47"/>
    </row>
    <row r="556" spans="1:6" x14ac:dyDescent="0.25">
      <c r="A556" s="47"/>
      <c r="B556" s="47"/>
      <c r="C556" s="47"/>
      <c r="D556" s="47"/>
      <c r="E556" s="47"/>
      <c r="F556" s="47"/>
    </row>
    <row r="557" spans="1:6" x14ac:dyDescent="0.25">
      <c r="A557" s="47"/>
      <c r="B557" s="47"/>
      <c r="C557" s="47"/>
      <c r="D557" s="47"/>
      <c r="E557" s="47"/>
      <c r="F557" s="47"/>
    </row>
    <row r="558" spans="1:6" x14ac:dyDescent="0.25">
      <c r="A558" s="47"/>
      <c r="B558" s="47"/>
      <c r="C558" s="47"/>
      <c r="D558" s="47"/>
      <c r="E558" s="47"/>
      <c r="F558" s="47"/>
    </row>
    <row r="559" spans="1:6" x14ac:dyDescent="0.25">
      <c r="A559" s="47"/>
      <c r="B559" s="47"/>
      <c r="C559" s="47"/>
      <c r="D559" s="47"/>
      <c r="E559" s="47"/>
      <c r="F559" s="47"/>
    </row>
    <row r="560" spans="1:6" x14ac:dyDescent="0.25">
      <c r="A560" s="47"/>
      <c r="B560" s="47"/>
      <c r="C560" s="47"/>
      <c r="D560" s="47"/>
      <c r="E560" s="47"/>
      <c r="F560" s="47"/>
    </row>
    <row r="561" spans="1:6" x14ac:dyDescent="0.25">
      <c r="A561" s="47"/>
      <c r="B561" s="47"/>
      <c r="C561" s="47"/>
      <c r="D561" s="47"/>
      <c r="E561" s="47"/>
      <c r="F561" s="47"/>
    </row>
    <row r="562" spans="1:6" x14ac:dyDescent="0.25">
      <c r="A562" s="47"/>
      <c r="B562" s="47"/>
      <c r="C562" s="47"/>
      <c r="D562" s="47"/>
      <c r="E562" s="47"/>
      <c r="F562" s="47"/>
    </row>
    <row r="563" spans="1:6" x14ac:dyDescent="0.25">
      <c r="A563" s="47"/>
      <c r="B563" s="47"/>
      <c r="C563" s="47"/>
      <c r="D563" s="47"/>
      <c r="E563" s="47"/>
      <c r="F563" s="47"/>
    </row>
    <row r="564" spans="1:6" x14ac:dyDescent="0.25">
      <c r="A564" s="47"/>
      <c r="B564" s="47"/>
      <c r="C564" s="47"/>
      <c r="D564" s="47"/>
      <c r="E564" s="47"/>
      <c r="F564" s="47"/>
    </row>
    <row r="565" spans="1:6" x14ac:dyDescent="0.25">
      <c r="A565" s="47"/>
      <c r="B565" s="47"/>
      <c r="C565" s="47"/>
      <c r="D565" s="47"/>
      <c r="E565" s="47"/>
      <c r="F565" s="47"/>
    </row>
    <row r="566" spans="1:6" x14ac:dyDescent="0.25">
      <c r="A566" s="47"/>
      <c r="B566" s="47"/>
      <c r="C566" s="47"/>
      <c r="D566" s="47"/>
      <c r="E566" s="47"/>
      <c r="F566" s="47"/>
    </row>
    <row r="567" spans="1:6" x14ac:dyDescent="0.25">
      <c r="A567" s="47"/>
      <c r="B567" s="47"/>
      <c r="C567" s="47"/>
      <c r="D567" s="47"/>
      <c r="E567" s="47"/>
      <c r="F567" s="47"/>
    </row>
    <row r="568" spans="1:6" x14ac:dyDescent="0.25">
      <c r="A568" s="47"/>
      <c r="B568" s="47"/>
      <c r="C568" s="47"/>
      <c r="D568" s="47"/>
      <c r="E568" s="47"/>
      <c r="F568" s="47"/>
    </row>
    <row r="569" spans="1:6" x14ac:dyDescent="0.25">
      <c r="A569" s="47"/>
      <c r="B569" s="47"/>
      <c r="C569" s="47"/>
      <c r="D569" s="47"/>
      <c r="E569" s="47"/>
      <c r="F569" s="47"/>
    </row>
    <row r="570" spans="1:6" x14ac:dyDescent="0.25">
      <c r="A570" s="47"/>
      <c r="B570" s="47"/>
      <c r="C570" s="47"/>
      <c r="D570" s="47"/>
      <c r="E570" s="47"/>
      <c r="F570" s="47"/>
    </row>
    <row r="571" spans="1:6" x14ac:dyDescent="0.25">
      <c r="A571" s="47"/>
      <c r="B571" s="47"/>
      <c r="C571" s="47"/>
      <c r="D571" s="47"/>
      <c r="E571" s="47"/>
      <c r="F571" s="47"/>
    </row>
    <row r="572" spans="1:6" x14ac:dyDescent="0.25">
      <c r="A572" s="47"/>
      <c r="B572" s="47"/>
      <c r="C572" s="47"/>
      <c r="D572" s="47"/>
      <c r="E572" s="47"/>
      <c r="F572" s="47"/>
    </row>
    <row r="573" spans="1:6" x14ac:dyDescent="0.25">
      <c r="A573" s="47"/>
      <c r="B573" s="47"/>
      <c r="C573" s="47"/>
      <c r="D573" s="47"/>
      <c r="E573" s="47"/>
      <c r="F573" s="47"/>
    </row>
    <row r="574" spans="1:6" x14ac:dyDescent="0.25">
      <c r="A574" s="47"/>
      <c r="B574" s="47"/>
      <c r="C574" s="47"/>
      <c r="D574" s="47"/>
      <c r="E574" s="47"/>
      <c r="F574" s="47"/>
    </row>
    <row r="575" spans="1:6" x14ac:dyDescent="0.25">
      <c r="A575" s="47"/>
      <c r="B575" s="47"/>
      <c r="C575" s="47"/>
      <c r="D575" s="47"/>
      <c r="E575" s="47"/>
      <c r="F575" s="47"/>
    </row>
    <row r="576" spans="1:6" x14ac:dyDescent="0.25">
      <c r="A576" s="47"/>
      <c r="B576" s="47"/>
      <c r="C576" s="47"/>
      <c r="D576" s="47"/>
      <c r="E576" s="47"/>
      <c r="F576" s="47"/>
    </row>
    <row r="577" spans="1:6" x14ac:dyDescent="0.25">
      <c r="A577" s="47"/>
      <c r="B577" s="47"/>
      <c r="C577" s="47"/>
      <c r="D577" s="47"/>
      <c r="E577" s="47"/>
      <c r="F577" s="47"/>
    </row>
    <row r="578" spans="1:6" x14ac:dyDescent="0.25">
      <c r="A578" s="47"/>
      <c r="B578" s="47"/>
      <c r="C578" s="47"/>
      <c r="D578" s="47"/>
      <c r="E578" s="47"/>
      <c r="F578" s="47"/>
    </row>
    <row r="579" spans="1:6" x14ac:dyDescent="0.25">
      <c r="A579" s="47"/>
      <c r="B579" s="47"/>
      <c r="C579" s="47"/>
      <c r="D579" s="47"/>
      <c r="E579" s="47"/>
      <c r="F579" s="47"/>
    </row>
    <row r="580" spans="1:6" x14ac:dyDescent="0.25">
      <c r="A580" s="47"/>
      <c r="B580" s="47"/>
      <c r="C580" s="47"/>
      <c r="D580" s="47"/>
      <c r="E580" s="47"/>
      <c r="F580" s="47"/>
    </row>
    <row r="581" spans="1:6" x14ac:dyDescent="0.25">
      <c r="A581" s="47"/>
      <c r="B581" s="47"/>
      <c r="C581" s="47"/>
      <c r="D581" s="47"/>
      <c r="E581" s="47"/>
      <c r="F581" s="47"/>
    </row>
    <row r="582" spans="1:6" x14ac:dyDescent="0.25">
      <c r="A582" s="47"/>
      <c r="B582" s="47"/>
      <c r="C582" s="47"/>
      <c r="D582" s="47"/>
      <c r="E582" s="47"/>
      <c r="F582" s="47"/>
    </row>
    <row r="583" spans="1:6" x14ac:dyDescent="0.25">
      <c r="A583" s="47"/>
      <c r="B583" s="47"/>
      <c r="C583" s="47"/>
      <c r="D583" s="47"/>
      <c r="E583" s="47"/>
      <c r="F583" s="47"/>
    </row>
    <row r="584" spans="1:6" x14ac:dyDescent="0.25">
      <c r="A584" s="47"/>
      <c r="B584" s="47"/>
      <c r="C584" s="47"/>
      <c r="D584" s="47"/>
      <c r="E584" s="47"/>
      <c r="F584" s="47"/>
    </row>
    <row r="585" spans="1:6" x14ac:dyDescent="0.25">
      <c r="A585" s="47"/>
      <c r="B585" s="47"/>
      <c r="C585" s="47"/>
      <c r="D585" s="47"/>
      <c r="E585" s="47"/>
      <c r="F585" s="47"/>
    </row>
    <row r="586" spans="1:6" x14ac:dyDescent="0.25">
      <c r="A586" s="47"/>
      <c r="B586" s="47"/>
      <c r="C586" s="47"/>
      <c r="D586" s="47"/>
      <c r="E586" s="47"/>
      <c r="F586" s="47"/>
    </row>
    <row r="587" spans="1:6" x14ac:dyDescent="0.25">
      <c r="A587" s="47"/>
      <c r="B587" s="47"/>
      <c r="C587" s="47"/>
      <c r="D587" s="47"/>
      <c r="E587" s="47"/>
      <c r="F587" s="47"/>
    </row>
    <row r="588" spans="1:6" x14ac:dyDescent="0.25">
      <c r="A588" s="47"/>
      <c r="B588" s="47"/>
      <c r="C588" s="47"/>
      <c r="D588" s="47"/>
      <c r="E588" s="47"/>
      <c r="F588" s="47"/>
    </row>
    <row r="589" spans="1:6" x14ac:dyDescent="0.25">
      <c r="A589" s="47"/>
      <c r="B589" s="47"/>
      <c r="C589" s="47"/>
      <c r="D589" s="47"/>
      <c r="E589" s="47"/>
      <c r="F589" s="47"/>
    </row>
    <row r="590" spans="1:6" x14ac:dyDescent="0.25">
      <c r="A590" s="47"/>
      <c r="B590" s="47"/>
      <c r="C590" s="47"/>
      <c r="D590" s="47"/>
      <c r="E590" s="47"/>
      <c r="F590" s="47"/>
    </row>
    <row r="591" spans="1:6" x14ac:dyDescent="0.25">
      <c r="A591" s="47"/>
      <c r="B591" s="47"/>
      <c r="C591" s="47"/>
      <c r="D591" s="47"/>
      <c r="E591" s="47"/>
      <c r="F591" s="47"/>
    </row>
    <row r="592" spans="1:6" x14ac:dyDescent="0.25">
      <c r="A592" s="47"/>
      <c r="B592" s="47"/>
      <c r="C592" s="47"/>
      <c r="D592" s="47"/>
      <c r="E592" s="47"/>
      <c r="F592" s="47"/>
    </row>
    <row r="593" spans="1:6" x14ac:dyDescent="0.25">
      <c r="A593" s="47"/>
      <c r="B593" s="47"/>
      <c r="C593" s="47"/>
      <c r="D593" s="47"/>
      <c r="E593" s="47"/>
      <c r="F593" s="47"/>
    </row>
    <row r="594" spans="1:6" x14ac:dyDescent="0.25">
      <c r="A594" s="47"/>
      <c r="B594" s="47"/>
      <c r="C594" s="47"/>
      <c r="D594" s="47"/>
      <c r="E594" s="47"/>
      <c r="F594" s="47"/>
    </row>
    <row r="595" spans="1:6" x14ac:dyDescent="0.25">
      <c r="A595" s="47"/>
      <c r="B595" s="47"/>
      <c r="C595" s="47"/>
      <c r="D595" s="47"/>
      <c r="E595" s="47"/>
      <c r="F595" s="47"/>
    </row>
    <row r="596" spans="1:6" x14ac:dyDescent="0.25">
      <c r="A596" s="47"/>
      <c r="B596" s="47"/>
      <c r="C596" s="47"/>
      <c r="D596" s="47"/>
      <c r="E596" s="47"/>
      <c r="F596" s="47"/>
    </row>
    <row r="597" spans="1:6" x14ac:dyDescent="0.25">
      <c r="A597" s="47"/>
      <c r="B597" s="47"/>
      <c r="C597" s="47"/>
      <c r="D597" s="47"/>
      <c r="E597" s="47"/>
      <c r="F597" s="47"/>
    </row>
    <row r="598" spans="1:6" x14ac:dyDescent="0.25">
      <c r="A598" s="47"/>
      <c r="B598" s="47"/>
      <c r="C598" s="47"/>
      <c r="D598" s="47"/>
      <c r="E598" s="47"/>
      <c r="F598" s="47"/>
    </row>
    <row r="599" spans="1:6" x14ac:dyDescent="0.25">
      <c r="A599" s="47"/>
      <c r="B599" s="47"/>
      <c r="C599" s="47"/>
      <c r="D599" s="47"/>
      <c r="E599" s="47"/>
      <c r="F599" s="47"/>
    </row>
    <row r="600" spans="1:6" x14ac:dyDescent="0.25">
      <c r="A600" s="47"/>
      <c r="B600" s="47"/>
      <c r="C600" s="47"/>
      <c r="D600" s="47"/>
      <c r="E600" s="47"/>
      <c r="F600" s="47"/>
    </row>
    <row r="601" spans="1:6" x14ac:dyDescent="0.25">
      <c r="A601" s="47"/>
      <c r="B601" s="47"/>
      <c r="C601" s="47"/>
      <c r="D601" s="47"/>
      <c r="E601" s="47"/>
      <c r="F601" s="47"/>
    </row>
    <row r="602" spans="1:6" x14ac:dyDescent="0.25">
      <c r="A602" s="47"/>
      <c r="B602" s="47"/>
      <c r="C602" s="47"/>
      <c r="D602" s="47"/>
      <c r="E602" s="47"/>
      <c r="F602" s="47"/>
    </row>
    <row r="603" spans="1:6" x14ac:dyDescent="0.25">
      <c r="A603" s="47"/>
      <c r="B603" s="47"/>
      <c r="C603" s="47"/>
      <c r="D603" s="47"/>
      <c r="E603" s="47"/>
      <c r="F603" s="47"/>
    </row>
    <row r="604" spans="1:6" x14ac:dyDescent="0.25">
      <c r="A604" s="47"/>
      <c r="B604" s="47"/>
      <c r="C604" s="47"/>
      <c r="D604" s="47"/>
      <c r="E604" s="47"/>
      <c r="F604" s="47"/>
    </row>
    <row r="605" spans="1:6" x14ac:dyDescent="0.25">
      <c r="A605" s="47"/>
      <c r="B605" s="47"/>
      <c r="C605" s="47"/>
      <c r="D605" s="47"/>
      <c r="E605" s="47"/>
      <c r="F605" s="47"/>
    </row>
    <row r="606" spans="1:6" x14ac:dyDescent="0.25">
      <c r="A606" s="47"/>
      <c r="B606" s="47"/>
      <c r="C606" s="47"/>
      <c r="D606" s="47"/>
      <c r="E606" s="47"/>
      <c r="F606" s="47"/>
    </row>
    <row r="607" spans="1:6" x14ac:dyDescent="0.25">
      <c r="A607" s="47"/>
      <c r="B607" s="47"/>
      <c r="C607" s="47"/>
      <c r="D607" s="47"/>
      <c r="E607" s="47"/>
      <c r="F607" s="47"/>
    </row>
    <row r="608" spans="1:6" x14ac:dyDescent="0.25">
      <c r="A608" s="47"/>
      <c r="B608" s="47"/>
      <c r="C608" s="47"/>
      <c r="D608" s="47"/>
      <c r="E608" s="47"/>
      <c r="F608" s="47"/>
    </row>
    <row r="609" spans="1:6" x14ac:dyDescent="0.25">
      <c r="A609" s="47"/>
      <c r="B609" s="47"/>
      <c r="C609" s="47"/>
      <c r="D609" s="47"/>
      <c r="E609" s="47"/>
      <c r="F609" s="47"/>
    </row>
    <row r="610" spans="1:6" x14ac:dyDescent="0.25">
      <c r="A610" s="47"/>
      <c r="B610" s="47"/>
      <c r="C610" s="47"/>
      <c r="D610" s="47"/>
      <c r="E610" s="47"/>
      <c r="F610" s="47"/>
    </row>
    <row r="611" spans="1:6" x14ac:dyDescent="0.25">
      <c r="A611" s="47"/>
      <c r="B611" s="47"/>
      <c r="C611" s="47"/>
      <c r="D611" s="47"/>
      <c r="E611" s="47"/>
      <c r="F611" s="47"/>
    </row>
    <row r="612" spans="1:6" x14ac:dyDescent="0.25">
      <c r="A612" s="47"/>
      <c r="B612" s="47"/>
      <c r="C612" s="47"/>
      <c r="D612" s="47"/>
      <c r="E612" s="47"/>
      <c r="F612" s="47"/>
    </row>
    <row r="613" spans="1:6" x14ac:dyDescent="0.25">
      <c r="A613" s="47"/>
      <c r="B613" s="47"/>
      <c r="C613" s="47"/>
      <c r="D613" s="47"/>
      <c r="E613" s="47"/>
      <c r="F613" s="47"/>
    </row>
    <row r="614" spans="1:6" x14ac:dyDescent="0.25">
      <c r="A614" s="47"/>
      <c r="B614" s="47"/>
      <c r="C614" s="47"/>
      <c r="D614" s="47"/>
      <c r="E614" s="47"/>
      <c r="F614" s="47"/>
    </row>
    <row r="615" spans="1:6" x14ac:dyDescent="0.25">
      <c r="A615" s="47"/>
      <c r="B615" s="47"/>
      <c r="C615" s="47"/>
      <c r="D615" s="47"/>
      <c r="E615" s="47"/>
      <c r="F615" s="47"/>
    </row>
    <row r="616" spans="1:6" x14ac:dyDescent="0.25">
      <c r="A616" s="47"/>
      <c r="B616" s="47"/>
      <c r="C616" s="47"/>
      <c r="D616" s="47"/>
      <c r="E616" s="47"/>
      <c r="F616" s="47"/>
    </row>
    <row r="617" spans="1:6" x14ac:dyDescent="0.25">
      <c r="A617" s="47"/>
      <c r="B617" s="47"/>
      <c r="C617" s="47"/>
      <c r="D617" s="47"/>
      <c r="E617" s="47"/>
      <c r="F617" s="47"/>
    </row>
    <row r="618" spans="1:6" x14ac:dyDescent="0.25">
      <c r="A618" s="47"/>
      <c r="B618" s="47"/>
      <c r="C618" s="47"/>
      <c r="D618" s="47"/>
      <c r="E618" s="47"/>
      <c r="F618" s="47"/>
    </row>
    <row r="619" spans="1:6" x14ac:dyDescent="0.25">
      <c r="A619" s="47"/>
      <c r="B619" s="47"/>
      <c r="C619" s="47"/>
      <c r="D619" s="47"/>
      <c r="E619" s="47"/>
      <c r="F619" s="47"/>
    </row>
    <row r="620" spans="1:6" x14ac:dyDescent="0.25">
      <c r="A620" s="47"/>
      <c r="B620" s="47"/>
      <c r="C620" s="47"/>
      <c r="D620" s="47"/>
      <c r="E620" s="47"/>
      <c r="F620" s="47"/>
    </row>
    <row r="621" spans="1:6" x14ac:dyDescent="0.25">
      <c r="A621" s="47"/>
      <c r="B621" s="47"/>
      <c r="C621" s="47"/>
      <c r="D621" s="47"/>
      <c r="E621" s="47"/>
      <c r="F621" s="47"/>
    </row>
    <row r="622" spans="1:6" x14ac:dyDescent="0.25">
      <c r="A622" s="47"/>
      <c r="B622" s="47"/>
      <c r="C622" s="47"/>
      <c r="D622" s="47"/>
      <c r="E622" s="47"/>
      <c r="F622" s="47"/>
    </row>
    <row r="623" spans="1:6" x14ac:dyDescent="0.25">
      <c r="A623" s="47"/>
      <c r="B623" s="47"/>
      <c r="C623" s="47"/>
      <c r="D623" s="47"/>
      <c r="E623" s="47"/>
      <c r="F623" s="47"/>
    </row>
    <row r="624" spans="1:6" x14ac:dyDescent="0.25">
      <c r="A624" s="47"/>
      <c r="B624" s="47"/>
      <c r="C624" s="47"/>
      <c r="D624" s="47"/>
      <c r="E624" s="47"/>
      <c r="F624" s="47"/>
    </row>
    <row r="625" spans="1:6" x14ac:dyDescent="0.25">
      <c r="A625" s="47"/>
      <c r="B625" s="47"/>
      <c r="C625" s="47"/>
      <c r="D625" s="47"/>
      <c r="E625" s="47"/>
      <c r="F625" s="47"/>
    </row>
    <row r="626" spans="1:6" x14ac:dyDescent="0.25">
      <c r="A626" s="47"/>
      <c r="B626" s="47"/>
      <c r="C626" s="47"/>
      <c r="D626" s="47"/>
      <c r="E626" s="47"/>
      <c r="F626" s="47"/>
    </row>
    <row r="627" spans="1:6" x14ac:dyDescent="0.25">
      <c r="A627" s="47"/>
      <c r="B627" s="47"/>
      <c r="C627" s="47"/>
      <c r="D627" s="47"/>
      <c r="E627" s="47"/>
      <c r="F627" s="47"/>
    </row>
    <row r="628" spans="1:6" x14ac:dyDescent="0.25">
      <c r="A628" s="47"/>
      <c r="B628" s="47"/>
      <c r="C628" s="47"/>
      <c r="D628" s="47"/>
      <c r="E628" s="47"/>
      <c r="F628" s="47"/>
    </row>
    <row r="629" spans="1:6" x14ac:dyDescent="0.25">
      <c r="A629" s="47"/>
      <c r="B629" s="47"/>
      <c r="C629" s="47"/>
      <c r="D629" s="47"/>
      <c r="E629" s="47"/>
      <c r="F629" s="47"/>
    </row>
    <row r="630" spans="1:6" x14ac:dyDescent="0.25">
      <c r="A630" s="47"/>
      <c r="B630" s="47"/>
      <c r="C630" s="47"/>
      <c r="D630" s="47"/>
      <c r="E630" s="47"/>
      <c r="F630" s="47"/>
    </row>
    <row r="631" spans="1:6" x14ac:dyDescent="0.25">
      <c r="A631" s="47"/>
      <c r="B631" s="47"/>
      <c r="C631" s="47"/>
      <c r="D631" s="47"/>
      <c r="E631" s="47"/>
      <c r="F631" s="47"/>
    </row>
    <row r="632" spans="1:6" x14ac:dyDescent="0.25">
      <c r="A632" s="47"/>
      <c r="B632" s="47"/>
      <c r="C632" s="47"/>
      <c r="D632" s="47"/>
      <c r="E632" s="47"/>
      <c r="F632" s="47"/>
    </row>
    <row r="633" spans="1:6" x14ac:dyDescent="0.25">
      <c r="A633" s="47"/>
      <c r="B633" s="47"/>
      <c r="C633" s="47"/>
      <c r="D633" s="47"/>
      <c r="E633" s="47"/>
      <c r="F633" s="47"/>
    </row>
    <row r="634" spans="1:6" x14ac:dyDescent="0.25">
      <c r="A634" s="47"/>
      <c r="B634" s="47"/>
      <c r="C634" s="47"/>
      <c r="D634" s="47"/>
      <c r="E634" s="47"/>
      <c r="F634" s="47"/>
    </row>
    <row r="635" spans="1:6" x14ac:dyDescent="0.25">
      <c r="A635" s="47"/>
      <c r="B635" s="47"/>
      <c r="C635" s="47"/>
      <c r="D635" s="47"/>
      <c r="E635" s="47"/>
      <c r="F635" s="47"/>
    </row>
    <row r="636" spans="1:6" x14ac:dyDescent="0.25">
      <c r="A636" s="47"/>
      <c r="B636" s="47"/>
      <c r="C636" s="47"/>
      <c r="D636" s="47"/>
      <c r="E636" s="47"/>
      <c r="F636" s="47"/>
    </row>
    <row r="637" spans="1:6" x14ac:dyDescent="0.25">
      <c r="A637" s="47"/>
      <c r="B637" s="47"/>
      <c r="C637" s="47"/>
      <c r="D637" s="47"/>
      <c r="E637" s="47"/>
      <c r="F637" s="47"/>
    </row>
    <row r="638" spans="1:6" x14ac:dyDescent="0.25">
      <c r="A638" s="47"/>
      <c r="B638" s="47"/>
      <c r="C638" s="47"/>
      <c r="D638" s="47"/>
      <c r="E638" s="47"/>
      <c r="F638" s="47"/>
    </row>
    <row r="639" spans="1:6" x14ac:dyDescent="0.25">
      <c r="A639" s="47"/>
      <c r="B639" s="47"/>
      <c r="C639" s="47"/>
      <c r="D639" s="47"/>
      <c r="E639" s="47"/>
      <c r="F639" s="47"/>
    </row>
    <row r="640" spans="1:6" x14ac:dyDescent="0.25">
      <c r="A640" s="47"/>
      <c r="B640" s="47"/>
      <c r="C640" s="47"/>
      <c r="D640" s="47"/>
      <c r="E640" s="47"/>
      <c r="F640" s="47"/>
    </row>
    <row r="641" spans="1:6" x14ac:dyDescent="0.25">
      <c r="A641" s="47"/>
      <c r="B641" s="47"/>
      <c r="C641" s="47"/>
      <c r="D641" s="47"/>
      <c r="E641" s="47"/>
      <c r="F641" s="47"/>
    </row>
    <row r="642" spans="1:6" x14ac:dyDescent="0.25">
      <c r="A642" s="47"/>
      <c r="B642" s="47"/>
      <c r="C642" s="47"/>
      <c r="D642" s="47"/>
      <c r="E642" s="47"/>
      <c r="F642" s="47"/>
    </row>
    <row r="643" spans="1:6" x14ac:dyDescent="0.25">
      <c r="A643" s="47"/>
      <c r="B643" s="47"/>
      <c r="C643" s="47"/>
      <c r="D643" s="47"/>
      <c r="E643" s="47"/>
      <c r="F643" s="47"/>
    </row>
    <row r="644" spans="1:6" x14ac:dyDescent="0.25">
      <c r="A644" s="47"/>
      <c r="B644" s="47"/>
      <c r="C644" s="47"/>
      <c r="D644" s="47"/>
      <c r="E644" s="47"/>
      <c r="F644" s="47"/>
    </row>
    <row r="645" spans="1:6" x14ac:dyDescent="0.25">
      <c r="A645" s="47"/>
      <c r="B645" s="47"/>
      <c r="C645" s="47"/>
      <c r="D645" s="47"/>
      <c r="E645" s="47"/>
      <c r="F645" s="47"/>
    </row>
    <row r="646" spans="1:6" x14ac:dyDescent="0.25">
      <c r="A646" s="47"/>
      <c r="B646" s="47"/>
      <c r="C646" s="47"/>
      <c r="D646" s="47"/>
      <c r="E646" s="47"/>
      <c r="F646" s="47"/>
    </row>
    <row r="647" spans="1:6" x14ac:dyDescent="0.25">
      <c r="A647" s="47"/>
      <c r="B647" s="47"/>
      <c r="C647" s="47"/>
      <c r="D647" s="47"/>
      <c r="E647" s="47"/>
      <c r="F647" s="47"/>
    </row>
    <row r="648" spans="1:6" x14ac:dyDescent="0.25">
      <c r="A648" s="47"/>
      <c r="B648" s="47"/>
      <c r="C648" s="47"/>
      <c r="D648" s="47"/>
      <c r="E648" s="47"/>
      <c r="F648" s="47"/>
    </row>
    <row r="649" spans="1:6" x14ac:dyDescent="0.25">
      <c r="A649" s="47"/>
      <c r="B649" s="47"/>
      <c r="C649" s="47"/>
      <c r="D649" s="47"/>
      <c r="E649" s="47"/>
      <c r="F649" s="47"/>
    </row>
    <row r="650" spans="1:6" x14ac:dyDescent="0.25">
      <c r="A650" s="47"/>
      <c r="B650" s="47"/>
      <c r="C650" s="47"/>
      <c r="D650" s="47"/>
      <c r="E650" s="47"/>
      <c r="F650" s="47"/>
    </row>
    <row r="651" spans="1:6" x14ac:dyDescent="0.25">
      <c r="A651" s="47"/>
      <c r="B651" s="47"/>
      <c r="C651" s="47"/>
      <c r="D651" s="47"/>
      <c r="E651" s="47"/>
      <c r="F651" s="47"/>
    </row>
    <row r="652" spans="1:6" x14ac:dyDescent="0.25">
      <c r="A652" s="47"/>
      <c r="B652" s="47"/>
      <c r="C652" s="47"/>
      <c r="D652" s="47"/>
      <c r="E652" s="47"/>
      <c r="F652" s="47"/>
    </row>
    <row r="653" spans="1:6" x14ac:dyDescent="0.25">
      <c r="A653" s="47"/>
      <c r="B653" s="47"/>
      <c r="C653" s="47"/>
      <c r="D653" s="47"/>
      <c r="E653" s="47"/>
      <c r="F653" s="47"/>
    </row>
    <row r="654" spans="1:6" x14ac:dyDescent="0.25">
      <c r="A654" s="47"/>
      <c r="B654" s="47"/>
      <c r="C654" s="47"/>
      <c r="D654" s="47"/>
      <c r="E654" s="47"/>
      <c r="F654" s="47"/>
    </row>
    <row r="655" spans="1:6" x14ac:dyDescent="0.25">
      <c r="A655" s="47"/>
      <c r="B655" s="47"/>
      <c r="C655" s="47"/>
      <c r="D655" s="47"/>
      <c r="E655" s="47"/>
      <c r="F655" s="47"/>
    </row>
    <row r="656" spans="1:6" x14ac:dyDescent="0.25">
      <c r="A656" s="47"/>
      <c r="B656" s="47"/>
      <c r="C656" s="47"/>
      <c r="D656" s="47"/>
      <c r="E656" s="47"/>
      <c r="F656" s="47"/>
    </row>
    <row r="657" spans="1:6" x14ac:dyDescent="0.25">
      <c r="A657" s="47"/>
      <c r="B657" s="47"/>
      <c r="C657" s="47"/>
      <c r="D657" s="47"/>
      <c r="E657" s="47"/>
      <c r="F657" s="47"/>
    </row>
    <row r="658" spans="1:6" x14ac:dyDescent="0.25">
      <c r="A658" s="47"/>
      <c r="B658" s="47"/>
      <c r="C658" s="47"/>
      <c r="D658" s="47"/>
      <c r="E658" s="47"/>
      <c r="F658" s="47"/>
    </row>
    <row r="659" spans="1:6" x14ac:dyDescent="0.25">
      <c r="A659" s="47"/>
      <c r="B659" s="47"/>
      <c r="C659" s="47"/>
      <c r="D659" s="47"/>
      <c r="E659" s="47"/>
      <c r="F659" s="47"/>
    </row>
    <row r="660" spans="1:6" x14ac:dyDescent="0.25">
      <c r="A660" s="47"/>
      <c r="B660" s="47"/>
      <c r="C660" s="47"/>
      <c r="D660" s="47"/>
      <c r="E660" s="47"/>
      <c r="F660" s="47"/>
    </row>
    <row r="661" spans="1:6" x14ac:dyDescent="0.25">
      <c r="A661" s="47"/>
      <c r="B661" s="47"/>
      <c r="C661" s="47"/>
      <c r="D661" s="47"/>
      <c r="E661" s="47"/>
      <c r="F661" s="47"/>
    </row>
    <row r="662" spans="1:6" x14ac:dyDescent="0.25">
      <c r="A662" s="47"/>
      <c r="B662" s="47"/>
      <c r="C662" s="47"/>
      <c r="D662" s="47"/>
      <c r="E662" s="47"/>
      <c r="F662" s="47"/>
    </row>
    <row r="663" spans="1:6" x14ac:dyDescent="0.25">
      <c r="A663" s="47"/>
      <c r="B663" s="47"/>
      <c r="C663" s="47"/>
      <c r="D663" s="47"/>
      <c r="E663" s="47"/>
      <c r="F663" s="47"/>
    </row>
    <row r="664" spans="1:6" x14ac:dyDescent="0.25">
      <c r="A664" s="47"/>
      <c r="B664" s="47"/>
      <c r="C664" s="47"/>
      <c r="D664" s="47"/>
      <c r="E664" s="47"/>
      <c r="F664" s="47"/>
    </row>
    <row r="665" spans="1:6" x14ac:dyDescent="0.25">
      <c r="A665" s="47"/>
      <c r="B665" s="47"/>
      <c r="C665" s="47"/>
      <c r="D665" s="47"/>
      <c r="E665" s="47"/>
      <c r="F665" s="47"/>
    </row>
    <row r="666" spans="1:6" x14ac:dyDescent="0.25">
      <c r="A666" s="47"/>
      <c r="B666" s="47"/>
      <c r="C666" s="47"/>
      <c r="D666" s="47"/>
      <c r="E666" s="47"/>
      <c r="F666" s="47"/>
    </row>
    <row r="667" spans="1:6" x14ac:dyDescent="0.25">
      <c r="A667" s="47"/>
      <c r="B667" s="47"/>
      <c r="C667" s="47"/>
      <c r="D667" s="47"/>
      <c r="E667" s="47"/>
      <c r="F667" s="47"/>
    </row>
    <row r="668" spans="1:6" x14ac:dyDescent="0.25">
      <c r="A668" s="47"/>
      <c r="B668" s="47"/>
      <c r="C668" s="47"/>
      <c r="D668" s="47"/>
      <c r="E668" s="47"/>
      <c r="F668" s="47"/>
    </row>
    <row r="669" spans="1:6" x14ac:dyDescent="0.25">
      <c r="A669" s="47"/>
      <c r="B669" s="47"/>
      <c r="C669" s="47"/>
      <c r="D669" s="47"/>
      <c r="E669" s="47"/>
      <c r="F669" s="47"/>
    </row>
    <row r="670" spans="1:6" x14ac:dyDescent="0.25">
      <c r="A670" s="47"/>
      <c r="B670" s="47"/>
      <c r="C670" s="47"/>
      <c r="D670" s="47"/>
      <c r="E670" s="47"/>
      <c r="F670" s="47"/>
    </row>
    <row r="671" spans="1:6" x14ac:dyDescent="0.25">
      <c r="A671" s="47"/>
      <c r="B671" s="47"/>
      <c r="C671" s="47"/>
      <c r="D671" s="47"/>
      <c r="E671" s="47"/>
      <c r="F671" s="47"/>
    </row>
    <row r="672" spans="1:6" x14ac:dyDescent="0.25">
      <c r="A672" s="47"/>
      <c r="B672" s="47"/>
      <c r="C672" s="47"/>
      <c r="D672" s="47"/>
      <c r="E672" s="47"/>
      <c r="F672" s="47"/>
    </row>
    <row r="673" spans="1:6" x14ac:dyDescent="0.25">
      <c r="A673" s="47"/>
      <c r="B673" s="47"/>
      <c r="C673" s="47"/>
      <c r="D673" s="47"/>
      <c r="E673" s="47"/>
      <c r="F673" s="47"/>
    </row>
    <row r="674" spans="1:6" x14ac:dyDescent="0.25">
      <c r="A674" s="47"/>
      <c r="B674" s="47"/>
      <c r="C674" s="47"/>
      <c r="D674" s="47"/>
      <c r="E674" s="47"/>
      <c r="F674" s="47"/>
    </row>
    <row r="675" spans="1:6" x14ac:dyDescent="0.25">
      <c r="A675" s="47"/>
      <c r="B675" s="47"/>
      <c r="C675" s="47"/>
      <c r="D675" s="47"/>
      <c r="E675" s="47"/>
      <c r="F675" s="47"/>
    </row>
    <row r="676" spans="1:6" x14ac:dyDescent="0.25">
      <c r="A676" s="47"/>
      <c r="B676" s="47"/>
      <c r="C676" s="47"/>
      <c r="D676" s="47"/>
      <c r="E676" s="47"/>
      <c r="F676" s="47"/>
    </row>
    <row r="677" spans="1:6" x14ac:dyDescent="0.25">
      <c r="A677" s="47"/>
      <c r="B677" s="47"/>
      <c r="C677" s="47"/>
      <c r="D677" s="47"/>
      <c r="E677" s="47"/>
      <c r="F677" s="47"/>
    </row>
    <row r="678" spans="1:6" x14ac:dyDescent="0.25">
      <c r="A678" s="47"/>
      <c r="B678" s="47"/>
      <c r="C678" s="47"/>
      <c r="D678" s="47"/>
      <c r="E678" s="47"/>
      <c r="F678" s="47"/>
    </row>
    <row r="679" spans="1:6" x14ac:dyDescent="0.25">
      <c r="A679" s="47"/>
      <c r="B679" s="47"/>
      <c r="C679" s="47"/>
      <c r="D679" s="47"/>
      <c r="E679" s="47"/>
      <c r="F679" s="47"/>
    </row>
    <row r="680" spans="1:6" x14ac:dyDescent="0.25">
      <c r="A680" s="47"/>
      <c r="B680" s="47"/>
      <c r="C680" s="47"/>
      <c r="D680" s="47"/>
      <c r="E680" s="47"/>
      <c r="F680" s="47"/>
    </row>
    <row r="681" spans="1:6" x14ac:dyDescent="0.25">
      <c r="A681" s="47"/>
      <c r="B681" s="47"/>
      <c r="C681" s="47"/>
      <c r="D681" s="47"/>
      <c r="E681" s="47"/>
      <c r="F681" s="47"/>
    </row>
    <row r="682" spans="1:6" x14ac:dyDescent="0.25">
      <c r="A682" s="47"/>
      <c r="B682" s="47"/>
      <c r="C682" s="47"/>
      <c r="D682" s="47"/>
      <c r="E682" s="47"/>
      <c r="F682" s="47"/>
    </row>
    <row r="683" spans="1:6" x14ac:dyDescent="0.25">
      <c r="A683" s="47"/>
      <c r="B683" s="47"/>
      <c r="C683" s="47"/>
      <c r="D683" s="47"/>
      <c r="E683" s="47"/>
      <c r="F683" s="47"/>
    </row>
    <row r="684" spans="1:6" x14ac:dyDescent="0.25">
      <c r="A684" s="47"/>
      <c r="B684" s="47"/>
      <c r="C684" s="47"/>
      <c r="D684" s="47"/>
      <c r="E684" s="47"/>
      <c r="F684" s="47"/>
    </row>
    <row r="685" spans="1:6" x14ac:dyDescent="0.25">
      <c r="A685" s="47"/>
      <c r="B685" s="47"/>
      <c r="C685" s="47"/>
      <c r="D685" s="47"/>
      <c r="E685" s="47"/>
      <c r="F685" s="47"/>
    </row>
    <row r="686" spans="1:6" x14ac:dyDescent="0.25">
      <c r="A686" s="47"/>
      <c r="B686" s="47"/>
      <c r="C686" s="47"/>
      <c r="D686" s="47"/>
      <c r="E686" s="47"/>
      <c r="F686" s="47"/>
    </row>
    <row r="687" spans="1:6" x14ac:dyDescent="0.25">
      <c r="A687" s="47"/>
      <c r="B687" s="47"/>
      <c r="C687" s="47"/>
      <c r="D687" s="47"/>
      <c r="E687" s="47"/>
      <c r="F687" s="47"/>
    </row>
    <row r="688" spans="1:6" x14ac:dyDescent="0.25">
      <c r="A688" s="47"/>
      <c r="B688" s="47"/>
      <c r="C688" s="47"/>
      <c r="D688" s="47"/>
      <c r="E688" s="47"/>
      <c r="F688" s="47"/>
    </row>
    <row r="689" spans="1:6" x14ac:dyDescent="0.25">
      <c r="A689" s="47"/>
      <c r="B689" s="47"/>
      <c r="C689" s="47"/>
      <c r="D689" s="47"/>
      <c r="E689" s="47"/>
      <c r="F689" s="47"/>
    </row>
    <row r="690" spans="1:6" x14ac:dyDescent="0.25">
      <c r="A690" s="47"/>
      <c r="B690" s="47"/>
      <c r="C690" s="47"/>
      <c r="D690" s="47"/>
      <c r="E690" s="47"/>
      <c r="F690" s="47"/>
    </row>
    <row r="691" spans="1:6" x14ac:dyDescent="0.25">
      <c r="A691" s="47"/>
      <c r="B691" s="47"/>
      <c r="C691" s="47"/>
      <c r="D691" s="47"/>
      <c r="E691" s="47"/>
      <c r="F691" s="47"/>
    </row>
    <row r="692" spans="1:6" x14ac:dyDescent="0.25">
      <c r="A692" s="47"/>
      <c r="B692" s="47"/>
      <c r="C692" s="47"/>
      <c r="D692" s="47"/>
      <c r="E692" s="47"/>
      <c r="F692" s="47"/>
    </row>
    <row r="693" spans="1:6" x14ac:dyDescent="0.25">
      <c r="A693" s="47"/>
      <c r="B693" s="47"/>
      <c r="C693" s="47"/>
      <c r="D693" s="47"/>
      <c r="E693" s="47"/>
      <c r="F693" s="47"/>
    </row>
    <row r="694" spans="1:6" x14ac:dyDescent="0.25">
      <c r="A694" s="47"/>
      <c r="B694" s="47"/>
      <c r="C694" s="47"/>
      <c r="D694" s="47"/>
      <c r="E694" s="47"/>
      <c r="F694" s="47"/>
    </row>
    <row r="695" spans="1:6" x14ac:dyDescent="0.25">
      <c r="A695" s="47"/>
      <c r="B695" s="47"/>
      <c r="C695" s="47"/>
      <c r="D695" s="47"/>
      <c r="E695" s="47"/>
      <c r="F695" s="47"/>
    </row>
    <row r="696" spans="1:6" x14ac:dyDescent="0.25">
      <c r="A696" s="47"/>
      <c r="B696" s="47"/>
      <c r="C696" s="47"/>
      <c r="D696" s="47"/>
      <c r="E696" s="47"/>
      <c r="F696" s="47"/>
    </row>
    <row r="697" spans="1:6" x14ac:dyDescent="0.25">
      <c r="A697" s="47"/>
      <c r="B697" s="47"/>
      <c r="C697" s="47"/>
      <c r="D697" s="47"/>
      <c r="E697" s="47"/>
      <c r="F697" s="47"/>
    </row>
    <row r="698" spans="1:6" x14ac:dyDescent="0.25">
      <c r="A698" s="47"/>
      <c r="B698" s="47"/>
      <c r="C698" s="47"/>
      <c r="D698" s="47"/>
      <c r="E698" s="47"/>
      <c r="F698" s="47"/>
    </row>
    <row r="699" spans="1:6" x14ac:dyDescent="0.25">
      <c r="A699" s="47"/>
      <c r="B699" s="47"/>
      <c r="C699" s="47"/>
      <c r="D699" s="47"/>
      <c r="E699" s="47"/>
      <c r="F699" s="47"/>
    </row>
    <row r="700" spans="1:6" x14ac:dyDescent="0.25">
      <c r="A700" s="47"/>
      <c r="B700" s="47"/>
      <c r="C700" s="47"/>
      <c r="D700" s="47"/>
      <c r="E700" s="47"/>
      <c r="F700" s="47"/>
    </row>
    <row r="701" spans="1:6" x14ac:dyDescent="0.25">
      <c r="A701" s="47"/>
      <c r="B701" s="47"/>
      <c r="C701" s="47"/>
      <c r="D701" s="47"/>
      <c r="E701" s="47"/>
      <c r="F701" s="47"/>
    </row>
    <row r="702" spans="1:6" x14ac:dyDescent="0.25">
      <c r="A702" s="47"/>
      <c r="B702" s="47"/>
      <c r="C702" s="47"/>
      <c r="D702" s="47"/>
      <c r="E702" s="47"/>
      <c r="F702" s="47"/>
    </row>
    <row r="703" spans="1:6" x14ac:dyDescent="0.25">
      <c r="A703" s="47"/>
      <c r="B703" s="47"/>
      <c r="C703" s="47"/>
      <c r="D703" s="47"/>
      <c r="E703" s="47"/>
      <c r="F703" s="47"/>
    </row>
    <row r="704" spans="1:6" x14ac:dyDescent="0.25">
      <c r="A704" s="47"/>
      <c r="B704" s="47"/>
      <c r="C704" s="47"/>
      <c r="D704" s="47"/>
      <c r="E704" s="47"/>
      <c r="F704" s="47"/>
    </row>
    <row r="705" spans="1:6" x14ac:dyDescent="0.25">
      <c r="A705" s="47"/>
      <c r="B705" s="47"/>
      <c r="C705" s="47"/>
      <c r="D705" s="47"/>
      <c r="E705" s="47"/>
      <c r="F705" s="47"/>
    </row>
    <row r="706" spans="1:6" x14ac:dyDescent="0.25">
      <c r="A706" s="47"/>
      <c r="B706" s="47"/>
      <c r="C706" s="47"/>
      <c r="D706" s="47"/>
      <c r="E706" s="47"/>
      <c r="F706" s="47"/>
    </row>
    <row r="707" spans="1:6" x14ac:dyDescent="0.25">
      <c r="A707" s="47"/>
      <c r="B707" s="47"/>
      <c r="C707" s="47"/>
      <c r="D707" s="47"/>
      <c r="E707" s="47"/>
      <c r="F707" s="47"/>
    </row>
    <row r="708" spans="1:6" x14ac:dyDescent="0.25">
      <c r="A708" s="47"/>
      <c r="B708" s="47"/>
      <c r="C708" s="47"/>
      <c r="D708" s="47"/>
      <c r="E708" s="47"/>
      <c r="F708" s="47"/>
    </row>
    <row r="709" spans="1:6" x14ac:dyDescent="0.25">
      <c r="A709" s="47"/>
      <c r="B709" s="47"/>
      <c r="C709" s="47"/>
      <c r="D709" s="47"/>
      <c r="E709" s="47"/>
      <c r="F709" s="47"/>
    </row>
    <row r="710" spans="1:6" x14ac:dyDescent="0.25">
      <c r="A710" s="47"/>
      <c r="B710" s="47"/>
      <c r="C710" s="47"/>
      <c r="D710" s="47"/>
      <c r="E710" s="47"/>
      <c r="F710" s="47"/>
    </row>
    <row r="711" spans="1:6" x14ac:dyDescent="0.25">
      <c r="A711" s="47"/>
      <c r="B711" s="47"/>
      <c r="C711" s="47"/>
      <c r="D711" s="47"/>
      <c r="E711" s="47"/>
      <c r="F711" s="47"/>
    </row>
    <row r="712" spans="1:6" x14ac:dyDescent="0.25">
      <c r="A712" s="47"/>
      <c r="B712" s="47"/>
      <c r="C712" s="47"/>
      <c r="D712" s="47"/>
      <c r="E712" s="47"/>
      <c r="F712" s="47"/>
    </row>
    <row r="713" spans="1:6" x14ac:dyDescent="0.25">
      <c r="A713" s="47"/>
      <c r="B713" s="47"/>
      <c r="C713" s="47"/>
      <c r="D713" s="47"/>
      <c r="E713" s="47"/>
      <c r="F713" s="47"/>
    </row>
    <row r="714" spans="1:6" x14ac:dyDescent="0.25">
      <c r="A714" s="47"/>
      <c r="B714" s="47"/>
      <c r="C714" s="47"/>
      <c r="D714" s="47"/>
      <c r="E714" s="47"/>
      <c r="F714" s="47"/>
    </row>
    <row r="715" spans="1:6" x14ac:dyDescent="0.25">
      <c r="A715" s="47"/>
      <c r="B715" s="47"/>
      <c r="C715" s="47"/>
      <c r="D715" s="47"/>
      <c r="E715" s="47"/>
      <c r="F715" s="47"/>
    </row>
    <row r="716" spans="1:6" x14ac:dyDescent="0.25">
      <c r="A716" s="47"/>
      <c r="B716" s="47"/>
      <c r="C716" s="47"/>
      <c r="D716" s="47"/>
      <c r="E716" s="47"/>
      <c r="F716" s="47"/>
    </row>
    <row r="717" spans="1:6" x14ac:dyDescent="0.25">
      <c r="A717" s="47"/>
      <c r="B717" s="47"/>
      <c r="C717" s="47"/>
      <c r="D717" s="47"/>
      <c r="E717" s="47"/>
      <c r="F717" s="47"/>
    </row>
    <row r="718" spans="1:6" x14ac:dyDescent="0.25">
      <c r="A718" s="47"/>
      <c r="B718" s="47"/>
      <c r="C718" s="47"/>
      <c r="D718" s="47"/>
      <c r="E718" s="47"/>
      <c r="F718" s="47"/>
    </row>
    <row r="719" spans="1:6" x14ac:dyDescent="0.25">
      <c r="A719" s="47"/>
      <c r="B719" s="47"/>
      <c r="C719" s="47"/>
      <c r="D719" s="47"/>
      <c r="E719" s="47"/>
      <c r="F719" s="47"/>
    </row>
    <row r="720" spans="1:6" x14ac:dyDescent="0.25">
      <c r="A720" s="47"/>
      <c r="B720" s="47"/>
      <c r="C720" s="47"/>
      <c r="D720" s="47"/>
      <c r="E720" s="47"/>
      <c r="F720" s="47"/>
    </row>
    <row r="721" spans="1:6" x14ac:dyDescent="0.25">
      <c r="A721" s="47"/>
      <c r="B721" s="47"/>
      <c r="C721" s="47"/>
      <c r="D721" s="47"/>
      <c r="E721" s="47"/>
      <c r="F721" s="47"/>
    </row>
    <row r="722" spans="1:6" x14ac:dyDescent="0.25">
      <c r="A722" s="47"/>
      <c r="B722" s="47"/>
      <c r="C722" s="47"/>
      <c r="D722" s="47"/>
      <c r="E722" s="47"/>
      <c r="F722" s="47"/>
    </row>
    <row r="723" spans="1:6" x14ac:dyDescent="0.25">
      <c r="A723" s="47"/>
      <c r="B723" s="47"/>
      <c r="C723" s="47"/>
      <c r="D723" s="47"/>
      <c r="E723" s="47"/>
      <c r="F723" s="47"/>
    </row>
    <row r="724" spans="1:6" x14ac:dyDescent="0.25">
      <c r="A724" s="47"/>
      <c r="B724" s="47"/>
      <c r="C724" s="47"/>
      <c r="D724" s="47"/>
      <c r="E724" s="47"/>
      <c r="F724" s="47"/>
    </row>
    <row r="725" spans="1:6" x14ac:dyDescent="0.25">
      <c r="A725" s="47"/>
      <c r="B725" s="47"/>
      <c r="C725" s="47"/>
      <c r="D725" s="47"/>
      <c r="E725" s="47"/>
      <c r="F725" s="47"/>
    </row>
    <row r="726" spans="1:6" x14ac:dyDescent="0.25">
      <c r="A726" s="47"/>
      <c r="B726" s="47"/>
      <c r="C726" s="47"/>
      <c r="D726" s="47"/>
      <c r="E726" s="47"/>
      <c r="F726" s="47"/>
    </row>
    <row r="727" spans="1:6" x14ac:dyDescent="0.25">
      <c r="A727" s="47"/>
      <c r="B727" s="47"/>
      <c r="C727" s="47"/>
      <c r="D727" s="47"/>
      <c r="E727" s="47"/>
      <c r="F727" s="47"/>
    </row>
    <row r="728" spans="1:6" x14ac:dyDescent="0.25">
      <c r="A728" s="47"/>
      <c r="B728" s="47"/>
      <c r="C728" s="47"/>
      <c r="D728" s="47"/>
      <c r="E728" s="47"/>
      <c r="F728" s="47"/>
    </row>
    <row r="729" spans="1:6" x14ac:dyDescent="0.25">
      <c r="A729" s="47"/>
      <c r="B729" s="47"/>
      <c r="C729" s="47"/>
      <c r="D729" s="47"/>
      <c r="E729" s="47"/>
      <c r="F729" s="47"/>
    </row>
    <row r="730" spans="1:6" x14ac:dyDescent="0.25">
      <c r="A730" s="47"/>
      <c r="B730" s="47"/>
      <c r="C730" s="47"/>
      <c r="D730" s="47"/>
      <c r="E730" s="47"/>
      <c r="F730" s="47"/>
    </row>
    <row r="731" spans="1:6" x14ac:dyDescent="0.25">
      <c r="A731" s="47"/>
      <c r="B731" s="47"/>
      <c r="C731" s="47"/>
      <c r="D731" s="47"/>
      <c r="E731" s="47"/>
      <c r="F731" s="47"/>
    </row>
    <row r="732" spans="1:6" x14ac:dyDescent="0.25">
      <c r="A732" s="47"/>
      <c r="B732" s="47"/>
      <c r="C732" s="47"/>
      <c r="D732" s="47"/>
      <c r="E732" s="47"/>
      <c r="F732" s="47"/>
    </row>
    <row r="733" spans="1:6" x14ac:dyDescent="0.25">
      <c r="A733" s="47"/>
      <c r="B733" s="47"/>
      <c r="C733" s="47"/>
      <c r="D733" s="47"/>
      <c r="E733" s="47"/>
      <c r="F733" s="47"/>
    </row>
    <row r="734" spans="1:6" x14ac:dyDescent="0.25">
      <c r="A734" s="47"/>
      <c r="B734" s="47"/>
      <c r="C734" s="47"/>
      <c r="D734" s="47"/>
      <c r="E734" s="47"/>
      <c r="F734" s="47"/>
    </row>
    <row r="735" spans="1:6" x14ac:dyDescent="0.25">
      <c r="A735" s="47"/>
      <c r="B735" s="47"/>
      <c r="C735" s="47"/>
      <c r="D735" s="47"/>
      <c r="E735" s="47"/>
      <c r="F735" s="47"/>
    </row>
    <row r="736" spans="1:6" x14ac:dyDescent="0.25">
      <c r="A736" s="47"/>
      <c r="B736" s="47"/>
      <c r="C736" s="47"/>
      <c r="D736" s="47"/>
      <c r="E736" s="47"/>
      <c r="F736" s="47"/>
    </row>
    <row r="737" spans="1:6" x14ac:dyDescent="0.25">
      <c r="A737" s="47"/>
      <c r="B737" s="47"/>
      <c r="C737" s="47"/>
      <c r="D737" s="47"/>
      <c r="E737" s="47"/>
      <c r="F737" s="47"/>
    </row>
    <row r="738" spans="1:6" x14ac:dyDescent="0.25">
      <c r="A738" s="47"/>
      <c r="B738" s="47"/>
      <c r="C738" s="47"/>
      <c r="D738" s="47"/>
      <c r="E738" s="47"/>
      <c r="F738" s="47"/>
    </row>
    <row r="739" spans="1:6" x14ac:dyDescent="0.25">
      <c r="A739" s="47"/>
      <c r="B739" s="47"/>
      <c r="C739" s="47"/>
      <c r="D739" s="47"/>
      <c r="E739" s="47"/>
      <c r="F739" s="47"/>
    </row>
    <row r="740" spans="1:6" x14ac:dyDescent="0.25">
      <c r="A740" s="47"/>
      <c r="B740" s="47"/>
      <c r="C740" s="47"/>
      <c r="D740" s="47"/>
      <c r="E740" s="47"/>
      <c r="F740" s="47"/>
    </row>
    <row r="741" spans="1:6" x14ac:dyDescent="0.25">
      <c r="A741" s="47"/>
      <c r="B741" s="47"/>
      <c r="C741" s="47"/>
      <c r="D741" s="47"/>
      <c r="E741" s="47"/>
      <c r="F741" s="47"/>
    </row>
    <row r="742" spans="1:6" x14ac:dyDescent="0.25">
      <c r="A742" s="47"/>
      <c r="B742" s="47"/>
      <c r="C742" s="47"/>
      <c r="D742" s="47"/>
      <c r="E742" s="47"/>
      <c r="F742" s="47"/>
    </row>
    <row r="743" spans="1:6" x14ac:dyDescent="0.25">
      <c r="A743" s="47"/>
      <c r="B743" s="47"/>
      <c r="C743" s="47"/>
      <c r="D743" s="47"/>
      <c r="E743" s="47"/>
      <c r="F743" s="47"/>
    </row>
    <row r="744" spans="1:6" x14ac:dyDescent="0.25">
      <c r="A744" s="47"/>
      <c r="B744" s="47"/>
      <c r="C744" s="47"/>
      <c r="D744" s="47"/>
      <c r="E744" s="47"/>
      <c r="F744" s="47"/>
    </row>
    <row r="745" spans="1:6" x14ac:dyDescent="0.25">
      <c r="A745" s="47"/>
      <c r="B745" s="47"/>
      <c r="C745" s="47"/>
      <c r="D745" s="47"/>
      <c r="E745" s="47"/>
      <c r="F745" s="47"/>
    </row>
    <row r="746" spans="1:6" x14ac:dyDescent="0.25">
      <c r="A746" s="47"/>
      <c r="B746" s="47"/>
      <c r="C746" s="47"/>
      <c r="D746" s="47"/>
      <c r="E746" s="47"/>
      <c r="F746" s="47"/>
    </row>
    <row r="747" spans="1:6" x14ac:dyDescent="0.25">
      <c r="A747" s="47"/>
      <c r="B747" s="47"/>
      <c r="C747" s="47"/>
      <c r="D747" s="47"/>
      <c r="E747" s="47"/>
      <c r="F747" s="47"/>
    </row>
    <row r="748" spans="1:6" x14ac:dyDescent="0.25">
      <c r="A748" s="47"/>
      <c r="B748" s="47"/>
      <c r="C748" s="47"/>
      <c r="D748" s="47"/>
      <c r="E748" s="47"/>
      <c r="F748" s="47"/>
    </row>
    <row r="749" spans="1:6" x14ac:dyDescent="0.25">
      <c r="A749" s="47"/>
      <c r="B749" s="47"/>
      <c r="C749" s="47"/>
      <c r="D749" s="47"/>
      <c r="E749" s="47"/>
      <c r="F749" s="47"/>
    </row>
    <row r="750" spans="1:6" x14ac:dyDescent="0.25">
      <c r="A750" s="47"/>
      <c r="B750" s="47"/>
      <c r="C750" s="47"/>
      <c r="D750" s="47"/>
      <c r="E750" s="47"/>
      <c r="F750" s="47"/>
    </row>
    <row r="751" spans="1:6" x14ac:dyDescent="0.25">
      <c r="A751" s="47"/>
      <c r="B751" s="47"/>
      <c r="C751" s="47"/>
      <c r="D751" s="47"/>
      <c r="E751" s="47"/>
      <c r="F751" s="47"/>
    </row>
    <row r="752" spans="1:6" x14ac:dyDescent="0.25">
      <c r="A752" s="47"/>
      <c r="B752" s="47"/>
      <c r="C752" s="47"/>
      <c r="D752" s="47"/>
      <c r="E752" s="47"/>
      <c r="F752" s="47"/>
    </row>
    <row r="753" spans="1:6" x14ac:dyDescent="0.25">
      <c r="A753" s="47"/>
      <c r="B753" s="47"/>
      <c r="C753" s="47"/>
      <c r="D753" s="47"/>
      <c r="E753" s="47"/>
      <c r="F753" s="47"/>
    </row>
    <row r="754" spans="1:6" x14ac:dyDescent="0.25">
      <c r="A754" s="47"/>
      <c r="B754" s="47"/>
      <c r="C754" s="47"/>
      <c r="D754" s="47"/>
      <c r="E754" s="47"/>
      <c r="F754" s="47"/>
    </row>
    <row r="755" spans="1:6" x14ac:dyDescent="0.25">
      <c r="A755" s="47"/>
      <c r="B755" s="47"/>
      <c r="C755" s="47"/>
      <c r="D755" s="47"/>
      <c r="E755" s="47"/>
      <c r="F755" s="47"/>
    </row>
    <row r="756" spans="1:6" x14ac:dyDescent="0.25">
      <c r="A756" s="47"/>
      <c r="B756" s="47"/>
      <c r="C756" s="47"/>
      <c r="D756" s="47"/>
      <c r="E756" s="47"/>
      <c r="F756" s="47"/>
    </row>
    <row r="757" spans="1:6" x14ac:dyDescent="0.25">
      <c r="A757" s="47"/>
      <c r="B757" s="47"/>
      <c r="C757" s="47"/>
      <c r="D757" s="47"/>
      <c r="E757" s="47"/>
      <c r="F757" s="47"/>
    </row>
    <row r="758" spans="1:6" x14ac:dyDescent="0.25">
      <c r="A758" s="47"/>
      <c r="B758" s="47"/>
      <c r="C758" s="47"/>
      <c r="D758" s="47"/>
      <c r="E758" s="47"/>
      <c r="F758" s="47"/>
    </row>
    <row r="759" spans="1:6" x14ac:dyDescent="0.25">
      <c r="A759" s="47"/>
      <c r="B759" s="47"/>
      <c r="C759" s="47"/>
      <c r="D759" s="47"/>
      <c r="E759" s="47"/>
      <c r="F759" s="47"/>
    </row>
    <row r="760" spans="1:6" x14ac:dyDescent="0.25">
      <c r="A760" s="47"/>
      <c r="B760" s="47"/>
      <c r="C760" s="47"/>
      <c r="D760" s="47"/>
      <c r="E760" s="47"/>
      <c r="F760" s="47"/>
    </row>
    <row r="761" spans="1:6" x14ac:dyDescent="0.25">
      <c r="A761" s="47"/>
      <c r="B761" s="47"/>
      <c r="C761" s="47"/>
      <c r="D761" s="47"/>
      <c r="E761" s="47"/>
      <c r="F761" s="47"/>
    </row>
    <row r="762" spans="1:6" x14ac:dyDescent="0.25">
      <c r="A762" s="47"/>
      <c r="B762" s="47"/>
      <c r="C762" s="47"/>
      <c r="D762" s="47"/>
      <c r="E762" s="47"/>
      <c r="F762" s="47"/>
    </row>
    <row r="763" spans="1:6" x14ac:dyDescent="0.25">
      <c r="A763" s="47"/>
      <c r="B763" s="47"/>
      <c r="C763" s="47"/>
      <c r="D763" s="47"/>
      <c r="E763" s="47"/>
      <c r="F763" s="47"/>
    </row>
    <row r="764" spans="1:6" x14ac:dyDescent="0.25">
      <c r="A764" s="47"/>
      <c r="B764" s="47"/>
      <c r="C764" s="47"/>
      <c r="D764" s="47"/>
      <c r="E764" s="47"/>
      <c r="F764" s="47"/>
    </row>
    <row r="765" spans="1:6" x14ac:dyDescent="0.25">
      <c r="A765" s="47"/>
      <c r="B765" s="47"/>
      <c r="C765" s="47"/>
      <c r="D765" s="47"/>
      <c r="E765" s="47"/>
      <c r="F765" s="47"/>
    </row>
    <row r="766" spans="1:6" x14ac:dyDescent="0.25">
      <c r="A766" s="47"/>
      <c r="B766" s="47"/>
      <c r="C766" s="47"/>
      <c r="D766" s="47"/>
      <c r="E766" s="47"/>
      <c r="F766" s="47"/>
    </row>
    <row r="767" spans="1:6" x14ac:dyDescent="0.25">
      <c r="A767" s="47"/>
      <c r="B767" s="47"/>
      <c r="C767" s="47"/>
      <c r="D767" s="47"/>
      <c r="E767" s="47"/>
      <c r="F767" s="47"/>
    </row>
    <row r="768" spans="1:6" x14ac:dyDescent="0.25">
      <c r="A768" s="47"/>
      <c r="B768" s="47"/>
      <c r="C768" s="47"/>
      <c r="D768" s="47"/>
      <c r="E768" s="47"/>
      <c r="F768" s="47"/>
    </row>
    <row r="769" spans="1:6" x14ac:dyDescent="0.25">
      <c r="A769" s="47"/>
      <c r="B769" s="47"/>
      <c r="C769" s="47"/>
      <c r="D769" s="47"/>
      <c r="E769" s="47"/>
      <c r="F769" s="47"/>
    </row>
    <row r="770" spans="1:6" x14ac:dyDescent="0.25">
      <c r="A770" s="47"/>
      <c r="B770" s="47"/>
      <c r="C770" s="47"/>
      <c r="D770" s="47"/>
      <c r="E770" s="47"/>
      <c r="F770" s="47"/>
    </row>
    <row r="771" spans="1:6" x14ac:dyDescent="0.25">
      <c r="A771" s="47"/>
      <c r="B771" s="47"/>
      <c r="C771" s="47"/>
      <c r="D771" s="47"/>
      <c r="E771" s="47"/>
      <c r="F771" s="47"/>
    </row>
    <row r="772" spans="1:6" x14ac:dyDescent="0.25">
      <c r="A772" s="47"/>
      <c r="B772" s="47"/>
      <c r="C772" s="47"/>
      <c r="D772" s="47"/>
      <c r="E772" s="47"/>
      <c r="F772" s="47"/>
    </row>
    <row r="773" spans="1:6" x14ac:dyDescent="0.25">
      <c r="A773" s="47"/>
      <c r="B773" s="47"/>
      <c r="C773" s="47"/>
      <c r="D773" s="47"/>
      <c r="E773" s="47"/>
      <c r="F773" s="47"/>
    </row>
    <row r="774" spans="1:6" x14ac:dyDescent="0.25">
      <c r="A774" s="47"/>
      <c r="B774" s="47"/>
      <c r="C774" s="47"/>
      <c r="D774" s="47"/>
      <c r="E774" s="47"/>
      <c r="F774" s="47"/>
    </row>
    <row r="775" spans="1:6" x14ac:dyDescent="0.25">
      <c r="A775" s="47"/>
      <c r="B775" s="47"/>
      <c r="C775" s="47"/>
      <c r="D775" s="47"/>
      <c r="E775" s="47"/>
      <c r="F775" s="47"/>
    </row>
    <row r="776" spans="1:6" x14ac:dyDescent="0.25">
      <c r="A776" s="47"/>
      <c r="B776" s="47"/>
      <c r="C776" s="47"/>
      <c r="D776" s="47"/>
      <c r="E776" s="47"/>
      <c r="F776" s="47"/>
    </row>
    <row r="777" spans="1:6" x14ac:dyDescent="0.25">
      <c r="A777" s="47"/>
      <c r="B777" s="47"/>
      <c r="C777" s="47"/>
      <c r="D777" s="47"/>
      <c r="E777" s="47"/>
      <c r="F777" s="47"/>
    </row>
    <row r="778" spans="1:6" x14ac:dyDescent="0.25">
      <c r="A778" s="47"/>
      <c r="B778" s="47"/>
      <c r="C778" s="47"/>
      <c r="D778" s="47"/>
      <c r="E778" s="47"/>
      <c r="F778" s="47"/>
    </row>
    <row r="779" spans="1:6" x14ac:dyDescent="0.25">
      <c r="A779" s="47"/>
      <c r="B779" s="47"/>
      <c r="C779" s="47"/>
      <c r="D779" s="47"/>
      <c r="E779" s="47"/>
      <c r="F779" s="47"/>
    </row>
    <row r="780" spans="1:6" x14ac:dyDescent="0.25">
      <c r="A780" s="47"/>
      <c r="B780" s="47"/>
      <c r="C780" s="47"/>
      <c r="D780" s="47"/>
      <c r="E780" s="47"/>
      <c r="F780" s="47"/>
    </row>
    <row r="781" spans="1:6" x14ac:dyDescent="0.25">
      <c r="A781" s="47"/>
      <c r="B781" s="47"/>
      <c r="C781" s="47"/>
      <c r="D781" s="47"/>
      <c r="E781" s="47"/>
      <c r="F781" s="47"/>
    </row>
    <row r="782" spans="1:6" x14ac:dyDescent="0.25">
      <c r="A782" s="47"/>
      <c r="B782" s="47"/>
      <c r="C782" s="47"/>
      <c r="D782" s="47"/>
      <c r="E782" s="47"/>
      <c r="F782" s="47"/>
    </row>
    <row r="783" spans="1:6" x14ac:dyDescent="0.25">
      <c r="A783" s="47"/>
      <c r="B783" s="47"/>
      <c r="C783" s="47"/>
      <c r="D783" s="47"/>
      <c r="E783" s="47"/>
      <c r="F783" s="47"/>
    </row>
    <row r="784" spans="1:6" x14ac:dyDescent="0.25">
      <c r="A784" s="47"/>
      <c r="B784" s="47"/>
      <c r="C784" s="47"/>
      <c r="D784" s="47"/>
      <c r="E784" s="47"/>
      <c r="F784" s="47"/>
    </row>
    <row r="785" spans="1:6" x14ac:dyDescent="0.25">
      <c r="A785" s="47"/>
      <c r="B785" s="47"/>
      <c r="C785" s="47"/>
      <c r="D785" s="47"/>
      <c r="E785" s="47"/>
      <c r="F785" s="47"/>
    </row>
    <row r="786" spans="1:6" x14ac:dyDescent="0.25">
      <c r="A786" s="47"/>
      <c r="B786" s="47"/>
      <c r="C786" s="47"/>
      <c r="D786" s="47"/>
      <c r="E786" s="47"/>
      <c r="F786" s="47"/>
    </row>
    <row r="787" spans="1:6" x14ac:dyDescent="0.25">
      <c r="A787" s="47"/>
      <c r="B787" s="47"/>
      <c r="C787" s="47"/>
      <c r="D787" s="47"/>
      <c r="E787" s="47"/>
      <c r="F787" s="47"/>
    </row>
    <row r="788" spans="1:6" x14ac:dyDescent="0.25">
      <c r="A788" s="47"/>
      <c r="B788" s="47"/>
      <c r="C788" s="47"/>
      <c r="D788" s="47"/>
      <c r="E788" s="47"/>
      <c r="F788" s="47"/>
    </row>
    <row r="789" spans="1:6" x14ac:dyDescent="0.25">
      <c r="A789" s="47"/>
      <c r="B789" s="47"/>
      <c r="C789" s="47"/>
      <c r="D789" s="47"/>
      <c r="E789" s="47"/>
      <c r="F789" s="47"/>
    </row>
    <row r="790" spans="1:6" x14ac:dyDescent="0.25">
      <c r="A790" s="47"/>
      <c r="B790" s="47"/>
      <c r="C790" s="47"/>
      <c r="D790" s="47"/>
      <c r="E790" s="47"/>
      <c r="F790" s="47"/>
    </row>
    <row r="791" spans="1:6" x14ac:dyDescent="0.25">
      <c r="A791" s="47"/>
      <c r="B791" s="47"/>
      <c r="C791" s="47"/>
      <c r="D791" s="47"/>
      <c r="E791" s="47"/>
      <c r="F791" s="47"/>
    </row>
    <row r="792" spans="1:6" x14ac:dyDescent="0.25">
      <c r="A792" s="47"/>
      <c r="B792" s="47"/>
      <c r="C792" s="47"/>
      <c r="D792" s="47"/>
      <c r="E792" s="47"/>
      <c r="F792" s="47"/>
    </row>
    <row r="793" spans="1:6" x14ac:dyDescent="0.25">
      <c r="A793" s="47"/>
      <c r="B793" s="47"/>
      <c r="C793" s="47"/>
      <c r="D793" s="47"/>
      <c r="E793" s="47"/>
      <c r="F793" s="47"/>
    </row>
    <row r="794" spans="1:6" x14ac:dyDescent="0.25">
      <c r="A794" s="47"/>
      <c r="B794" s="47"/>
      <c r="C794" s="47"/>
      <c r="D794" s="47"/>
      <c r="E794" s="47"/>
      <c r="F794" s="47"/>
    </row>
    <row r="795" spans="1:6" x14ac:dyDescent="0.25">
      <c r="A795" s="47"/>
      <c r="B795" s="47"/>
      <c r="C795" s="47"/>
      <c r="D795" s="47"/>
      <c r="E795" s="47"/>
      <c r="F795" s="47"/>
    </row>
    <row r="796" spans="1:6" x14ac:dyDescent="0.25">
      <c r="A796" s="47"/>
      <c r="B796" s="47"/>
      <c r="C796" s="47"/>
      <c r="D796" s="47"/>
      <c r="E796" s="47"/>
      <c r="F796" s="47"/>
    </row>
    <row r="797" spans="1:6" x14ac:dyDescent="0.25">
      <c r="A797" s="47"/>
      <c r="B797" s="47"/>
      <c r="C797" s="47"/>
      <c r="D797" s="47"/>
      <c r="E797" s="47"/>
      <c r="F797" s="47"/>
    </row>
    <row r="798" spans="1:6" x14ac:dyDescent="0.25">
      <c r="A798" s="47"/>
      <c r="B798" s="47"/>
      <c r="C798" s="47"/>
      <c r="D798" s="47"/>
      <c r="E798" s="47"/>
      <c r="F798" s="47"/>
    </row>
    <row r="799" spans="1:6" x14ac:dyDescent="0.25">
      <c r="A799" s="47"/>
      <c r="B799" s="47"/>
      <c r="C799" s="47"/>
      <c r="D799" s="47"/>
      <c r="E799" s="47"/>
      <c r="F799" s="47"/>
    </row>
    <row r="800" spans="1:6" x14ac:dyDescent="0.25">
      <c r="A800" s="47"/>
      <c r="B800" s="47"/>
      <c r="C800" s="47"/>
      <c r="D800" s="47"/>
      <c r="E800" s="47"/>
      <c r="F800" s="47"/>
    </row>
    <row r="801" spans="1:6" x14ac:dyDescent="0.25">
      <c r="A801" s="47"/>
      <c r="B801" s="47"/>
      <c r="C801" s="47"/>
      <c r="D801" s="47"/>
      <c r="E801" s="47"/>
      <c r="F801" s="47"/>
    </row>
    <row r="802" spans="1:6" x14ac:dyDescent="0.25">
      <c r="A802" s="47"/>
      <c r="B802" s="47"/>
      <c r="C802" s="47"/>
      <c r="D802" s="47"/>
      <c r="E802" s="47"/>
      <c r="F802" s="47"/>
    </row>
    <row r="803" spans="1:6" x14ac:dyDescent="0.25">
      <c r="A803" s="47"/>
      <c r="B803" s="47"/>
      <c r="C803" s="47"/>
      <c r="D803" s="47"/>
      <c r="E803" s="47"/>
      <c r="F803" s="47"/>
    </row>
    <row r="804" spans="1:6" x14ac:dyDescent="0.25">
      <c r="A804" s="47"/>
      <c r="B804" s="47"/>
      <c r="C804" s="47"/>
      <c r="D804" s="47"/>
      <c r="E804" s="47"/>
      <c r="F804" s="47"/>
    </row>
    <row r="805" spans="1:6" x14ac:dyDescent="0.25">
      <c r="A805" s="47"/>
      <c r="B805" s="47"/>
      <c r="C805" s="47"/>
      <c r="D805" s="47"/>
      <c r="E805" s="47"/>
      <c r="F805" s="47"/>
    </row>
    <row r="806" spans="1:6" x14ac:dyDescent="0.25">
      <c r="A806" s="47"/>
      <c r="B806" s="47"/>
      <c r="C806" s="47"/>
      <c r="D806" s="47"/>
      <c r="E806" s="47"/>
      <c r="F806" s="47"/>
    </row>
    <row r="807" spans="1:6" x14ac:dyDescent="0.25">
      <c r="A807" s="47"/>
      <c r="B807" s="47"/>
      <c r="C807" s="47"/>
      <c r="D807" s="47"/>
      <c r="E807" s="47"/>
      <c r="F807" s="47"/>
    </row>
    <row r="808" spans="1:6" x14ac:dyDescent="0.25">
      <c r="A808" s="47"/>
      <c r="B808" s="47"/>
      <c r="C808" s="47"/>
      <c r="D808" s="47"/>
      <c r="E808" s="47"/>
      <c r="F808" s="47"/>
    </row>
    <row r="809" spans="1:6" x14ac:dyDescent="0.25">
      <c r="A809" s="47"/>
      <c r="B809" s="47"/>
      <c r="C809" s="47"/>
      <c r="D809" s="47"/>
      <c r="E809" s="47"/>
      <c r="F809" s="47"/>
    </row>
    <row r="810" spans="1:6" x14ac:dyDescent="0.25">
      <c r="A810" s="47"/>
      <c r="B810" s="47"/>
      <c r="C810" s="47"/>
      <c r="D810" s="47"/>
      <c r="E810" s="47"/>
      <c r="F810" s="47"/>
    </row>
    <row r="811" spans="1:6" x14ac:dyDescent="0.25">
      <c r="A811" s="47"/>
      <c r="B811" s="47"/>
      <c r="C811" s="47"/>
      <c r="D811" s="47"/>
      <c r="E811" s="47"/>
      <c r="F811" s="47"/>
    </row>
    <row r="812" spans="1:6" x14ac:dyDescent="0.25">
      <c r="A812" s="47"/>
      <c r="B812" s="47"/>
      <c r="C812" s="47"/>
      <c r="D812" s="47"/>
      <c r="E812" s="47"/>
      <c r="F812" s="47"/>
    </row>
    <row r="813" spans="1:6" x14ac:dyDescent="0.25">
      <c r="A813" s="47"/>
      <c r="B813" s="47"/>
      <c r="C813" s="47"/>
      <c r="D813" s="47"/>
      <c r="E813" s="47"/>
      <c r="F813" s="47"/>
    </row>
    <row r="814" spans="1:6" x14ac:dyDescent="0.25">
      <c r="A814" s="47"/>
      <c r="B814" s="47"/>
      <c r="C814" s="47"/>
      <c r="D814" s="47"/>
      <c r="E814" s="47"/>
      <c r="F814" s="47"/>
    </row>
    <row r="815" spans="1:6" x14ac:dyDescent="0.25">
      <c r="A815" s="47"/>
      <c r="B815" s="47"/>
      <c r="C815" s="47"/>
      <c r="D815" s="47"/>
      <c r="E815" s="47"/>
      <c r="F815" s="47"/>
    </row>
    <row r="816" spans="1:6" x14ac:dyDescent="0.25">
      <c r="A816" s="47"/>
      <c r="B816" s="47"/>
      <c r="C816" s="47"/>
      <c r="D816" s="47"/>
      <c r="E816" s="47"/>
      <c r="F816" s="47"/>
    </row>
    <row r="817" spans="1:6" x14ac:dyDescent="0.25">
      <c r="A817" s="47"/>
      <c r="B817" s="47"/>
      <c r="C817" s="47"/>
      <c r="D817" s="47"/>
      <c r="E817" s="47"/>
      <c r="F817" s="47"/>
    </row>
    <row r="818" spans="1:6" x14ac:dyDescent="0.25">
      <c r="A818" s="47"/>
      <c r="B818" s="47"/>
      <c r="C818" s="47"/>
      <c r="D818" s="47"/>
      <c r="E818" s="47"/>
      <c r="F818" s="47"/>
    </row>
    <row r="819" spans="1:6" x14ac:dyDescent="0.25">
      <c r="A819" s="47"/>
      <c r="B819" s="47"/>
      <c r="C819" s="47"/>
      <c r="D819" s="47"/>
      <c r="E819" s="47"/>
      <c r="F819" s="47"/>
    </row>
    <row r="820" spans="1:6" x14ac:dyDescent="0.25">
      <c r="A820" s="47"/>
      <c r="B820" s="47"/>
      <c r="C820" s="47"/>
      <c r="D820" s="47"/>
      <c r="E820" s="47"/>
      <c r="F820" s="47"/>
    </row>
    <row r="821" spans="1:6" x14ac:dyDescent="0.25">
      <c r="A821" s="47"/>
      <c r="B821" s="47"/>
      <c r="C821" s="47"/>
      <c r="D821" s="47"/>
      <c r="E821" s="47"/>
      <c r="F821" s="47"/>
    </row>
    <row r="822" spans="1:6" x14ac:dyDescent="0.25">
      <c r="A822" s="47"/>
      <c r="B822" s="47"/>
      <c r="C822" s="47"/>
      <c r="D822" s="47"/>
      <c r="E822" s="47"/>
      <c r="F822" s="47"/>
    </row>
    <row r="823" spans="1:6" x14ac:dyDescent="0.25">
      <c r="A823" s="47"/>
      <c r="B823" s="47"/>
      <c r="C823" s="47"/>
      <c r="D823" s="47"/>
      <c r="E823" s="47"/>
      <c r="F823" s="47"/>
    </row>
    <row r="824" spans="1:6" x14ac:dyDescent="0.25">
      <c r="A824" s="47"/>
      <c r="B824" s="47"/>
      <c r="C824" s="47"/>
      <c r="D824" s="47"/>
      <c r="E824" s="47"/>
      <c r="F824" s="47"/>
    </row>
    <row r="825" spans="1:6" x14ac:dyDescent="0.25">
      <c r="A825" s="47"/>
      <c r="B825" s="47"/>
      <c r="C825" s="47"/>
      <c r="D825" s="47"/>
      <c r="E825" s="47"/>
      <c r="F825" s="47"/>
    </row>
    <row r="826" spans="1:6" x14ac:dyDescent="0.25">
      <c r="A826" s="47"/>
      <c r="B826" s="47"/>
      <c r="C826" s="47"/>
      <c r="D826" s="47"/>
      <c r="E826" s="47"/>
      <c r="F826" s="47"/>
    </row>
    <row r="827" spans="1:6" x14ac:dyDescent="0.25">
      <c r="A827" s="47"/>
      <c r="B827" s="47"/>
      <c r="C827" s="47"/>
      <c r="D827" s="47"/>
      <c r="E827" s="47"/>
      <c r="F827" s="47"/>
    </row>
    <row r="828" spans="1:6" x14ac:dyDescent="0.25">
      <c r="A828" s="47"/>
      <c r="B828" s="47"/>
      <c r="C828" s="47"/>
      <c r="D828" s="47"/>
      <c r="E828" s="47"/>
      <c r="F828" s="47"/>
    </row>
    <row r="829" spans="1:6" x14ac:dyDescent="0.25">
      <c r="A829" s="47"/>
      <c r="B829" s="47"/>
      <c r="C829" s="47"/>
      <c r="D829" s="47"/>
      <c r="E829" s="47"/>
      <c r="F829" s="47"/>
    </row>
    <row r="830" spans="1:6" x14ac:dyDescent="0.25">
      <c r="A830" s="47"/>
      <c r="B830" s="47"/>
      <c r="C830" s="47"/>
      <c r="D830" s="47"/>
      <c r="E830" s="47"/>
      <c r="F830" s="47"/>
    </row>
    <row r="831" spans="1:6" x14ac:dyDescent="0.25">
      <c r="A831" s="47"/>
      <c r="B831" s="47"/>
      <c r="C831" s="47"/>
      <c r="D831" s="47"/>
      <c r="E831" s="47"/>
      <c r="F831" s="47"/>
    </row>
    <row r="832" spans="1:6" x14ac:dyDescent="0.25">
      <c r="A832" s="47"/>
      <c r="B832" s="47"/>
      <c r="C832" s="47"/>
      <c r="D832" s="47"/>
      <c r="E832" s="47"/>
      <c r="F832" s="47"/>
    </row>
    <row r="833" spans="1:6" x14ac:dyDescent="0.25">
      <c r="A833" s="47"/>
      <c r="B833" s="47"/>
      <c r="C833" s="47"/>
      <c r="D833" s="47"/>
      <c r="E833" s="47"/>
      <c r="F833" s="47"/>
    </row>
    <row r="834" spans="1:6" x14ac:dyDescent="0.25">
      <c r="A834" s="47"/>
      <c r="B834" s="47"/>
      <c r="C834" s="47"/>
      <c r="D834" s="47"/>
      <c r="E834" s="47"/>
      <c r="F834" s="47"/>
    </row>
    <row r="835" spans="1:6" x14ac:dyDescent="0.25">
      <c r="A835" s="47"/>
      <c r="B835" s="47"/>
      <c r="C835" s="47"/>
      <c r="D835" s="47"/>
      <c r="E835" s="47"/>
      <c r="F835" s="47"/>
    </row>
    <row r="836" spans="1:6" x14ac:dyDescent="0.25">
      <c r="A836" s="47"/>
      <c r="B836" s="47"/>
      <c r="C836" s="47"/>
      <c r="D836" s="47"/>
      <c r="E836" s="47"/>
      <c r="F836" s="47"/>
    </row>
    <row r="837" spans="1:6" x14ac:dyDescent="0.25">
      <c r="A837" s="47"/>
      <c r="B837" s="47"/>
      <c r="C837" s="47"/>
      <c r="D837" s="47"/>
      <c r="E837" s="47"/>
      <c r="F837" s="47"/>
    </row>
    <row r="838" spans="1:6" x14ac:dyDescent="0.25">
      <c r="A838" s="47"/>
      <c r="B838" s="47"/>
      <c r="C838" s="47"/>
      <c r="D838" s="47"/>
      <c r="E838" s="47"/>
      <c r="F838" s="47"/>
    </row>
    <row r="839" spans="1:6" x14ac:dyDescent="0.25">
      <c r="A839" s="47"/>
      <c r="B839" s="47"/>
      <c r="C839" s="47"/>
      <c r="D839" s="47"/>
      <c r="E839" s="47"/>
      <c r="F839" s="47"/>
    </row>
    <row r="840" spans="1:6" x14ac:dyDescent="0.25">
      <c r="A840" s="47"/>
      <c r="B840" s="47"/>
      <c r="C840" s="47"/>
      <c r="D840" s="47"/>
      <c r="E840" s="47"/>
      <c r="F840" s="47"/>
    </row>
    <row r="841" spans="1:6" x14ac:dyDescent="0.25">
      <c r="A841" s="47"/>
      <c r="B841" s="47"/>
      <c r="C841" s="47"/>
      <c r="D841" s="47"/>
      <c r="E841" s="47"/>
      <c r="F841" s="47"/>
    </row>
    <row r="842" spans="1:6" x14ac:dyDescent="0.25">
      <c r="A842" s="47"/>
      <c r="B842" s="47"/>
      <c r="C842" s="47"/>
      <c r="D842" s="47"/>
      <c r="E842" s="47"/>
      <c r="F842" s="47"/>
    </row>
    <row r="843" spans="1:6" x14ac:dyDescent="0.25">
      <c r="A843" s="47"/>
      <c r="B843" s="47"/>
      <c r="C843" s="47"/>
      <c r="D843" s="47"/>
      <c r="E843" s="47"/>
      <c r="F843" s="47"/>
    </row>
    <row r="844" spans="1:6" x14ac:dyDescent="0.25">
      <c r="A844" s="47"/>
      <c r="B844" s="47"/>
      <c r="C844" s="47"/>
      <c r="D844" s="47"/>
      <c r="E844" s="47"/>
      <c r="F844" s="47"/>
    </row>
    <row r="845" spans="1:6" x14ac:dyDescent="0.25">
      <c r="A845" s="47"/>
      <c r="B845" s="47"/>
      <c r="C845" s="47"/>
      <c r="D845" s="47"/>
      <c r="E845" s="47"/>
      <c r="F845" s="47"/>
    </row>
    <row r="846" spans="1:6" x14ac:dyDescent="0.25">
      <c r="A846" s="47"/>
      <c r="B846" s="47"/>
      <c r="C846" s="47"/>
      <c r="D846" s="47"/>
      <c r="E846" s="47"/>
      <c r="F846" s="47"/>
    </row>
    <row r="847" spans="1:6" x14ac:dyDescent="0.25">
      <c r="A847" s="47"/>
      <c r="B847" s="47"/>
      <c r="C847" s="47"/>
      <c r="D847" s="47"/>
      <c r="E847" s="47"/>
      <c r="F847" s="47"/>
    </row>
    <row r="848" spans="1:6" x14ac:dyDescent="0.25">
      <c r="A848" s="47"/>
      <c r="B848" s="47"/>
      <c r="C848" s="47"/>
      <c r="D848" s="47"/>
      <c r="E848" s="47"/>
      <c r="F848" s="47"/>
    </row>
    <row r="849" spans="1:6" x14ac:dyDescent="0.25">
      <c r="A849" s="47"/>
      <c r="B849" s="47"/>
      <c r="C849" s="47"/>
      <c r="D849" s="47"/>
      <c r="E849" s="47"/>
      <c r="F849" s="47"/>
    </row>
    <row r="850" spans="1:6" x14ac:dyDescent="0.25">
      <c r="A850" s="47"/>
      <c r="B850" s="47"/>
      <c r="C850" s="47"/>
      <c r="D850" s="47"/>
      <c r="E850" s="47"/>
      <c r="F850" s="47"/>
    </row>
    <row r="851" spans="1:6" x14ac:dyDescent="0.25">
      <c r="A851" s="47"/>
      <c r="B851" s="47"/>
      <c r="C851" s="47"/>
      <c r="D851" s="47"/>
      <c r="E851" s="47"/>
      <c r="F851" s="47"/>
    </row>
    <row r="852" spans="1:6" x14ac:dyDescent="0.25">
      <c r="A852" s="47"/>
      <c r="B852" s="47"/>
      <c r="C852" s="47"/>
      <c r="D852" s="47"/>
      <c r="E852" s="47"/>
      <c r="F852" s="47"/>
    </row>
    <row r="853" spans="1:6" x14ac:dyDescent="0.25">
      <c r="A853" s="47"/>
      <c r="B853" s="47"/>
      <c r="C853" s="47"/>
      <c r="D853" s="47"/>
      <c r="E853" s="47"/>
      <c r="F853" s="47"/>
    </row>
    <row r="854" spans="1:6" x14ac:dyDescent="0.25">
      <c r="A854" s="47"/>
      <c r="B854" s="47"/>
      <c r="C854" s="47"/>
      <c r="D854" s="47"/>
      <c r="E854" s="47"/>
      <c r="F854" s="47"/>
    </row>
    <row r="855" spans="1:6" x14ac:dyDescent="0.25">
      <c r="A855" s="47"/>
      <c r="B855" s="47"/>
      <c r="C855" s="47"/>
      <c r="D855" s="47"/>
      <c r="E855" s="47"/>
      <c r="F855" s="47"/>
    </row>
    <row r="856" spans="1:6" x14ac:dyDescent="0.25">
      <c r="A856" s="47"/>
      <c r="B856" s="47"/>
      <c r="C856" s="47"/>
      <c r="D856" s="47"/>
      <c r="E856" s="47"/>
      <c r="F856" s="47"/>
    </row>
    <row r="857" spans="1:6" x14ac:dyDescent="0.25">
      <c r="A857" s="47"/>
      <c r="B857" s="47"/>
      <c r="C857" s="47"/>
      <c r="D857" s="47"/>
      <c r="E857" s="47"/>
      <c r="F857" s="47"/>
    </row>
    <row r="858" spans="1:6" x14ac:dyDescent="0.25">
      <c r="A858" s="47"/>
      <c r="B858" s="47"/>
      <c r="C858" s="47"/>
      <c r="D858" s="47"/>
      <c r="E858" s="47"/>
      <c r="F858" s="47"/>
    </row>
    <row r="859" spans="1:6" x14ac:dyDescent="0.25">
      <c r="A859" s="47"/>
      <c r="B859" s="47"/>
      <c r="C859" s="47"/>
      <c r="D859" s="47"/>
      <c r="E859" s="47"/>
      <c r="F859" s="47"/>
    </row>
    <row r="860" spans="1:6" x14ac:dyDescent="0.25">
      <c r="A860" s="47"/>
      <c r="B860" s="47"/>
      <c r="C860" s="47"/>
      <c r="D860" s="47"/>
      <c r="E860" s="47"/>
      <c r="F860" s="47"/>
    </row>
    <row r="861" spans="1:6" x14ac:dyDescent="0.25">
      <c r="A861" s="47"/>
      <c r="B861" s="47"/>
      <c r="C861" s="47"/>
      <c r="D861" s="47"/>
      <c r="E861" s="47"/>
      <c r="F861" s="47"/>
    </row>
    <row r="862" spans="1:6" x14ac:dyDescent="0.25">
      <c r="A862" s="47"/>
      <c r="B862" s="47"/>
      <c r="C862" s="47"/>
      <c r="D862" s="47"/>
      <c r="E862" s="47"/>
      <c r="F862" s="47"/>
    </row>
    <row r="863" spans="1:6" x14ac:dyDescent="0.25">
      <c r="A863" s="47"/>
      <c r="B863" s="47"/>
      <c r="C863" s="47"/>
      <c r="D863" s="47"/>
      <c r="E863" s="47"/>
      <c r="F863" s="47"/>
    </row>
    <row r="864" spans="1:6" x14ac:dyDescent="0.25">
      <c r="A864" s="47"/>
      <c r="B864" s="47"/>
      <c r="C864" s="47"/>
      <c r="D864" s="47"/>
      <c r="E864" s="47"/>
      <c r="F864" s="47"/>
    </row>
    <row r="865" spans="1:6" x14ac:dyDescent="0.25">
      <c r="A865" s="47"/>
      <c r="B865" s="47"/>
      <c r="C865" s="47"/>
      <c r="D865" s="47"/>
      <c r="E865" s="47"/>
      <c r="F865" s="47"/>
    </row>
    <row r="866" spans="1:6" x14ac:dyDescent="0.25">
      <c r="A866" s="47"/>
      <c r="B866" s="47"/>
      <c r="C866" s="47"/>
      <c r="D866" s="47"/>
      <c r="E866" s="47"/>
      <c r="F866" s="47"/>
    </row>
    <row r="867" spans="1:6" x14ac:dyDescent="0.25">
      <c r="A867" s="47"/>
      <c r="B867" s="47"/>
      <c r="C867" s="47"/>
      <c r="D867" s="47"/>
      <c r="E867" s="47"/>
      <c r="F867" s="47"/>
    </row>
    <row r="868" spans="1:6" x14ac:dyDescent="0.25">
      <c r="A868" s="47"/>
      <c r="B868" s="47"/>
      <c r="C868" s="47"/>
      <c r="D868" s="47"/>
      <c r="E868" s="47"/>
      <c r="F868" s="47"/>
    </row>
    <row r="869" spans="1:6" x14ac:dyDescent="0.25">
      <c r="A869" s="47"/>
      <c r="B869" s="47"/>
      <c r="C869" s="47"/>
      <c r="D869" s="47"/>
      <c r="E869" s="47"/>
      <c r="F869" s="47"/>
    </row>
    <row r="870" spans="1:6" x14ac:dyDescent="0.25">
      <c r="A870" s="47"/>
      <c r="B870" s="47"/>
      <c r="C870" s="47"/>
      <c r="D870" s="47"/>
      <c r="E870" s="47"/>
      <c r="F870" s="47"/>
    </row>
    <row r="871" spans="1:6" x14ac:dyDescent="0.25">
      <c r="A871" s="47"/>
      <c r="B871" s="47"/>
      <c r="C871" s="47"/>
      <c r="D871" s="47"/>
      <c r="E871" s="47"/>
      <c r="F871" s="47"/>
    </row>
    <row r="872" spans="1:6" x14ac:dyDescent="0.25">
      <c r="A872" s="47"/>
      <c r="B872" s="47"/>
      <c r="C872" s="47"/>
      <c r="D872" s="47"/>
      <c r="E872" s="47"/>
      <c r="F872" s="47"/>
    </row>
    <row r="873" spans="1:6" x14ac:dyDescent="0.25">
      <c r="A873" s="47"/>
      <c r="B873" s="47"/>
      <c r="C873" s="47"/>
      <c r="D873" s="47"/>
      <c r="E873" s="47"/>
      <c r="F873" s="47"/>
    </row>
    <row r="874" spans="1:6" x14ac:dyDescent="0.25">
      <c r="A874" s="47"/>
      <c r="B874" s="47"/>
      <c r="C874" s="47"/>
      <c r="D874" s="47"/>
      <c r="E874" s="47"/>
      <c r="F874" s="47"/>
    </row>
    <row r="875" spans="1:6" x14ac:dyDescent="0.25">
      <c r="A875" s="47"/>
      <c r="B875" s="47"/>
      <c r="C875" s="47"/>
      <c r="D875" s="47"/>
      <c r="E875" s="47"/>
      <c r="F875" s="47"/>
    </row>
    <row r="876" spans="1:6" x14ac:dyDescent="0.25">
      <c r="A876" s="47"/>
      <c r="B876" s="47"/>
      <c r="C876" s="47"/>
      <c r="D876" s="47"/>
      <c r="E876" s="47"/>
      <c r="F876" s="47"/>
    </row>
    <row r="877" spans="1:6" x14ac:dyDescent="0.25">
      <c r="A877" s="47"/>
      <c r="B877" s="47"/>
      <c r="C877" s="47"/>
      <c r="D877" s="47"/>
      <c r="E877" s="47"/>
      <c r="F877" s="47"/>
    </row>
    <row r="878" spans="1:6" x14ac:dyDescent="0.25">
      <c r="A878" s="47"/>
      <c r="B878" s="47"/>
      <c r="C878" s="47"/>
      <c r="D878" s="47"/>
      <c r="E878" s="47"/>
      <c r="F878" s="47"/>
    </row>
    <row r="879" spans="1:6" x14ac:dyDescent="0.25">
      <c r="A879" s="47"/>
      <c r="B879" s="47"/>
      <c r="C879" s="47"/>
      <c r="D879" s="47"/>
      <c r="E879" s="47"/>
      <c r="F879" s="47"/>
    </row>
    <row r="880" spans="1:6" x14ac:dyDescent="0.25">
      <c r="A880" s="47"/>
      <c r="B880" s="47"/>
      <c r="C880" s="47"/>
      <c r="D880" s="47"/>
      <c r="E880" s="47"/>
      <c r="F880" s="47"/>
    </row>
    <row r="881" spans="1:6" x14ac:dyDescent="0.25">
      <c r="A881" s="47"/>
      <c r="B881" s="47"/>
      <c r="C881" s="47"/>
      <c r="D881" s="47"/>
      <c r="E881" s="47"/>
      <c r="F881" s="47"/>
    </row>
    <row r="882" spans="1:6" x14ac:dyDescent="0.25">
      <c r="A882" s="47"/>
      <c r="B882" s="47"/>
      <c r="C882" s="47"/>
      <c r="D882" s="47"/>
      <c r="E882" s="47"/>
      <c r="F882" s="47"/>
    </row>
    <row r="883" spans="1:6" x14ac:dyDescent="0.25">
      <c r="A883" s="47"/>
      <c r="B883" s="47"/>
      <c r="C883" s="47"/>
      <c r="D883" s="47"/>
      <c r="E883" s="47"/>
      <c r="F883" s="47"/>
    </row>
    <row r="884" spans="1:6" x14ac:dyDescent="0.25">
      <c r="A884" s="47"/>
      <c r="B884" s="47"/>
      <c r="C884" s="47"/>
      <c r="D884" s="47"/>
      <c r="E884" s="47"/>
      <c r="F884" s="47"/>
    </row>
    <row r="885" spans="1:6" x14ac:dyDescent="0.25">
      <c r="A885" s="47"/>
      <c r="B885" s="47"/>
      <c r="C885" s="47"/>
      <c r="D885" s="47"/>
      <c r="E885" s="47"/>
      <c r="F885" s="47"/>
    </row>
    <row r="886" spans="1:6" x14ac:dyDescent="0.25">
      <c r="A886" s="47"/>
      <c r="B886" s="47"/>
      <c r="C886" s="47"/>
      <c r="D886" s="47"/>
      <c r="E886" s="47"/>
      <c r="F886" s="47"/>
    </row>
    <row r="887" spans="1:6" x14ac:dyDescent="0.25">
      <c r="A887" s="47"/>
      <c r="B887" s="47"/>
      <c r="C887" s="47"/>
      <c r="D887" s="47"/>
      <c r="E887" s="47"/>
      <c r="F887" s="47"/>
    </row>
    <row r="888" spans="1:6" x14ac:dyDescent="0.25">
      <c r="A888" s="47"/>
      <c r="B888" s="47"/>
      <c r="C888" s="47"/>
      <c r="D888" s="47"/>
      <c r="E888" s="47"/>
      <c r="F888" s="47"/>
    </row>
    <row r="889" spans="1:6" x14ac:dyDescent="0.25">
      <c r="A889" s="47"/>
      <c r="B889" s="47"/>
      <c r="C889" s="47"/>
      <c r="D889" s="47"/>
      <c r="E889" s="47"/>
      <c r="F889" s="47"/>
    </row>
    <row r="890" spans="1:6" x14ac:dyDescent="0.25">
      <c r="A890" s="47"/>
      <c r="B890" s="47"/>
      <c r="C890" s="47"/>
      <c r="D890" s="47"/>
      <c r="E890" s="47"/>
      <c r="F890" s="47"/>
    </row>
    <row r="891" spans="1:6" x14ac:dyDescent="0.25">
      <c r="A891" s="47"/>
      <c r="B891" s="47"/>
      <c r="C891" s="47"/>
      <c r="D891" s="47"/>
      <c r="E891" s="47"/>
      <c r="F891" s="47"/>
    </row>
    <row r="892" spans="1:6" x14ac:dyDescent="0.25">
      <c r="A892" s="47"/>
      <c r="B892" s="47"/>
      <c r="C892" s="47"/>
      <c r="D892" s="47"/>
      <c r="E892" s="47"/>
      <c r="F892" s="47"/>
    </row>
    <row r="893" spans="1:6" x14ac:dyDescent="0.25">
      <c r="A893" s="47"/>
      <c r="B893" s="47"/>
      <c r="C893" s="47"/>
      <c r="D893" s="47"/>
      <c r="E893" s="47"/>
      <c r="F893" s="47"/>
    </row>
    <row r="894" spans="1:6" x14ac:dyDescent="0.25">
      <c r="A894" s="47"/>
      <c r="B894" s="47"/>
      <c r="C894" s="47"/>
      <c r="D894" s="47"/>
      <c r="E894" s="47"/>
      <c r="F894" s="47"/>
    </row>
    <row r="895" spans="1:6" x14ac:dyDescent="0.25">
      <c r="A895" s="47"/>
      <c r="B895" s="47"/>
      <c r="C895" s="47"/>
      <c r="D895" s="47"/>
      <c r="E895" s="47"/>
      <c r="F895" s="47"/>
    </row>
    <row r="896" spans="1:6" x14ac:dyDescent="0.25">
      <c r="A896" s="47"/>
      <c r="B896" s="47"/>
      <c r="C896" s="47"/>
      <c r="D896" s="47"/>
      <c r="E896" s="47"/>
      <c r="F896" s="47"/>
    </row>
    <row r="897" spans="1:6" x14ac:dyDescent="0.25">
      <c r="A897" s="47"/>
      <c r="B897" s="47"/>
      <c r="C897" s="47"/>
      <c r="D897" s="47"/>
      <c r="E897" s="47"/>
      <c r="F897" s="47"/>
    </row>
    <row r="898" spans="1:6" x14ac:dyDescent="0.25">
      <c r="A898" s="47"/>
      <c r="B898" s="47"/>
      <c r="C898" s="47"/>
      <c r="D898" s="47"/>
      <c r="E898" s="47"/>
      <c r="F898" s="47"/>
    </row>
    <row r="899" spans="1:6" x14ac:dyDescent="0.25">
      <c r="A899" s="47"/>
      <c r="B899" s="47"/>
      <c r="C899" s="47"/>
      <c r="D899" s="47"/>
      <c r="E899" s="47"/>
      <c r="F899" s="47"/>
    </row>
    <row r="900" spans="1:6" x14ac:dyDescent="0.25">
      <c r="A900" s="47"/>
      <c r="B900" s="47"/>
      <c r="C900" s="47"/>
      <c r="D900" s="47"/>
      <c r="E900" s="47"/>
      <c r="F900" s="47"/>
    </row>
    <row r="901" spans="1:6" x14ac:dyDescent="0.25">
      <c r="A901" s="47"/>
      <c r="B901" s="47"/>
      <c r="C901" s="47"/>
      <c r="D901" s="47"/>
      <c r="E901" s="47"/>
      <c r="F901" s="47"/>
    </row>
    <row r="902" spans="1:6" x14ac:dyDescent="0.25">
      <c r="A902" s="47"/>
      <c r="B902" s="47"/>
      <c r="C902" s="47"/>
      <c r="D902" s="47"/>
      <c r="E902" s="47"/>
      <c r="F902" s="47"/>
    </row>
    <row r="903" spans="1:6" x14ac:dyDescent="0.25">
      <c r="A903" s="47"/>
      <c r="B903" s="47"/>
      <c r="C903" s="47"/>
      <c r="D903" s="47"/>
      <c r="E903" s="47"/>
      <c r="F903" s="47"/>
    </row>
    <row r="904" spans="1:6" x14ac:dyDescent="0.25">
      <c r="A904" s="47"/>
      <c r="B904" s="47"/>
      <c r="C904" s="47"/>
      <c r="D904" s="47"/>
      <c r="E904" s="47"/>
      <c r="F904" s="47"/>
    </row>
    <row r="905" spans="1:6" x14ac:dyDescent="0.25">
      <c r="A905" s="47"/>
      <c r="B905" s="47"/>
      <c r="C905" s="47"/>
      <c r="D905" s="47"/>
      <c r="E905" s="47"/>
      <c r="F905" s="47"/>
    </row>
    <row r="906" spans="1:6" x14ac:dyDescent="0.25">
      <c r="A906" s="47"/>
      <c r="B906" s="47"/>
      <c r="C906" s="47"/>
      <c r="D906" s="47"/>
      <c r="E906" s="47"/>
      <c r="F906" s="47"/>
    </row>
    <row r="907" spans="1:6" x14ac:dyDescent="0.25">
      <c r="A907" s="47"/>
      <c r="B907" s="47"/>
      <c r="C907" s="47"/>
      <c r="D907" s="47"/>
      <c r="E907" s="47"/>
      <c r="F907" s="47"/>
    </row>
    <row r="908" spans="1:6" x14ac:dyDescent="0.25">
      <c r="A908" s="47"/>
      <c r="B908" s="47"/>
      <c r="C908" s="47"/>
      <c r="D908" s="47"/>
      <c r="E908" s="47"/>
      <c r="F908" s="47"/>
    </row>
    <row r="909" spans="1:6" x14ac:dyDescent="0.25">
      <c r="A909" s="47"/>
      <c r="B909" s="47"/>
      <c r="C909" s="47"/>
      <c r="D909" s="47"/>
      <c r="E909" s="47"/>
      <c r="F909" s="47"/>
    </row>
    <row r="910" spans="1:6" x14ac:dyDescent="0.25">
      <c r="A910" s="47"/>
      <c r="B910" s="47"/>
      <c r="C910" s="47"/>
      <c r="D910" s="47"/>
      <c r="E910" s="47"/>
      <c r="F910" s="47"/>
    </row>
    <row r="911" spans="1:6" x14ac:dyDescent="0.25">
      <c r="A911" s="47"/>
      <c r="B911" s="47"/>
      <c r="C911" s="47"/>
      <c r="D911" s="47"/>
      <c r="E911" s="47"/>
      <c r="F911" s="47"/>
    </row>
    <row r="912" spans="1:6" x14ac:dyDescent="0.25">
      <c r="A912" s="47"/>
      <c r="B912" s="47"/>
      <c r="C912" s="47"/>
      <c r="D912" s="47"/>
      <c r="E912" s="47"/>
      <c r="F912" s="47"/>
    </row>
    <row r="913" spans="1:6" x14ac:dyDescent="0.25">
      <c r="A913" s="47"/>
      <c r="B913" s="47"/>
      <c r="C913" s="47"/>
      <c r="D913" s="47"/>
      <c r="E913" s="47"/>
      <c r="F913" s="47"/>
    </row>
    <row r="914" spans="1:6" x14ac:dyDescent="0.25">
      <c r="A914" s="47"/>
      <c r="B914" s="47"/>
      <c r="C914" s="47"/>
      <c r="D914" s="47"/>
      <c r="E914" s="47"/>
      <c r="F914" s="47"/>
    </row>
    <row r="915" spans="1:6" x14ac:dyDescent="0.25">
      <c r="A915" s="47"/>
      <c r="B915" s="47"/>
      <c r="C915" s="47"/>
      <c r="D915" s="47"/>
      <c r="E915" s="47"/>
      <c r="F915" s="47"/>
    </row>
    <row r="916" spans="1:6" x14ac:dyDescent="0.25">
      <c r="A916" s="47"/>
      <c r="B916" s="47"/>
      <c r="C916" s="47"/>
      <c r="D916" s="47"/>
      <c r="E916" s="47"/>
      <c r="F916" s="47"/>
    </row>
    <row r="917" spans="1:6" x14ac:dyDescent="0.25">
      <c r="A917" s="47"/>
      <c r="B917" s="47"/>
      <c r="C917" s="47"/>
      <c r="D917" s="47"/>
      <c r="E917" s="47"/>
      <c r="F917" s="47"/>
    </row>
    <row r="918" spans="1:6" x14ac:dyDescent="0.25">
      <c r="A918" s="47"/>
      <c r="B918" s="47"/>
      <c r="C918" s="47"/>
      <c r="D918" s="47"/>
      <c r="E918" s="47"/>
      <c r="F918" s="47"/>
    </row>
    <row r="919" spans="1:6" x14ac:dyDescent="0.25">
      <c r="A919" s="47"/>
      <c r="B919" s="47"/>
      <c r="C919" s="47"/>
      <c r="D919" s="47"/>
      <c r="E919" s="47"/>
      <c r="F919" s="47"/>
    </row>
    <row r="920" spans="1:6" x14ac:dyDescent="0.25">
      <c r="A920" s="47"/>
      <c r="B920" s="47"/>
      <c r="C920" s="47"/>
      <c r="D920" s="47"/>
      <c r="E920" s="47"/>
      <c r="F920" s="47"/>
    </row>
    <row r="921" spans="1:6" x14ac:dyDescent="0.25">
      <c r="A921" s="47"/>
      <c r="B921" s="47"/>
      <c r="C921" s="47"/>
      <c r="D921" s="47"/>
      <c r="E921" s="47"/>
      <c r="F921" s="47"/>
    </row>
    <row r="922" spans="1:6" x14ac:dyDescent="0.25">
      <c r="A922" s="47"/>
      <c r="B922" s="47"/>
      <c r="C922" s="47"/>
      <c r="D922" s="47"/>
      <c r="E922" s="47"/>
      <c r="F922" s="47"/>
    </row>
    <row r="923" spans="1:6" x14ac:dyDescent="0.25">
      <c r="A923" s="47"/>
      <c r="B923" s="47"/>
      <c r="C923" s="47"/>
      <c r="D923" s="47"/>
      <c r="E923" s="47"/>
      <c r="F923" s="47"/>
    </row>
    <row r="924" spans="1:6" x14ac:dyDescent="0.25">
      <c r="A924" s="47"/>
      <c r="B924" s="47"/>
      <c r="C924" s="47"/>
      <c r="D924" s="47"/>
      <c r="E924" s="47"/>
      <c r="F924" s="47"/>
    </row>
    <row r="925" spans="1:6" x14ac:dyDescent="0.25">
      <c r="A925" s="47"/>
      <c r="B925" s="47"/>
      <c r="C925" s="47"/>
      <c r="D925" s="47"/>
      <c r="E925" s="47"/>
      <c r="F925" s="47"/>
    </row>
    <row r="926" spans="1:6" x14ac:dyDescent="0.25">
      <c r="A926" s="47"/>
      <c r="B926" s="47"/>
      <c r="C926" s="47"/>
      <c r="D926" s="47"/>
      <c r="E926" s="47"/>
      <c r="F926" s="47"/>
    </row>
    <row r="927" spans="1:6" x14ac:dyDescent="0.25">
      <c r="A927" s="47"/>
      <c r="B927" s="47"/>
      <c r="C927" s="47"/>
      <c r="D927" s="47"/>
      <c r="E927" s="47"/>
      <c r="F927" s="47"/>
    </row>
    <row r="928" spans="1:6" x14ac:dyDescent="0.25">
      <c r="A928" s="47"/>
      <c r="B928" s="47"/>
      <c r="C928" s="47"/>
      <c r="D928" s="47"/>
      <c r="E928" s="47"/>
      <c r="F928" s="47"/>
    </row>
    <row r="929" spans="1:6" x14ac:dyDescent="0.25">
      <c r="A929" s="47"/>
      <c r="B929" s="47"/>
      <c r="C929" s="47"/>
      <c r="D929" s="47"/>
      <c r="E929" s="47"/>
      <c r="F929" s="47"/>
    </row>
    <row r="930" spans="1:6" x14ac:dyDescent="0.25">
      <c r="A930" s="47"/>
      <c r="B930" s="47"/>
      <c r="C930" s="47"/>
      <c r="D930" s="47"/>
      <c r="E930" s="47"/>
      <c r="F930" s="47"/>
    </row>
    <row r="931" spans="1:6" x14ac:dyDescent="0.25">
      <c r="A931" s="47"/>
      <c r="B931" s="47"/>
      <c r="C931" s="47"/>
      <c r="D931" s="47"/>
      <c r="E931" s="47"/>
      <c r="F931" s="47"/>
    </row>
    <row r="932" spans="1:6" x14ac:dyDescent="0.25">
      <c r="A932" s="47"/>
      <c r="B932" s="47"/>
      <c r="C932" s="47"/>
      <c r="D932" s="47"/>
      <c r="E932" s="47"/>
      <c r="F932" s="47"/>
    </row>
    <row r="933" spans="1:6" x14ac:dyDescent="0.25">
      <c r="A933" s="47"/>
      <c r="B933" s="47"/>
      <c r="C933" s="47"/>
      <c r="D933" s="47"/>
      <c r="E933" s="47"/>
      <c r="F933" s="47"/>
    </row>
    <row r="934" spans="1:6" x14ac:dyDescent="0.25">
      <c r="A934" s="47"/>
      <c r="B934" s="47"/>
      <c r="C934" s="47"/>
      <c r="D934" s="47"/>
      <c r="E934" s="47"/>
      <c r="F934" s="47"/>
    </row>
    <row r="935" spans="1:6" x14ac:dyDescent="0.25">
      <c r="A935" s="47"/>
      <c r="B935" s="47"/>
      <c r="C935" s="47"/>
      <c r="D935" s="47"/>
      <c r="E935" s="47"/>
      <c r="F935" s="47"/>
    </row>
    <row r="936" spans="1:6" x14ac:dyDescent="0.25">
      <c r="A936" s="47"/>
      <c r="B936" s="47"/>
      <c r="C936" s="47"/>
      <c r="D936" s="47"/>
      <c r="E936" s="47"/>
      <c r="F936" s="47"/>
    </row>
    <row r="937" spans="1:6" x14ac:dyDescent="0.25">
      <c r="A937" s="47"/>
      <c r="B937" s="47"/>
      <c r="C937" s="47"/>
      <c r="D937" s="47"/>
      <c r="E937" s="47"/>
      <c r="F937" s="47"/>
    </row>
    <row r="938" spans="1:6" x14ac:dyDescent="0.25">
      <c r="A938" s="47"/>
      <c r="B938" s="47"/>
      <c r="C938" s="47"/>
      <c r="D938" s="47"/>
      <c r="E938" s="47"/>
      <c r="F938" s="47"/>
    </row>
    <row r="939" spans="1:6" x14ac:dyDescent="0.25">
      <c r="A939" s="47"/>
      <c r="B939" s="47"/>
      <c r="C939" s="47"/>
      <c r="D939" s="47"/>
      <c r="E939" s="47"/>
      <c r="F939" s="47"/>
    </row>
    <row r="940" spans="1:6" x14ac:dyDescent="0.25">
      <c r="A940" s="47"/>
      <c r="B940" s="47"/>
      <c r="C940" s="47"/>
      <c r="D940" s="47"/>
      <c r="E940" s="47"/>
      <c r="F940" s="47"/>
    </row>
    <row r="941" spans="1:6" x14ac:dyDescent="0.25">
      <c r="A941" s="47"/>
      <c r="B941" s="47"/>
      <c r="C941" s="47"/>
      <c r="D941" s="47"/>
      <c r="E941" s="47"/>
      <c r="F941" s="47"/>
    </row>
    <row r="942" spans="1:6" x14ac:dyDescent="0.25">
      <c r="A942" s="47"/>
      <c r="B942" s="47"/>
      <c r="C942" s="47"/>
      <c r="D942" s="47"/>
      <c r="E942" s="47"/>
      <c r="F942" s="47"/>
    </row>
    <row r="943" spans="1:6" x14ac:dyDescent="0.25">
      <c r="A943" s="47"/>
      <c r="B943" s="47"/>
      <c r="C943" s="47"/>
      <c r="D943" s="47"/>
      <c r="E943" s="47"/>
      <c r="F943" s="47"/>
    </row>
    <row r="944" spans="1:6" x14ac:dyDescent="0.25">
      <c r="A944" s="47"/>
      <c r="B944" s="47"/>
      <c r="C944" s="47"/>
      <c r="D944" s="47"/>
      <c r="E944" s="47"/>
      <c r="F944" s="47"/>
    </row>
    <row r="945" spans="1:6" x14ac:dyDescent="0.25">
      <c r="A945" s="47"/>
      <c r="B945" s="47"/>
      <c r="C945" s="47"/>
      <c r="D945" s="47"/>
      <c r="E945" s="47"/>
      <c r="F945" s="47"/>
    </row>
    <row r="946" spans="1:6" x14ac:dyDescent="0.25">
      <c r="A946" s="47"/>
      <c r="B946" s="47"/>
      <c r="C946" s="47"/>
      <c r="D946" s="47"/>
      <c r="E946" s="47"/>
      <c r="F946" s="47"/>
    </row>
    <row r="947" spans="1:6" x14ac:dyDescent="0.25">
      <c r="A947" s="47"/>
      <c r="B947" s="47"/>
      <c r="C947" s="47"/>
      <c r="D947" s="47"/>
      <c r="E947" s="47"/>
      <c r="F947" s="47"/>
    </row>
    <row r="948" spans="1:6" x14ac:dyDescent="0.25">
      <c r="A948" s="47"/>
      <c r="B948" s="47"/>
      <c r="C948" s="47"/>
      <c r="D948" s="47"/>
      <c r="E948" s="47"/>
      <c r="F948" s="47"/>
    </row>
    <row r="949" spans="1:6" x14ac:dyDescent="0.25">
      <c r="A949" s="47"/>
      <c r="B949" s="47"/>
      <c r="C949" s="47"/>
      <c r="D949" s="47"/>
      <c r="E949" s="47"/>
      <c r="F949" s="47"/>
    </row>
    <row r="950" spans="1:6" x14ac:dyDescent="0.25">
      <c r="A950" s="47"/>
      <c r="B950" s="47"/>
      <c r="C950" s="47"/>
      <c r="D950" s="47"/>
      <c r="E950" s="47"/>
      <c r="F950" s="47"/>
    </row>
    <row r="951" spans="1:6" x14ac:dyDescent="0.25">
      <c r="A951" s="47"/>
      <c r="B951" s="47"/>
      <c r="C951" s="47"/>
      <c r="D951" s="47"/>
      <c r="E951" s="47"/>
      <c r="F951" s="47"/>
    </row>
    <row r="952" spans="1:6" x14ac:dyDescent="0.25">
      <c r="A952" s="47"/>
      <c r="B952" s="47"/>
      <c r="C952" s="47"/>
      <c r="D952" s="47"/>
      <c r="E952" s="47"/>
      <c r="F952" s="47"/>
    </row>
    <row r="953" spans="1:6" x14ac:dyDescent="0.25">
      <c r="A953" s="47"/>
      <c r="B953" s="47"/>
      <c r="C953" s="47"/>
      <c r="D953" s="47"/>
      <c r="E953" s="47"/>
      <c r="F953" s="47"/>
    </row>
    <row r="954" spans="1:6" x14ac:dyDescent="0.25">
      <c r="A954" s="47"/>
      <c r="B954" s="47"/>
      <c r="C954" s="47"/>
      <c r="D954" s="47"/>
      <c r="E954" s="47"/>
      <c r="F954" s="47"/>
    </row>
    <row r="955" spans="1:6" x14ac:dyDescent="0.25">
      <c r="A955" s="47"/>
      <c r="B955" s="47"/>
      <c r="C955" s="47"/>
      <c r="D955" s="47"/>
      <c r="E955" s="47"/>
      <c r="F955" s="47"/>
    </row>
    <row r="956" spans="1:6" x14ac:dyDescent="0.25">
      <c r="A956" s="47"/>
      <c r="B956" s="47"/>
      <c r="C956" s="47"/>
      <c r="D956" s="47"/>
      <c r="E956" s="47"/>
      <c r="F956" s="47"/>
    </row>
    <row r="957" spans="1:6" x14ac:dyDescent="0.25">
      <c r="A957" s="47"/>
      <c r="B957" s="47"/>
      <c r="C957" s="47"/>
      <c r="D957" s="47"/>
      <c r="E957" s="47"/>
      <c r="F957" s="47"/>
    </row>
    <row r="958" spans="1:6" x14ac:dyDescent="0.25">
      <c r="A958" s="47"/>
      <c r="B958" s="47"/>
      <c r="C958" s="47"/>
      <c r="D958" s="47"/>
      <c r="E958" s="47"/>
      <c r="F958" s="47"/>
    </row>
    <row r="959" spans="1:6" x14ac:dyDescent="0.25">
      <c r="A959" s="47"/>
      <c r="B959" s="47"/>
      <c r="C959" s="47"/>
      <c r="D959" s="47"/>
      <c r="E959" s="47"/>
      <c r="F959" s="47"/>
    </row>
    <row r="960" spans="1:6" x14ac:dyDescent="0.25">
      <c r="A960" s="47"/>
      <c r="B960" s="47"/>
      <c r="C960" s="47"/>
      <c r="D960" s="47"/>
      <c r="E960" s="47"/>
      <c r="F960" s="47"/>
    </row>
    <row r="961" spans="1:6" x14ac:dyDescent="0.25">
      <c r="A961" s="47"/>
      <c r="B961" s="47"/>
      <c r="C961" s="47"/>
      <c r="D961" s="47"/>
      <c r="E961" s="47"/>
      <c r="F961" s="47"/>
    </row>
    <row r="962" spans="1:6" x14ac:dyDescent="0.25">
      <c r="A962" s="47"/>
      <c r="B962" s="47"/>
      <c r="C962" s="47"/>
      <c r="D962" s="47"/>
      <c r="E962" s="47"/>
      <c r="F962" s="47"/>
    </row>
    <row r="963" spans="1:6" x14ac:dyDescent="0.25">
      <c r="A963" s="47"/>
      <c r="B963" s="47"/>
      <c r="C963" s="47"/>
      <c r="D963" s="47"/>
      <c r="E963" s="47"/>
      <c r="F963" s="47"/>
    </row>
    <row r="964" spans="1:6" x14ac:dyDescent="0.25">
      <c r="A964" s="47"/>
      <c r="B964" s="47"/>
      <c r="C964" s="47"/>
      <c r="D964" s="47"/>
      <c r="E964" s="47"/>
      <c r="F964" s="47"/>
    </row>
    <row r="965" spans="1:6" x14ac:dyDescent="0.25">
      <c r="A965" s="47"/>
      <c r="B965" s="47"/>
      <c r="C965" s="47"/>
      <c r="D965" s="47"/>
      <c r="E965" s="47"/>
      <c r="F965" s="47"/>
    </row>
    <row r="966" spans="1:6" x14ac:dyDescent="0.25">
      <c r="A966" s="47"/>
      <c r="B966" s="47"/>
      <c r="C966" s="47"/>
      <c r="D966" s="47"/>
      <c r="E966" s="47"/>
      <c r="F966" s="47"/>
    </row>
    <row r="967" spans="1:6" x14ac:dyDescent="0.25">
      <c r="A967" s="47"/>
      <c r="B967" s="47"/>
      <c r="C967" s="47"/>
      <c r="D967" s="47"/>
      <c r="E967" s="47"/>
      <c r="F967" s="47"/>
    </row>
    <row r="968" spans="1:6" x14ac:dyDescent="0.25">
      <c r="A968" s="47"/>
      <c r="B968" s="47"/>
      <c r="C968" s="47"/>
      <c r="D968" s="47"/>
      <c r="E968" s="47"/>
      <c r="F968" s="47"/>
    </row>
    <row r="969" spans="1:6" x14ac:dyDescent="0.25">
      <c r="A969" s="47"/>
      <c r="B969" s="47"/>
      <c r="C969" s="47"/>
      <c r="D969" s="47"/>
      <c r="E969" s="47"/>
      <c r="F969" s="47"/>
    </row>
    <row r="970" spans="1:6" x14ac:dyDescent="0.25">
      <c r="A970" s="47"/>
      <c r="B970" s="47"/>
      <c r="C970" s="47"/>
      <c r="D970" s="47"/>
      <c r="E970" s="47"/>
      <c r="F970" s="47"/>
    </row>
    <row r="971" spans="1:6" x14ac:dyDescent="0.25">
      <c r="A971" s="47"/>
      <c r="B971" s="47"/>
      <c r="C971" s="47"/>
      <c r="D971" s="47"/>
      <c r="E971" s="47"/>
      <c r="F971" s="47"/>
    </row>
    <row r="972" spans="1:6" x14ac:dyDescent="0.25">
      <c r="A972" s="47"/>
      <c r="B972" s="47"/>
      <c r="C972" s="47"/>
      <c r="D972" s="47"/>
      <c r="E972" s="47"/>
      <c r="F972" s="47"/>
    </row>
    <row r="973" spans="1:6" x14ac:dyDescent="0.25">
      <c r="A973" s="47"/>
      <c r="B973" s="47"/>
      <c r="C973" s="47"/>
      <c r="D973" s="47"/>
      <c r="E973" s="47"/>
      <c r="F973" s="47"/>
    </row>
    <row r="974" spans="1:6" x14ac:dyDescent="0.25">
      <c r="A974" s="47"/>
      <c r="B974" s="47"/>
      <c r="C974" s="47"/>
      <c r="D974" s="47"/>
      <c r="E974" s="47"/>
      <c r="F974" s="47"/>
    </row>
    <row r="975" spans="1:6" x14ac:dyDescent="0.25">
      <c r="A975" s="47"/>
      <c r="B975" s="47"/>
      <c r="C975" s="47"/>
      <c r="D975" s="47"/>
      <c r="E975" s="47"/>
      <c r="F975" s="47"/>
    </row>
    <row r="976" spans="1:6" x14ac:dyDescent="0.25">
      <c r="A976" s="47"/>
      <c r="B976" s="47"/>
      <c r="C976" s="47"/>
      <c r="D976" s="47"/>
      <c r="E976" s="47"/>
      <c r="F976" s="47"/>
    </row>
    <row r="977" spans="1:6" x14ac:dyDescent="0.25">
      <c r="A977" s="47"/>
      <c r="B977" s="47"/>
      <c r="C977" s="47"/>
      <c r="D977" s="47"/>
      <c r="E977" s="47"/>
      <c r="F977" s="47"/>
    </row>
    <row r="978" spans="1:6" x14ac:dyDescent="0.25">
      <c r="A978" s="47"/>
      <c r="B978" s="47"/>
      <c r="C978" s="47"/>
      <c r="D978" s="47"/>
      <c r="E978" s="47"/>
      <c r="F978" s="47"/>
    </row>
    <row r="979" spans="1:6" x14ac:dyDescent="0.25">
      <c r="A979" s="47"/>
      <c r="B979" s="47"/>
      <c r="C979" s="47"/>
      <c r="D979" s="47"/>
      <c r="E979" s="47"/>
      <c r="F979" s="47"/>
    </row>
    <row r="980" spans="1:6" x14ac:dyDescent="0.25">
      <c r="A980" s="47"/>
      <c r="B980" s="47"/>
      <c r="C980" s="47"/>
      <c r="D980" s="47"/>
      <c r="E980" s="47"/>
      <c r="F980" s="47"/>
    </row>
    <row r="981" spans="1:6" x14ac:dyDescent="0.25">
      <c r="A981" s="47"/>
      <c r="B981" s="47"/>
      <c r="C981" s="47"/>
      <c r="D981" s="47"/>
      <c r="E981" s="47"/>
      <c r="F981" s="47"/>
    </row>
    <row r="982" spans="1:6" x14ac:dyDescent="0.25">
      <c r="A982" s="47"/>
      <c r="B982" s="47"/>
      <c r="C982" s="47"/>
      <c r="D982" s="47"/>
      <c r="E982" s="47"/>
      <c r="F982" s="47"/>
    </row>
    <row r="983" spans="1:6" x14ac:dyDescent="0.25">
      <c r="A983" s="47"/>
      <c r="B983" s="47"/>
      <c r="C983" s="47"/>
      <c r="D983" s="47"/>
      <c r="E983" s="47"/>
      <c r="F983" s="47"/>
    </row>
    <row r="984" spans="1:6" x14ac:dyDescent="0.25">
      <c r="A984" s="47"/>
      <c r="B984" s="47"/>
      <c r="C984" s="47"/>
      <c r="D984" s="47"/>
      <c r="E984" s="47"/>
      <c r="F984" s="47"/>
    </row>
    <row r="985" spans="1:6" x14ac:dyDescent="0.25">
      <c r="A985" s="47"/>
      <c r="B985" s="47"/>
      <c r="C985" s="47"/>
      <c r="D985" s="47"/>
      <c r="E985" s="47"/>
      <c r="F985" s="47"/>
    </row>
    <row r="986" spans="1:6" x14ac:dyDescent="0.25">
      <c r="A986" s="47"/>
      <c r="B986" s="47"/>
      <c r="C986" s="47"/>
      <c r="D986" s="47"/>
      <c r="E986" s="47"/>
      <c r="F986" s="47"/>
    </row>
    <row r="987" spans="1:6" x14ac:dyDescent="0.25">
      <c r="A987" s="47"/>
      <c r="B987" s="47"/>
      <c r="C987" s="47"/>
      <c r="D987" s="47"/>
      <c r="E987" s="47"/>
      <c r="F987" s="47"/>
    </row>
    <row r="988" spans="1:6" x14ac:dyDescent="0.25">
      <c r="A988" s="47"/>
      <c r="B988" s="47"/>
      <c r="C988" s="47"/>
      <c r="D988" s="47"/>
      <c r="E988" s="47"/>
      <c r="F988" s="47"/>
    </row>
    <row r="989" spans="1:6" x14ac:dyDescent="0.25">
      <c r="A989" s="47"/>
      <c r="B989" s="47"/>
      <c r="C989" s="47"/>
      <c r="D989" s="47"/>
      <c r="E989" s="47"/>
      <c r="F989" s="47"/>
    </row>
    <row r="990" spans="1:6" x14ac:dyDescent="0.25">
      <c r="A990" s="47"/>
      <c r="B990" s="47"/>
      <c r="C990" s="47"/>
      <c r="D990" s="47"/>
      <c r="E990" s="47"/>
      <c r="F990" s="47"/>
    </row>
    <row r="991" spans="1:6" x14ac:dyDescent="0.25">
      <c r="A991" s="47"/>
      <c r="B991" s="47"/>
      <c r="C991" s="47"/>
      <c r="D991" s="47"/>
      <c r="E991" s="47"/>
      <c r="F991" s="47"/>
    </row>
    <row r="992" spans="1:6" x14ac:dyDescent="0.25">
      <c r="A992" s="47"/>
      <c r="B992" s="47"/>
      <c r="C992" s="47"/>
      <c r="D992" s="47"/>
      <c r="E992" s="47"/>
      <c r="F992" s="47"/>
    </row>
    <row r="993" spans="1:6" x14ac:dyDescent="0.25">
      <c r="A993" s="47"/>
      <c r="B993" s="47"/>
      <c r="C993" s="47"/>
      <c r="D993" s="47"/>
      <c r="E993" s="47"/>
      <c r="F993" s="47"/>
    </row>
    <row r="994" spans="1:6" x14ac:dyDescent="0.25">
      <c r="A994" s="47"/>
      <c r="B994" s="47"/>
      <c r="C994" s="47"/>
      <c r="D994" s="47"/>
      <c r="E994" s="47"/>
      <c r="F994" s="47"/>
    </row>
    <row r="995" spans="1:6" x14ac:dyDescent="0.25">
      <c r="A995" s="47"/>
      <c r="B995" s="47"/>
      <c r="C995" s="47"/>
      <c r="D995" s="47"/>
      <c r="E995" s="47"/>
      <c r="F995" s="47"/>
    </row>
    <row r="996" spans="1:6" x14ac:dyDescent="0.25">
      <c r="A996" s="47"/>
      <c r="B996" s="47"/>
      <c r="C996" s="47"/>
      <c r="D996" s="47"/>
      <c r="E996" s="47"/>
      <c r="F996" s="47"/>
    </row>
    <row r="997" spans="1:6" x14ac:dyDescent="0.25">
      <c r="A997" s="47"/>
      <c r="B997" s="47"/>
      <c r="C997" s="47"/>
      <c r="D997" s="47"/>
      <c r="E997" s="47"/>
      <c r="F997" s="47"/>
    </row>
    <row r="998" spans="1:6" x14ac:dyDescent="0.25">
      <c r="A998" s="47"/>
      <c r="B998" s="47"/>
      <c r="C998" s="47"/>
      <c r="D998" s="47"/>
      <c r="E998" s="47"/>
      <c r="F998" s="47"/>
    </row>
    <row r="999" spans="1:6" x14ac:dyDescent="0.25">
      <c r="A999" s="47"/>
      <c r="B999" s="47"/>
      <c r="C999" s="47"/>
      <c r="D999" s="47"/>
      <c r="E999" s="47"/>
      <c r="F999" s="47"/>
    </row>
    <row r="1000" spans="1:6" x14ac:dyDescent="0.25">
      <c r="A1000" s="47"/>
      <c r="B1000" s="47"/>
      <c r="C1000" s="47"/>
      <c r="D1000" s="47"/>
      <c r="E1000" s="47"/>
      <c r="F1000" s="47"/>
    </row>
    <row r="1001" spans="1:6" x14ac:dyDescent="0.25">
      <c r="A1001" s="47"/>
      <c r="B1001" s="47"/>
      <c r="C1001" s="47"/>
      <c r="D1001" s="47"/>
      <c r="E1001" s="47"/>
      <c r="F1001" s="47"/>
    </row>
    <row r="1002" spans="1:6" x14ac:dyDescent="0.25">
      <c r="A1002" s="47"/>
      <c r="B1002" s="47"/>
      <c r="C1002" s="47"/>
      <c r="D1002" s="47"/>
      <c r="E1002" s="47"/>
      <c r="F1002" s="47"/>
    </row>
    <row r="1003" spans="1:6" x14ac:dyDescent="0.25">
      <c r="A1003" s="47"/>
      <c r="B1003" s="47"/>
      <c r="C1003" s="47"/>
      <c r="D1003" s="47"/>
      <c r="E1003" s="47"/>
      <c r="F1003" s="47"/>
    </row>
    <row r="1004" spans="1:6" x14ac:dyDescent="0.25">
      <c r="A1004" s="47"/>
      <c r="B1004" s="47"/>
      <c r="C1004" s="47"/>
      <c r="D1004" s="47"/>
      <c r="E1004" s="47"/>
      <c r="F1004" s="47"/>
    </row>
    <row r="1005" spans="1:6" x14ac:dyDescent="0.25">
      <c r="A1005" s="47"/>
      <c r="B1005" s="47"/>
      <c r="C1005" s="47"/>
      <c r="D1005" s="47"/>
      <c r="E1005" s="47"/>
      <c r="F1005" s="47"/>
    </row>
    <row r="1006" spans="1:6" x14ac:dyDescent="0.25">
      <c r="A1006" s="47"/>
      <c r="B1006" s="47"/>
      <c r="C1006" s="47"/>
      <c r="D1006" s="47"/>
      <c r="E1006" s="47"/>
      <c r="F1006" s="47"/>
    </row>
    <row r="1007" spans="1:6" x14ac:dyDescent="0.25">
      <c r="A1007" s="47"/>
      <c r="B1007" s="47"/>
      <c r="C1007" s="47"/>
      <c r="D1007" s="47"/>
      <c r="E1007" s="47"/>
      <c r="F1007" s="47"/>
    </row>
    <row r="1008" spans="1:6" x14ac:dyDescent="0.25">
      <c r="A1008" s="47"/>
      <c r="B1008" s="47"/>
      <c r="C1008" s="47"/>
      <c r="D1008" s="47"/>
      <c r="E1008" s="47"/>
      <c r="F1008" s="47"/>
    </row>
    <row r="1009" spans="1:6" x14ac:dyDescent="0.25">
      <c r="A1009" s="47"/>
      <c r="B1009" s="47"/>
      <c r="C1009" s="47"/>
      <c r="D1009" s="47"/>
      <c r="E1009" s="47"/>
      <c r="F1009" s="47"/>
    </row>
    <row r="1010" spans="1:6" x14ac:dyDescent="0.25">
      <c r="A1010" s="47"/>
      <c r="B1010" s="47"/>
      <c r="C1010" s="47"/>
      <c r="D1010" s="47"/>
      <c r="E1010" s="47"/>
      <c r="F1010" s="47"/>
    </row>
    <row r="1011" spans="1:6" x14ac:dyDescent="0.25">
      <c r="A1011" s="47"/>
      <c r="B1011" s="47"/>
      <c r="C1011" s="47"/>
      <c r="D1011" s="47"/>
      <c r="E1011" s="47"/>
      <c r="F1011" s="47"/>
    </row>
    <row r="1012" spans="1:6" x14ac:dyDescent="0.25">
      <c r="A1012" s="47"/>
      <c r="B1012" s="47"/>
      <c r="C1012" s="47"/>
      <c r="D1012" s="47"/>
      <c r="E1012" s="47"/>
      <c r="F1012" s="47"/>
    </row>
    <row r="1013" spans="1:6" x14ac:dyDescent="0.25">
      <c r="A1013" s="47"/>
      <c r="B1013" s="47"/>
      <c r="C1013" s="47"/>
      <c r="D1013" s="47"/>
      <c r="E1013" s="47"/>
      <c r="F1013" s="47"/>
    </row>
    <row r="1014" spans="1:6" x14ac:dyDescent="0.25">
      <c r="A1014" s="47"/>
      <c r="B1014" s="47"/>
      <c r="C1014" s="47"/>
      <c r="D1014" s="47"/>
      <c r="E1014" s="47"/>
      <c r="F1014" s="47"/>
    </row>
    <row r="1015" spans="1:6" x14ac:dyDescent="0.25">
      <c r="A1015" s="47"/>
      <c r="B1015" s="47"/>
      <c r="C1015" s="47"/>
      <c r="D1015" s="47"/>
      <c r="E1015" s="47"/>
      <c r="F1015" s="47"/>
    </row>
    <row r="1016" spans="1:6" x14ac:dyDescent="0.25">
      <c r="A1016" s="47"/>
      <c r="B1016" s="47"/>
      <c r="C1016" s="47"/>
      <c r="D1016" s="47"/>
      <c r="E1016" s="47"/>
      <c r="F1016" s="47"/>
    </row>
    <row r="1017" spans="1:6" x14ac:dyDescent="0.25">
      <c r="A1017" s="47"/>
      <c r="B1017" s="47"/>
      <c r="C1017" s="47"/>
      <c r="D1017" s="47"/>
      <c r="E1017" s="47"/>
      <c r="F1017" s="47"/>
    </row>
    <row r="1018" spans="1:6" x14ac:dyDescent="0.25">
      <c r="A1018" s="47"/>
      <c r="B1018" s="47"/>
      <c r="C1018" s="47"/>
      <c r="D1018" s="47"/>
      <c r="E1018" s="47"/>
      <c r="F1018" s="47"/>
    </row>
    <row r="1019" spans="1:6" x14ac:dyDescent="0.25">
      <c r="A1019" s="47"/>
      <c r="B1019" s="47"/>
      <c r="C1019" s="47"/>
      <c r="D1019" s="47"/>
      <c r="E1019" s="47"/>
      <c r="F1019" s="47"/>
    </row>
    <row r="1020" spans="1:6" x14ac:dyDescent="0.25">
      <c r="A1020" s="47"/>
      <c r="B1020" s="47"/>
      <c r="C1020" s="47"/>
      <c r="D1020" s="47"/>
      <c r="E1020" s="47"/>
      <c r="F1020" s="47"/>
    </row>
    <row r="1021" spans="1:6" x14ac:dyDescent="0.25">
      <c r="A1021" s="47"/>
      <c r="B1021" s="47"/>
      <c r="C1021" s="47"/>
      <c r="D1021" s="47"/>
      <c r="E1021" s="47"/>
      <c r="F1021" s="47"/>
    </row>
    <row r="1022" spans="1:6" x14ac:dyDescent="0.25">
      <c r="A1022" s="47"/>
      <c r="B1022" s="47"/>
      <c r="C1022" s="47"/>
      <c r="D1022" s="47"/>
      <c r="E1022" s="47"/>
      <c r="F1022" s="47"/>
    </row>
    <row r="1023" spans="1:6" x14ac:dyDescent="0.25">
      <c r="A1023" s="47"/>
      <c r="B1023" s="47"/>
      <c r="C1023" s="47"/>
      <c r="D1023" s="47"/>
      <c r="E1023" s="47"/>
      <c r="F1023" s="47"/>
    </row>
    <row r="1024" spans="1:6" x14ac:dyDescent="0.25">
      <c r="A1024" s="47"/>
      <c r="B1024" s="47"/>
      <c r="C1024" s="47"/>
      <c r="D1024" s="47"/>
      <c r="E1024" s="47"/>
      <c r="F1024" s="47"/>
    </row>
    <row r="1025" spans="1:6" x14ac:dyDescent="0.25">
      <c r="A1025" s="47"/>
      <c r="B1025" s="47"/>
      <c r="C1025" s="47"/>
      <c r="D1025" s="47"/>
      <c r="E1025" s="47"/>
      <c r="F1025" s="47"/>
    </row>
    <row r="1026" spans="1:6" x14ac:dyDescent="0.25">
      <c r="A1026" s="47"/>
      <c r="B1026" s="47"/>
      <c r="C1026" s="47"/>
      <c r="D1026" s="47"/>
      <c r="E1026" s="47"/>
      <c r="F1026" s="47"/>
    </row>
    <row r="1027" spans="1:6" x14ac:dyDescent="0.25">
      <c r="A1027" s="47"/>
      <c r="B1027" s="47"/>
      <c r="C1027" s="47"/>
      <c r="D1027" s="47"/>
      <c r="E1027" s="47"/>
      <c r="F1027" s="47"/>
    </row>
    <row r="1028" spans="1:6" x14ac:dyDescent="0.25">
      <c r="A1028" s="47"/>
      <c r="B1028" s="47"/>
      <c r="C1028" s="47"/>
      <c r="D1028" s="47"/>
      <c r="E1028" s="47"/>
      <c r="F1028" s="47"/>
    </row>
    <row r="1029" spans="1:6" x14ac:dyDescent="0.25">
      <c r="A1029" s="47"/>
      <c r="B1029" s="47"/>
      <c r="C1029" s="47"/>
      <c r="D1029" s="47"/>
      <c r="E1029" s="47"/>
      <c r="F1029" s="47"/>
    </row>
    <row r="1030" spans="1:6" x14ac:dyDescent="0.25">
      <c r="A1030" s="47"/>
      <c r="B1030" s="47"/>
      <c r="C1030" s="47"/>
      <c r="D1030" s="47"/>
      <c r="E1030" s="47"/>
      <c r="F1030" s="47"/>
    </row>
    <row r="1031" spans="1:6" x14ac:dyDescent="0.25">
      <c r="A1031" s="47"/>
      <c r="B1031" s="47"/>
      <c r="C1031" s="47"/>
      <c r="D1031" s="47"/>
      <c r="E1031" s="47"/>
      <c r="F1031" s="47"/>
    </row>
    <row r="1032" spans="1:6" x14ac:dyDescent="0.25">
      <c r="A1032" s="47"/>
      <c r="B1032" s="47"/>
      <c r="C1032" s="47"/>
      <c r="D1032" s="47"/>
      <c r="E1032" s="47"/>
      <c r="F1032" s="47"/>
    </row>
    <row r="1033" spans="1:6" x14ac:dyDescent="0.25">
      <c r="A1033" s="47"/>
      <c r="B1033" s="47"/>
      <c r="C1033" s="47"/>
      <c r="D1033" s="47"/>
      <c r="E1033" s="47"/>
      <c r="F1033" s="47"/>
    </row>
    <row r="1034" spans="1:6" x14ac:dyDescent="0.25">
      <c r="A1034" s="47"/>
      <c r="B1034" s="47"/>
      <c r="C1034" s="47"/>
      <c r="D1034" s="47"/>
      <c r="E1034" s="47"/>
      <c r="F1034" s="47"/>
    </row>
    <row r="1035" spans="1:6" x14ac:dyDescent="0.25">
      <c r="A1035" s="47"/>
      <c r="B1035" s="47"/>
      <c r="C1035" s="47"/>
      <c r="D1035" s="47"/>
      <c r="E1035" s="47"/>
      <c r="F1035" s="47"/>
    </row>
    <row r="1036" spans="1:6" x14ac:dyDescent="0.25">
      <c r="A1036" s="47"/>
      <c r="B1036" s="47"/>
      <c r="C1036" s="47"/>
      <c r="D1036" s="47"/>
      <c r="E1036" s="47"/>
      <c r="F1036" s="47"/>
    </row>
    <row r="1037" spans="1:6" x14ac:dyDescent="0.25">
      <c r="A1037" s="47"/>
      <c r="B1037" s="47"/>
      <c r="C1037" s="47"/>
      <c r="D1037" s="47"/>
      <c r="E1037" s="47"/>
      <c r="F1037" s="47"/>
    </row>
    <row r="1038" spans="1:6" x14ac:dyDescent="0.25">
      <c r="A1038" s="47"/>
      <c r="B1038" s="47"/>
      <c r="C1038" s="47"/>
      <c r="D1038" s="47"/>
      <c r="E1038" s="47"/>
      <c r="F1038" s="47"/>
    </row>
    <row r="1039" spans="1:6" x14ac:dyDescent="0.25">
      <c r="A1039" s="47"/>
      <c r="B1039" s="47"/>
      <c r="C1039" s="47"/>
      <c r="D1039" s="47"/>
      <c r="E1039" s="47"/>
      <c r="F1039" s="47"/>
    </row>
    <row r="1040" spans="1:6" x14ac:dyDescent="0.25">
      <c r="A1040" s="47"/>
      <c r="B1040" s="47"/>
      <c r="C1040" s="47"/>
      <c r="D1040" s="47"/>
      <c r="E1040" s="47"/>
      <c r="F1040" s="47"/>
    </row>
    <row r="1041" spans="1:6" x14ac:dyDescent="0.25">
      <c r="A1041" s="47"/>
      <c r="B1041" s="47"/>
      <c r="C1041" s="47"/>
      <c r="D1041" s="47"/>
      <c r="E1041" s="47"/>
      <c r="F1041" s="47"/>
    </row>
    <row r="1042" spans="1:6" x14ac:dyDescent="0.25">
      <c r="A1042" s="47"/>
      <c r="B1042" s="47"/>
      <c r="C1042" s="47"/>
      <c r="D1042" s="47"/>
      <c r="E1042" s="47"/>
      <c r="F1042" s="47"/>
    </row>
    <row r="1043" spans="1:6" x14ac:dyDescent="0.25">
      <c r="A1043" s="47"/>
      <c r="B1043" s="47"/>
      <c r="C1043" s="47"/>
      <c r="D1043" s="47"/>
      <c r="E1043" s="47"/>
      <c r="F1043" s="47"/>
    </row>
    <row r="1044" spans="1:6" x14ac:dyDescent="0.25">
      <c r="A1044" s="47"/>
      <c r="B1044" s="47"/>
      <c r="C1044" s="47"/>
      <c r="D1044" s="47"/>
      <c r="E1044" s="47"/>
      <c r="F1044" s="47"/>
    </row>
    <row r="1045" spans="1:6" x14ac:dyDescent="0.25">
      <c r="A1045" s="47"/>
      <c r="B1045" s="47"/>
      <c r="C1045" s="47"/>
      <c r="D1045" s="47"/>
      <c r="E1045" s="47"/>
      <c r="F1045" s="47"/>
    </row>
    <row r="1046" spans="1:6" x14ac:dyDescent="0.25">
      <c r="A1046" s="47"/>
      <c r="B1046" s="47"/>
      <c r="C1046" s="47"/>
      <c r="D1046" s="47"/>
      <c r="E1046" s="47"/>
      <c r="F1046" s="47"/>
    </row>
    <row r="1047" spans="1:6" x14ac:dyDescent="0.25">
      <c r="A1047" s="47"/>
      <c r="B1047" s="47"/>
      <c r="C1047" s="47"/>
      <c r="D1047" s="47"/>
      <c r="E1047" s="47"/>
      <c r="F1047" s="47"/>
    </row>
    <row r="1048" spans="1:6" x14ac:dyDescent="0.25">
      <c r="A1048" s="47"/>
      <c r="B1048" s="47"/>
      <c r="C1048" s="47"/>
      <c r="D1048" s="47"/>
      <c r="E1048" s="47"/>
      <c r="F1048" s="47"/>
    </row>
    <row r="1049" spans="1:6" x14ac:dyDescent="0.25">
      <c r="A1049" s="47"/>
      <c r="B1049" s="47"/>
      <c r="C1049" s="47"/>
      <c r="D1049" s="47"/>
      <c r="E1049" s="47"/>
      <c r="F1049" s="47"/>
    </row>
    <row r="1050" spans="1:6" x14ac:dyDescent="0.25">
      <c r="A1050" s="47"/>
      <c r="B1050" s="47"/>
      <c r="C1050" s="47"/>
      <c r="D1050" s="47"/>
      <c r="E1050" s="47"/>
      <c r="F1050" s="47"/>
    </row>
    <row r="1051" spans="1:6" x14ac:dyDescent="0.25">
      <c r="A1051" s="47"/>
      <c r="B1051" s="47"/>
      <c r="C1051" s="47"/>
      <c r="D1051" s="47"/>
      <c r="E1051" s="47"/>
      <c r="F1051" s="47"/>
    </row>
    <row r="1052" spans="1:6" x14ac:dyDescent="0.25">
      <c r="A1052" s="47"/>
      <c r="B1052" s="47"/>
      <c r="C1052" s="47"/>
      <c r="D1052" s="47"/>
      <c r="E1052" s="47"/>
      <c r="F1052" s="47"/>
    </row>
    <row r="1053" spans="1:6" x14ac:dyDescent="0.25">
      <c r="A1053" s="47"/>
      <c r="B1053" s="47"/>
      <c r="C1053" s="47"/>
      <c r="D1053" s="47"/>
      <c r="E1053" s="47"/>
      <c r="F1053" s="47"/>
    </row>
    <row r="1054" spans="1:6" x14ac:dyDescent="0.25">
      <c r="A1054" s="47"/>
      <c r="B1054" s="47"/>
      <c r="C1054" s="47"/>
      <c r="D1054" s="47"/>
      <c r="E1054" s="47"/>
      <c r="F1054" s="47"/>
    </row>
    <row r="1055" spans="1:6" x14ac:dyDescent="0.25">
      <c r="A1055" s="47"/>
      <c r="B1055" s="47"/>
      <c r="C1055" s="47"/>
      <c r="D1055" s="47"/>
      <c r="E1055" s="47"/>
      <c r="F1055" s="47"/>
    </row>
    <row r="1056" spans="1:6" x14ac:dyDescent="0.25">
      <c r="A1056" s="47"/>
      <c r="B1056" s="47"/>
      <c r="C1056" s="47"/>
      <c r="D1056" s="47"/>
      <c r="E1056" s="47"/>
      <c r="F1056" s="47"/>
    </row>
    <row r="1057" spans="1:6" x14ac:dyDescent="0.25">
      <c r="A1057" s="47"/>
      <c r="B1057" s="47"/>
      <c r="C1057" s="47"/>
      <c r="D1057" s="47"/>
      <c r="E1057" s="47"/>
      <c r="F1057" s="47"/>
    </row>
    <row r="1058" spans="1:6" x14ac:dyDescent="0.25">
      <c r="A1058" s="47"/>
      <c r="B1058" s="47"/>
      <c r="C1058" s="47"/>
      <c r="D1058" s="47"/>
      <c r="E1058" s="47"/>
      <c r="F1058" s="47"/>
    </row>
    <row r="1059" spans="1:6" x14ac:dyDescent="0.25">
      <c r="A1059" s="47"/>
      <c r="B1059" s="47"/>
      <c r="C1059" s="47"/>
      <c r="D1059" s="47"/>
      <c r="E1059" s="47"/>
      <c r="F1059" s="47"/>
    </row>
    <row r="1060" spans="1:6" x14ac:dyDescent="0.25">
      <c r="A1060" s="47"/>
      <c r="B1060" s="47"/>
      <c r="C1060" s="47"/>
      <c r="D1060" s="47"/>
      <c r="E1060" s="47"/>
      <c r="F1060" s="47"/>
    </row>
    <row r="1061" spans="1:6" x14ac:dyDescent="0.25">
      <c r="A1061" s="47"/>
      <c r="B1061" s="47"/>
      <c r="C1061" s="47"/>
      <c r="D1061" s="47"/>
      <c r="E1061" s="47"/>
      <c r="F1061" s="47"/>
    </row>
    <row r="1062" spans="1:6" x14ac:dyDescent="0.25">
      <c r="A1062" s="47"/>
      <c r="B1062" s="47"/>
      <c r="C1062" s="47"/>
      <c r="D1062" s="47"/>
      <c r="E1062" s="47"/>
      <c r="F1062" s="47"/>
    </row>
    <row r="1063" spans="1:6" x14ac:dyDescent="0.25">
      <c r="A1063" s="47"/>
      <c r="B1063" s="47"/>
      <c r="C1063" s="47"/>
      <c r="D1063" s="47"/>
      <c r="E1063" s="47"/>
      <c r="F1063" s="47"/>
    </row>
    <row r="1064" spans="1:6" x14ac:dyDescent="0.25">
      <c r="A1064" s="47"/>
      <c r="B1064" s="47"/>
      <c r="C1064" s="47"/>
      <c r="D1064" s="47"/>
      <c r="E1064" s="47"/>
      <c r="F1064" s="47"/>
    </row>
    <row r="1065" spans="1:6" x14ac:dyDescent="0.25">
      <c r="A1065" s="47"/>
      <c r="B1065" s="47"/>
      <c r="C1065" s="47"/>
      <c r="D1065" s="47"/>
      <c r="E1065" s="47"/>
      <c r="F1065" s="47"/>
    </row>
    <row r="1066" spans="1:6" x14ac:dyDescent="0.25">
      <c r="A1066" s="47"/>
      <c r="B1066" s="47"/>
      <c r="C1066" s="47"/>
      <c r="D1066" s="47"/>
      <c r="E1066" s="47"/>
      <c r="F1066" s="47"/>
    </row>
    <row r="1067" spans="1:6" x14ac:dyDescent="0.25">
      <c r="A1067" s="47"/>
      <c r="B1067" s="47"/>
      <c r="C1067" s="47"/>
      <c r="D1067" s="47"/>
      <c r="E1067" s="47"/>
      <c r="F1067" s="47"/>
    </row>
    <row r="1068" spans="1:6" x14ac:dyDescent="0.25">
      <c r="A1068" s="47"/>
      <c r="B1068" s="47"/>
      <c r="C1068" s="47"/>
      <c r="D1068" s="47"/>
      <c r="E1068" s="47"/>
      <c r="F1068" s="47"/>
    </row>
    <row r="1069" spans="1:6" x14ac:dyDescent="0.25">
      <c r="A1069" s="47"/>
      <c r="B1069" s="47"/>
      <c r="C1069" s="47"/>
      <c r="D1069" s="47"/>
      <c r="E1069" s="47"/>
      <c r="F1069" s="47"/>
    </row>
    <row r="1070" spans="1:6" x14ac:dyDescent="0.25">
      <c r="A1070" s="47"/>
      <c r="B1070" s="47"/>
      <c r="C1070" s="47"/>
      <c r="D1070" s="47"/>
      <c r="E1070" s="47"/>
      <c r="F1070" s="47"/>
    </row>
    <row r="1071" spans="1:6" x14ac:dyDescent="0.25">
      <c r="A1071" s="47"/>
      <c r="B1071" s="47"/>
      <c r="C1071" s="47"/>
      <c r="D1071" s="47"/>
      <c r="E1071" s="47"/>
      <c r="F1071" s="47"/>
    </row>
    <row r="1072" spans="1:6" x14ac:dyDescent="0.25">
      <c r="A1072" s="47"/>
      <c r="B1072" s="47"/>
      <c r="C1072" s="47"/>
      <c r="D1072" s="47"/>
      <c r="E1072" s="47"/>
      <c r="F1072" s="47"/>
    </row>
    <row r="1073" spans="1:6" x14ac:dyDescent="0.25">
      <c r="A1073" s="47"/>
      <c r="B1073" s="47"/>
      <c r="C1073" s="47"/>
      <c r="D1073" s="47"/>
      <c r="E1073" s="47"/>
      <c r="F1073" s="47"/>
    </row>
    <row r="1074" spans="1:6" x14ac:dyDescent="0.25">
      <c r="A1074" s="47"/>
      <c r="B1074" s="47"/>
      <c r="C1074" s="47"/>
      <c r="D1074" s="47"/>
      <c r="E1074" s="47"/>
      <c r="F1074" s="47"/>
    </row>
    <row r="1075" spans="1:6" x14ac:dyDescent="0.25">
      <c r="A1075" s="47"/>
      <c r="B1075" s="47"/>
      <c r="C1075" s="47"/>
      <c r="D1075" s="47"/>
      <c r="E1075" s="47"/>
      <c r="F1075" s="47"/>
    </row>
    <row r="1076" spans="1:6" x14ac:dyDescent="0.25">
      <c r="A1076" s="47"/>
      <c r="B1076" s="47"/>
      <c r="C1076" s="47"/>
      <c r="D1076" s="47"/>
      <c r="E1076" s="47"/>
      <c r="F1076" s="47"/>
    </row>
    <row r="1077" spans="1:6" x14ac:dyDescent="0.25">
      <c r="A1077" s="47"/>
      <c r="B1077" s="47"/>
      <c r="C1077" s="47"/>
      <c r="D1077" s="47"/>
      <c r="E1077" s="47"/>
      <c r="F1077" s="47"/>
    </row>
    <row r="1078" spans="1:6" x14ac:dyDescent="0.25">
      <c r="A1078" s="47"/>
      <c r="B1078" s="47"/>
      <c r="C1078" s="47"/>
      <c r="D1078" s="47"/>
      <c r="E1078" s="47"/>
      <c r="F1078" s="47"/>
    </row>
    <row r="1079" spans="1:6" x14ac:dyDescent="0.25">
      <c r="A1079" s="47"/>
      <c r="B1079" s="47"/>
      <c r="C1079" s="47"/>
      <c r="D1079" s="47"/>
      <c r="E1079" s="47"/>
      <c r="F1079" s="47"/>
    </row>
    <row r="1080" spans="1:6" x14ac:dyDescent="0.25">
      <c r="A1080" s="47"/>
      <c r="B1080" s="47"/>
      <c r="C1080" s="47"/>
      <c r="D1080" s="47"/>
      <c r="E1080" s="47"/>
      <c r="F1080" s="47"/>
    </row>
    <row r="1081" spans="1:6" x14ac:dyDescent="0.25">
      <c r="A1081" s="47"/>
      <c r="B1081" s="47"/>
      <c r="C1081" s="47"/>
      <c r="D1081" s="47"/>
      <c r="E1081" s="47"/>
      <c r="F1081" s="47"/>
    </row>
    <row r="1082" spans="1:6" x14ac:dyDescent="0.25">
      <c r="A1082" s="47"/>
      <c r="B1082" s="47"/>
      <c r="C1082" s="47"/>
      <c r="D1082" s="47"/>
      <c r="E1082" s="47"/>
      <c r="F1082" s="47"/>
    </row>
    <row r="1083" spans="1:6" x14ac:dyDescent="0.25">
      <c r="A1083" s="47"/>
      <c r="B1083" s="47"/>
      <c r="C1083" s="47"/>
      <c r="D1083" s="47"/>
      <c r="E1083" s="47"/>
      <c r="F1083" s="47"/>
    </row>
    <row r="1084" spans="1:6" x14ac:dyDescent="0.25">
      <c r="A1084" s="47"/>
      <c r="B1084" s="47"/>
      <c r="C1084" s="47"/>
      <c r="D1084" s="47"/>
      <c r="E1084" s="47"/>
      <c r="F1084" s="47"/>
    </row>
    <row r="1085" spans="1:6" x14ac:dyDescent="0.25">
      <c r="A1085" s="47"/>
      <c r="B1085" s="47"/>
      <c r="C1085" s="47"/>
      <c r="D1085" s="47"/>
      <c r="E1085" s="47"/>
      <c r="F1085" s="47"/>
    </row>
    <row r="1086" spans="1:6" x14ac:dyDescent="0.25">
      <c r="A1086" s="47"/>
      <c r="B1086" s="47"/>
      <c r="C1086" s="47"/>
      <c r="D1086" s="47"/>
      <c r="E1086" s="47"/>
      <c r="F1086" s="47"/>
    </row>
    <row r="1087" spans="1:6" x14ac:dyDescent="0.25">
      <c r="A1087" s="47"/>
      <c r="B1087" s="47"/>
      <c r="C1087" s="47"/>
      <c r="D1087" s="47"/>
      <c r="E1087" s="47"/>
      <c r="F1087" s="47"/>
    </row>
    <row r="1088" spans="1:6" x14ac:dyDescent="0.25">
      <c r="A1088" s="47"/>
      <c r="B1088" s="47"/>
      <c r="C1088" s="47"/>
      <c r="D1088" s="47"/>
      <c r="E1088" s="47"/>
      <c r="F1088" s="47"/>
    </row>
    <row r="1089" spans="1:6" x14ac:dyDescent="0.25">
      <c r="A1089" s="47"/>
      <c r="B1089" s="47"/>
      <c r="C1089" s="47"/>
      <c r="D1089" s="47"/>
      <c r="E1089" s="47"/>
      <c r="F1089" s="47"/>
    </row>
    <row r="1090" spans="1:6" x14ac:dyDescent="0.25">
      <c r="A1090" s="47"/>
      <c r="B1090" s="47"/>
      <c r="C1090" s="47"/>
      <c r="D1090" s="47"/>
      <c r="E1090" s="47"/>
      <c r="F1090" s="47"/>
    </row>
    <row r="1091" spans="1:6" x14ac:dyDescent="0.25">
      <c r="A1091" s="47"/>
      <c r="B1091" s="47"/>
      <c r="C1091" s="47"/>
      <c r="D1091" s="47"/>
      <c r="E1091" s="47"/>
      <c r="F1091" s="47"/>
    </row>
    <row r="1092" spans="1:6" x14ac:dyDescent="0.25">
      <c r="A1092" s="47"/>
      <c r="B1092" s="47"/>
      <c r="C1092" s="47"/>
      <c r="D1092" s="47"/>
      <c r="E1092" s="47"/>
      <c r="F1092" s="47"/>
    </row>
    <row r="1093" spans="1:6" x14ac:dyDescent="0.25">
      <c r="A1093" s="47"/>
      <c r="B1093" s="47"/>
      <c r="C1093" s="47"/>
      <c r="D1093" s="47"/>
      <c r="E1093" s="47"/>
      <c r="F1093" s="47"/>
    </row>
    <row r="1094" spans="1:6" x14ac:dyDescent="0.25">
      <c r="A1094" s="47"/>
      <c r="B1094" s="47"/>
      <c r="C1094" s="47"/>
      <c r="D1094" s="47"/>
      <c r="E1094" s="47"/>
      <c r="F1094" s="47"/>
    </row>
    <row r="1095" spans="1:6" x14ac:dyDescent="0.25">
      <c r="A1095" s="47"/>
      <c r="B1095" s="47"/>
      <c r="C1095" s="47"/>
      <c r="D1095" s="47"/>
      <c r="E1095" s="47"/>
      <c r="F1095" s="47"/>
    </row>
    <row r="1096" spans="1:6" x14ac:dyDescent="0.25">
      <c r="A1096" s="47"/>
      <c r="B1096" s="47"/>
      <c r="C1096" s="47"/>
      <c r="D1096" s="47"/>
      <c r="E1096" s="47"/>
      <c r="F1096" s="47"/>
    </row>
    <row r="1097" spans="1:6" x14ac:dyDescent="0.25">
      <c r="A1097" s="47"/>
      <c r="B1097" s="47"/>
      <c r="C1097" s="47"/>
      <c r="D1097" s="47"/>
      <c r="E1097" s="47"/>
      <c r="F1097" s="47"/>
    </row>
    <row r="1098" spans="1:6" x14ac:dyDescent="0.25">
      <c r="A1098" s="47"/>
      <c r="B1098" s="47"/>
      <c r="C1098" s="47"/>
      <c r="D1098" s="47"/>
      <c r="E1098" s="47"/>
      <c r="F1098" s="47"/>
    </row>
    <row r="1099" spans="1:6" x14ac:dyDescent="0.25">
      <c r="A1099" s="47"/>
      <c r="B1099" s="47"/>
      <c r="C1099" s="47"/>
      <c r="D1099" s="47"/>
      <c r="E1099" s="47"/>
      <c r="F1099" s="47"/>
    </row>
    <row r="1100" spans="1:6" x14ac:dyDescent="0.25">
      <c r="A1100" s="47"/>
      <c r="B1100" s="47"/>
      <c r="C1100" s="47"/>
      <c r="D1100" s="47"/>
      <c r="E1100" s="47"/>
      <c r="F1100" s="47"/>
    </row>
    <row r="1101" spans="1:6" x14ac:dyDescent="0.25">
      <c r="A1101" s="47"/>
      <c r="B1101" s="47"/>
      <c r="C1101" s="47"/>
      <c r="D1101" s="47"/>
      <c r="E1101" s="47"/>
      <c r="F1101" s="47"/>
    </row>
    <row r="1102" spans="1:6" x14ac:dyDescent="0.25">
      <c r="A1102" s="47"/>
      <c r="B1102" s="47"/>
      <c r="C1102" s="47"/>
      <c r="D1102" s="47"/>
      <c r="E1102" s="47"/>
      <c r="F1102" s="47"/>
    </row>
    <row r="1103" spans="1:6" x14ac:dyDescent="0.25">
      <c r="A1103" s="47"/>
      <c r="B1103" s="47"/>
      <c r="C1103" s="47"/>
      <c r="D1103" s="47"/>
      <c r="E1103" s="47"/>
      <c r="F1103" s="47"/>
    </row>
    <row r="1104" spans="1:6" x14ac:dyDescent="0.25">
      <c r="A1104" s="47"/>
      <c r="B1104" s="47"/>
      <c r="C1104" s="47"/>
      <c r="D1104" s="47"/>
      <c r="E1104" s="47"/>
      <c r="F1104" s="47"/>
    </row>
    <row r="1105" spans="1:6" x14ac:dyDescent="0.25">
      <c r="A1105" s="47"/>
      <c r="B1105" s="47"/>
      <c r="C1105" s="47"/>
      <c r="D1105" s="47"/>
      <c r="E1105" s="47"/>
      <c r="F1105" s="47"/>
    </row>
    <row r="1106" spans="1:6" x14ac:dyDescent="0.25">
      <c r="A1106" s="47"/>
      <c r="B1106" s="47"/>
      <c r="C1106" s="47"/>
      <c r="D1106" s="47"/>
      <c r="E1106" s="47"/>
      <c r="F1106" s="47"/>
    </row>
    <row r="1107" spans="1:6" x14ac:dyDescent="0.25">
      <c r="A1107" s="47"/>
      <c r="B1107" s="47"/>
      <c r="C1107" s="47"/>
      <c r="D1107" s="47"/>
      <c r="E1107" s="47"/>
      <c r="F1107" s="47"/>
    </row>
    <row r="1108" spans="1:6" x14ac:dyDescent="0.25">
      <c r="A1108" s="47"/>
      <c r="B1108" s="47"/>
      <c r="C1108" s="47"/>
      <c r="D1108" s="47"/>
      <c r="E1108" s="47"/>
      <c r="F1108" s="47"/>
    </row>
    <row r="1109" spans="1:6" x14ac:dyDescent="0.25">
      <c r="A1109" s="47"/>
      <c r="B1109" s="47"/>
      <c r="C1109" s="47"/>
      <c r="D1109" s="47"/>
      <c r="E1109" s="47"/>
      <c r="F1109" s="47"/>
    </row>
    <row r="1110" spans="1:6" x14ac:dyDescent="0.25">
      <c r="A1110" s="47"/>
      <c r="B1110" s="47"/>
      <c r="C1110" s="47"/>
      <c r="D1110" s="47"/>
      <c r="E1110" s="47"/>
      <c r="F1110" s="47"/>
    </row>
    <row r="1111" spans="1:6" x14ac:dyDescent="0.25">
      <c r="A1111" s="47"/>
      <c r="B1111" s="47"/>
      <c r="C1111" s="47"/>
      <c r="D1111" s="47"/>
      <c r="E1111" s="47"/>
      <c r="F1111" s="47"/>
    </row>
    <row r="1112" spans="1:6" x14ac:dyDescent="0.25">
      <c r="A1112" s="47"/>
      <c r="B1112" s="47"/>
      <c r="C1112" s="47"/>
      <c r="D1112" s="47"/>
      <c r="E1112" s="47"/>
      <c r="F1112" s="47"/>
    </row>
    <row r="1113" spans="1:6" x14ac:dyDescent="0.25">
      <c r="A1113" s="47"/>
      <c r="B1113" s="47"/>
      <c r="C1113" s="47"/>
      <c r="D1113" s="47"/>
      <c r="E1113" s="47"/>
      <c r="F1113" s="47"/>
    </row>
    <row r="1114" spans="1:6" x14ac:dyDescent="0.25">
      <c r="A1114" s="47"/>
      <c r="B1114" s="47"/>
      <c r="C1114" s="47"/>
      <c r="D1114" s="47"/>
      <c r="E1114" s="47"/>
      <c r="F1114" s="47"/>
    </row>
    <row r="1115" spans="1:6" x14ac:dyDescent="0.25">
      <c r="A1115" s="47"/>
      <c r="B1115" s="47"/>
      <c r="C1115" s="47"/>
      <c r="D1115" s="47"/>
      <c r="E1115" s="47"/>
      <c r="F1115" s="47"/>
    </row>
    <row r="1116" spans="1:6" x14ac:dyDescent="0.25">
      <c r="A1116" s="47"/>
      <c r="B1116" s="47"/>
      <c r="C1116" s="47"/>
      <c r="D1116" s="47"/>
      <c r="E1116" s="47"/>
      <c r="F1116" s="47"/>
    </row>
    <row r="1117" spans="1:6" x14ac:dyDescent="0.25">
      <c r="A1117" s="47"/>
      <c r="B1117" s="47"/>
      <c r="C1117" s="47"/>
      <c r="D1117" s="47"/>
      <c r="E1117" s="47"/>
      <c r="F1117" s="47"/>
    </row>
    <row r="1118" spans="1:6" x14ac:dyDescent="0.25">
      <c r="A1118" s="47"/>
      <c r="B1118" s="47"/>
      <c r="C1118" s="47"/>
      <c r="D1118" s="47"/>
      <c r="E1118" s="47"/>
      <c r="F1118" s="47"/>
    </row>
    <row r="1119" spans="1:6" x14ac:dyDescent="0.25">
      <c r="A1119" s="47"/>
      <c r="B1119" s="47"/>
      <c r="C1119" s="47"/>
      <c r="D1119" s="47"/>
      <c r="E1119" s="47"/>
      <c r="F1119" s="47"/>
    </row>
    <row r="1120" spans="1:6" x14ac:dyDescent="0.25">
      <c r="A1120" s="47"/>
      <c r="B1120" s="47"/>
      <c r="C1120" s="47"/>
      <c r="D1120" s="47"/>
      <c r="E1120" s="47"/>
      <c r="F1120" s="47"/>
    </row>
    <row r="1121" spans="1:6" x14ac:dyDescent="0.25">
      <c r="A1121" s="47"/>
      <c r="B1121" s="47"/>
      <c r="C1121" s="47"/>
      <c r="D1121" s="47"/>
      <c r="E1121" s="47"/>
      <c r="F1121" s="47"/>
    </row>
    <row r="1122" spans="1:6" x14ac:dyDescent="0.25">
      <c r="A1122" s="47"/>
      <c r="B1122" s="47"/>
      <c r="C1122" s="47"/>
      <c r="D1122" s="47"/>
      <c r="E1122" s="47"/>
      <c r="F1122" s="47"/>
    </row>
    <row r="1123" spans="1:6" x14ac:dyDescent="0.25">
      <c r="A1123" s="47"/>
      <c r="B1123" s="47"/>
      <c r="C1123" s="47"/>
      <c r="D1123" s="47"/>
      <c r="E1123" s="47"/>
      <c r="F1123" s="47"/>
    </row>
    <row r="1124" spans="1:6" x14ac:dyDescent="0.25">
      <c r="A1124" s="47"/>
      <c r="B1124" s="47"/>
      <c r="C1124" s="47"/>
      <c r="D1124" s="47"/>
      <c r="E1124" s="47"/>
      <c r="F1124" s="47"/>
    </row>
    <row r="1125" spans="1:6" x14ac:dyDescent="0.25">
      <c r="A1125" s="47"/>
      <c r="B1125" s="47"/>
      <c r="C1125" s="47"/>
      <c r="D1125" s="47"/>
      <c r="E1125" s="47"/>
      <c r="F1125" s="47"/>
    </row>
    <row r="1126" spans="1:6" x14ac:dyDescent="0.25">
      <c r="A1126" s="47"/>
      <c r="B1126" s="47"/>
      <c r="C1126" s="47"/>
      <c r="D1126" s="47"/>
      <c r="E1126" s="47"/>
      <c r="F1126" s="47"/>
    </row>
    <row r="1127" spans="1:6" x14ac:dyDescent="0.25">
      <c r="A1127" s="47"/>
      <c r="B1127" s="47"/>
      <c r="C1127" s="47"/>
      <c r="D1127" s="47"/>
      <c r="E1127" s="47"/>
      <c r="F1127" s="47"/>
    </row>
    <row r="1128" spans="1:6" x14ac:dyDescent="0.25">
      <c r="A1128" s="47"/>
      <c r="B1128" s="47"/>
      <c r="C1128" s="47"/>
      <c r="D1128" s="47"/>
      <c r="E1128" s="47"/>
      <c r="F1128" s="47"/>
    </row>
    <row r="1129" spans="1:6" x14ac:dyDescent="0.25">
      <c r="A1129" s="47"/>
      <c r="B1129" s="47"/>
      <c r="C1129" s="47"/>
      <c r="D1129" s="47"/>
      <c r="E1129" s="47"/>
      <c r="F1129" s="47"/>
    </row>
    <row r="1130" spans="1:6" x14ac:dyDescent="0.25">
      <c r="A1130" s="47"/>
      <c r="B1130" s="47"/>
      <c r="C1130" s="47"/>
      <c r="D1130" s="47"/>
      <c r="E1130" s="47"/>
      <c r="F1130" s="47"/>
    </row>
    <row r="1131" spans="1:6" x14ac:dyDescent="0.25">
      <c r="A1131" s="47"/>
      <c r="B1131" s="47"/>
      <c r="C1131" s="47"/>
      <c r="D1131" s="47"/>
      <c r="E1131" s="47"/>
      <c r="F1131" s="47"/>
    </row>
    <row r="1132" spans="1:6" x14ac:dyDescent="0.25">
      <c r="A1132" s="47"/>
      <c r="B1132" s="47"/>
      <c r="C1132" s="47"/>
      <c r="D1132" s="47"/>
      <c r="E1132" s="47"/>
      <c r="F1132" s="47"/>
    </row>
    <row r="1133" spans="1:6" x14ac:dyDescent="0.25">
      <c r="A1133" s="47"/>
      <c r="B1133" s="47"/>
      <c r="C1133" s="47"/>
      <c r="D1133" s="47"/>
      <c r="E1133" s="47"/>
      <c r="F1133" s="47"/>
    </row>
    <row r="1134" spans="1:6" x14ac:dyDescent="0.25">
      <c r="A1134" s="47"/>
      <c r="B1134" s="47"/>
      <c r="C1134" s="47"/>
      <c r="D1134" s="47"/>
      <c r="E1134" s="47"/>
      <c r="F1134" s="47"/>
    </row>
    <row r="1135" spans="1:6" x14ac:dyDescent="0.25">
      <c r="A1135" s="47"/>
      <c r="B1135" s="47"/>
      <c r="C1135" s="47"/>
      <c r="D1135" s="47"/>
      <c r="E1135" s="47"/>
      <c r="F1135" s="47"/>
    </row>
    <row r="1136" spans="1:6" x14ac:dyDescent="0.25">
      <c r="A1136" s="47"/>
      <c r="B1136" s="47"/>
      <c r="C1136" s="47"/>
      <c r="D1136" s="47"/>
      <c r="E1136" s="47"/>
      <c r="F1136" s="47"/>
    </row>
    <row r="1137" spans="1:6" x14ac:dyDescent="0.25">
      <c r="A1137" s="47"/>
      <c r="B1137" s="47"/>
      <c r="C1137" s="47"/>
      <c r="D1137" s="47"/>
      <c r="E1137" s="47"/>
      <c r="F1137" s="47"/>
    </row>
    <row r="1138" spans="1:6" x14ac:dyDescent="0.25">
      <c r="A1138" s="47"/>
      <c r="B1138" s="47"/>
      <c r="C1138" s="47"/>
      <c r="D1138" s="47"/>
      <c r="E1138" s="47"/>
      <c r="F1138" s="47"/>
    </row>
    <row r="1139" spans="1:6" x14ac:dyDescent="0.25">
      <c r="A1139" s="47"/>
      <c r="B1139" s="47"/>
      <c r="C1139" s="47"/>
      <c r="D1139" s="47"/>
      <c r="E1139" s="47"/>
      <c r="F1139" s="47"/>
    </row>
    <row r="1140" spans="1:6" x14ac:dyDescent="0.25">
      <c r="A1140" s="47"/>
      <c r="B1140" s="47"/>
      <c r="C1140" s="47"/>
      <c r="D1140" s="47"/>
      <c r="E1140" s="47"/>
      <c r="F1140" s="47"/>
    </row>
    <row r="1141" spans="1:6" x14ac:dyDescent="0.25">
      <c r="A1141" s="47"/>
      <c r="B1141" s="47"/>
      <c r="C1141" s="47"/>
      <c r="D1141" s="47"/>
      <c r="E1141" s="47"/>
      <c r="F1141" s="47"/>
    </row>
    <row r="1142" spans="1:6" x14ac:dyDescent="0.25">
      <c r="A1142" s="47"/>
      <c r="B1142" s="47"/>
      <c r="C1142" s="47"/>
      <c r="D1142" s="47"/>
      <c r="E1142" s="47"/>
      <c r="F1142" s="47"/>
    </row>
    <row r="1143" spans="1:6" x14ac:dyDescent="0.25">
      <c r="A1143" s="47"/>
      <c r="B1143" s="47"/>
      <c r="C1143" s="47"/>
      <c r="D1143" s="47"/>
      <c r="E1143" s="47"/>
      <c r="F1143" s="47"/>
    </row>
    <row r="1144" spans="1:6" x14ac:dyDescent="0.25">
      <c r="A1144" s="47"/>
      <c r="B1144" s="47"/>
      <c r="C1144" s="47"/>
      <c r="D1144" s="47"/>
      <c r="E1144" s="47"/>
      <c r="F1144" s="47"/>
    </row>
    <row r="1145" spans="1:6" x14ac:dyDescent="0.25">
      <c r="A1145" s="47"/>
      <c r="B1145" s="47"/>
      <c r="C1145" s="47"/>
      <c r="D1145" s="47"/>
      <c r="E1145" s="47"/>
      <c r="F1145" s="47"/>
    </row>
    <row r="1146" spans="1:6" x14ac:dyDescent="0.25">
      <c r="A1146" s="47"/>
      <c r="B1146" s="47"/>
      <c r="C1146" s="47"/>
      <c r="D1146" s="47"/>
      <c r="E1146" s="47"/>
      <c r="F1146" s="47"/>
    </row>
    <row r="1147" spans="1:6" x14ac:dyDescent="0.25">
      <c r="A1147" s="47"/>
      <c r="B1147" s="47"/>
      <c r="C1147" s="47"/>
      <c r="D1147" s="47"/>
      <c r="E1147" s="47"/>
      <c r="F1147" s="47"/>
    </row>
    <row r="1148" spans="1:6" x14ac:dyDescent="0.25">
      <c r="A1148" s="47"/>
      <c r="B1148" s="47"/>
      <c r="C1148" s="47"/>
      <c r="D1148" s="47"/>
      <c r="E1148" s="47"/>
      <c r="F1148" s="47"/>
    </row>
    <row r="1149" spans="1:6" x14ac:dyDescent="0.25">
      <c r="A1149" s="47"/>
      <c r="B1149" s="47"/>
      <c r="C1149" s="47"/>
      <c r="D1149" s="47"/>
      <c r="E1149" s="47"/>
      <c r="F1149" s="47"/>
    </row>
    <row r="1150" spans="1:6" x14ac:dyDescent="0.25">
      <c r="A1150" s="47"/>
      <c r="B1150" s="47"/>
      <c r="C1150" s="47"/>
      <c r="D1150" s="47"/>
      <c r="E1150" s="47"/>
      <c r="F1150" s="47"/>
    </row>
    <row r="1151" spans="1:6" x14ac:dyDescent="0.25">
      <c r="A1151" s="47"/>
      <c r="B1151" s="47"/>
      <c r="C1151" s="47"/>
      <c r="D1151" s="47"/>
      <c r="E1151" s="47"/>
      <c r="F1151" s="47"/>
    </row>
    <row r="1152" spans="1:6" x14ac:dyDescent="0.25">
      <c r="A1152" s="47"/>
      <c r="B1152" s="47"/>
      <c r="C1152" s="47"/>
      <c r="D1152" s="47"/>
      <c r="E1152" s="47"/>
      <c r="F1152" s="47"/>
    </row>
    <row r="1153" spans="1:6" x14ac:dyDescent="0.25">
      <c r="A1153" s="47"/>
      <c r="B1153" s="47"/>
      <c r="C1153" s="47"/>
      <c r="D1153" s="47"/>
      <c r="E1153" s="47"/>
      <c r="F1153" s="47"/>
    </row>
    <row r="1154" spans="1:6" x14ac:dyDescent="0.25">
      <c r="A1154" s="47"/>
      <c r="B1154" s="47"/>
      <c r="C1154" s="47"/>
      <c r="D1154" s="47"/>
      <c r="E1154" s="47"/>
      <c r="F1154" s="47"/>
    </row>
    <row r="1155" spans="1:6" x14ac:dyDescent="0.25">
      <c r="A1155" s="47"/>
      <c r="B1155" s="47"/>
      <c r="C1155" s="47"/>
      <c r="D1155" s="47"/>
      <c r="E1155" s="47"/>
      <c r="F1155" s="47"/>
    </row>
    <row r="1156" spans="1:6" x14ac:dyDescent="0.25">
      <c r="A1156" s="47"/>
      <c r="B1156" s="47"/>
      <c r="C1156" s="47"/>
      <c r="D1156" s="47"/>
      <c r="E1156" s="47"/>
      <c r="F1156" s="47"/>
    </row>
    <row r="1157" spans="1:6" x14ac:dyDescent="0.25">
      <c r="A1157" s="47"/>
      <c r="B1157" s="47"/>
      <c r="C1157" s="47"/>
      <c r="D1157" s="47"/>
      <c r="E1157" s="47"/>
      <c r="F1157" s="47"/>
    </row>
    <row r="1158" spans="1:6" x14ac:dyDescent="0.25">
      <c r="A1158" s="47"/>
      <c r="B1158" s="47"/>
      <c r="C1158" s="47"/>
      <c r="D1158" s="47"/>
      <c r="E1158" s="47"/>
      <c r="F1158" s="47"/>
    </row>
    <row r="1159" spans="1:6" x14ac:dyDescent="0.25">
      <c r="A1159" s="47"/>
      <c r="B1159" s="47"/>
      <c r="C1159" s="47"/>
      <c r="D1159" s="47"/>
      <c r="E1159" s="47"/>
      <c r="F1159" s="47"/>
    </row>
    <row r="1160" spans="1:6" x14ac:dyDescent="0.25">
      <c r="A1160" s="47"/>
      <c r="B1160" s="47"/>
      <c r="C1160" s="47"/>
      <c r="D1160" s="47"/>
      <c r="E1160" s="47"/>
      <c r="F1160" s="47"/>
    </row>
    <row r="1161" spans="1:6" x14ac:dyDescent="0.25">
      <c r="A1161" s="47"/>
      <c r="B1161" s="47"/>
      <c r="C1161" s="47"/>
      <c r="D1161" s="47"/>
      <c r="E1161" s="47"/>
      <c r="F1161" s="47"/>
    </row>
    <row r="1162" spans="1:6" x14ac:dyDescent="0.25">
      <c r="A1162" s="47"/>
      <c r="B1162" s="47"/>
      <c r="C1162" s="47"/>
      <c r="D1162" s="47"/>
      <c r="E1162" s="47"/>
      <c r="F1162" s="47"/>
    </row>
    <row r="1163" spans="1:6" x14ac:dyDescent="0.25">
      <c r="A1163" s="47"/>
      <c r="B1163" s="47"/>
      <c r="C1163" s="47"/>
      <c r="D1163" s="47"/>
      <c r="E1163" s="47"/>
      <c r="F1163" s="47"/>
    </row>
    <row r="1164" spans="1:6" x14ac:dyDescent="0.25">
      <c r="A1164" s="47"/>
      <c r="B1164" s="47"/>
      <c r="C1164" s="47"/>
      <c r="D1164" s="47"/>
      <c r="E1164" s="47"/>
      <c r="F1164" s="47"/>
    </row>
    <row r="1165" spans="1:6" x14ac:dyDescent="0.25">
      <c r="A1165" s="47"/>
      <c r="B1165" s="47"/>
      <c r="C1165" s="47"/>
      <c r="D1165" s="47"/>
      <c r="E1165" s="47"/>
      <c r="F1165" s="47"/>
    </row>
    <row r="1166" spans="1:6" x14ac:dyDescent="0.25">
      <c r="A1166" s="47"/>
      <c r="B1166" s="47"/>
      <c r="C1166" s="47"/>
      <c r="D1166" s="47"/>
      <c r="E1166" s="47"/>
      <c r="F1166" s="47"/>
    </row>
    <row r="1167" spans="1:6" x14ac:dyDescent="0.25">
      <c r="A1167" s="47"/>
      <c r="B1167" s="47"/>
      <c r="C1167" s="47"/>
      <c r="D1167" s="47"/>
      <c r="E1167" s="47"/>
      <c r="F1167" s="47"/>
    </row>
    <row r="1168" spans="1:6" x14ac:dyDescent="0.25">
      <c r="A1168" s="47"/>
      <c r="B1168" s="47"/>
      <c r="C1168" s="47"/>
      <c r="D1168" s="47"/>
      <c r="E1168" s="47"/>
      <c r="F1168" s="47"/>
    </row>
    <row r="1169" spans="1:6" x14ac:dyDescent="0.25">
      <c r="A1169" s="47"/>
      <c r="B1169" s="47"/>
      <c r="C1169" s="47"/>
      <c r="D1169" s="47"/>
      <c r="E1169" s="47"/>
      <c r="F1169" s="47"/>
    </row>
    <row r="1170" spans="1:6" x14ac:dyDescent="0.25">
      <c r="A1170" s="47"/>
      <c r="B1170" s="47"/>
      <c r="C1170" s="47"/>
      <c r="D1170" s="47"/>
      <c r="E1170" s="47"/>
      <c r="F1170" s="47"/>
    </row>
    <row r="1171" spans="1:6" x14ac:dyDescent="0.25">
      <c r="A1171" s="47"/>
      <c r="B1171" s="47"/>
      <c r="C1171" s="47"/>
      <c r="D1171" s="47"/>
      <c r="E1171" s="47"/>
      <c r="F1171" s="47"/>
    </row>
    <row r="1172" spans="1:6" x14ac:dyDescent="0.25">
      <c r="A1172" s="47"/>
      <c r="B1172" s="47"/>
      <c r="C1172" s="47"/>
      <c r="D1172" s="47"/>
      <c r="E1172" s="47"/>
      <c r="F1172" s="47"/>
    </row>
    <row r="1173" spans="1:6" x14ac:dyDescent="0.25">
      <c r="A1173" s="47"/>
      <c r="B1173" s="47"/>
      <c r="C1173" s="47"/>
      <c r="D1173" s="47"/>
      <c r="E1173" s="47"/>
      <c r="F1173" s="47"/>
    </row>
    <row r="1174" spans="1:6" x14ac:dyDescent="0.25">
      <c r="A1174" s="47"/>
      <c r="B1174" s="47"/>
      <c r="C1174" s="47"/>
      <c r="D1174" s="47"/>
      <c r="E1174" s="47"/>
      <c r="F1174" s="47"/>
    </row>
    <row r="1175" spans="1:6" x14ac:dyDescent="0.25">
      <c r="A1175" s="47"/>
      <c r="B1175" s="47"/>
      <c r="C1175" s="47"/>
      <c r="D1175" s="47"/>
      <c r="E1175" s="47"/>
      <c r="F1175" s="47"/>
    </row>
    <row r="1176" spans="1:6" x14ac:dyDescent="0.25">
      <c r="A1176" s="47"/>
      <c r="B1176" s="47"/>
      <c r="C1176" s="47"/>
      <c r="D1176" s="47"/>
      <c r="E1176" s="47"/>
      <c r="F1176" s="47"/>
    </row>
    <row r="1177" spans="1:6" x14ac:dyDescent="0.25">
      <c r="A1177" s="47"/>
      <c r="B1177" s="47"/>
      <c r="C1177" s="47"/>
      <c r="D1177" s="47"/>
      <c r="E1177" s="47"/>
      <c r="F1177" s="47"/>
    </row>
    <row r="1178" spans="1:6" x14ac:dyDescent="0.25">
      <c r="A1178" s="47"/>
      <c r="B1178" s="47"/>
      <c r="C1178" s="47"/>
      <c r="D1178" s="47"/>
      <c r="E1178" s="47"/>
      <c r="F1178" s="47"/>
    </row>
    <row r="1179" spans="1:6" x14ac:dyDescent="0.25">
      <c r="A1179" s="47"/>
      <c r="B1179" s="47"/>
      <c r="C1179" s="47"/>
      <c r="D1179" s="47"/>
      <c r="E1179" s="47"/>
      <c r="F1179" s="47"/>
    </row>
    <row r="1180" spans="1:6" x14ac:dyDescent="0.25">
      <c r="A1180" s="47"/>
      <c r="B1180" s="47"/>
      <c r="C1180" s="47"/>
      <c r="D1180" s="47"/>
      <c r="E1180" s="47"/>
      <c r="F1180" s="47"/>
    </row>
    <row r="1181" spans="1:6" x14ac:dyDescent="0.25">
      <c r="A1181" s="47"/>
      <c r="B1181" s="47"/>
      <c r="C1181" s="47"/>
      <c r="D1181" s="47"/>
      <c r="E1181" s="47"/>
      <c r="F1181" s="47"/>
    </row>
    <row r="1182" spans="1:6" x14ac:dyDescent="0.25">
      <c r="A1182" s="47"/>
      <c r="B1182" s="47"/>
      <c r="C1182" s="47"/>
      <c r="D1182" s="47"/>
      <c r="E1182" s="47"/>
      <c r="F1182" s="47"/>
    </row>
    <row r="1183" spans="1:6" x14ac:dyDescent="0.25">
      <c r="A1183" s="47"/>
      <c r="B1183" s="47"/>
      <c r="C1183" s="47"/>
      <c r="D1183" s="47"/>
      <c r="E1183" s="47"/>
      <c r="F1183" s="47"/>
    </row>
    <row r="1184" spans="1:6" x14ac:dyDescent="0.25">
      <c r="A1184" s="47"/>
      <c r="B1184" s="47"/>
      <c r="C1184" s="47"/>
      <c r="D1184" s="47"/>
      <c r="E1184" s="47"/>
      <c r="F1184" s="47"/>
    </row>
    <row r="1185" spans="1:6" x14ac:dyDescent="0.25">
      <c r="A1185" s="47"/>
      <c r="B1185" s="47"/>
      <c r="C1185" s="47"/>
      <c r="D1185" s="47"/>
      <c r="E1185" s="47"/>
      <c r="F1185" s="47"/>
    </row>
    <row r="1186" spans="1:6" x14ac:dyDescent="0.25">
      <c r="A1186" s="47"/>
      <c r="B1186" s="47"/>
      <c r="C1186" s="47"/>
      <c r="D1186" s="47"/>
      <c r="E1186" s="47"/>
      <c r="F1186" s="47"/>
    </row>
    <row r="1187" spans="1:6" x14ac:dyDescent="0.25">
      <c r="A1187" s="47"/>
      <c r="B1187" s="47"/>
      <c r="C1187" s="47"/>
      <c r="D1187" s="47"/>
      <c r="E1187" s="47"/>
      <c r="F1187" s="47"/>
    </row>
    <row r="1188" spans="1:6" x14ac:dyDescent="0.25">
      <c r="A1188" s="47"/>
      <c r="B1188" s="47"/>
      <c r="C1188" s="47"/>
      <c r="D1188" s="47"/>
      <c r="E1188" s="47"/>
      <c r="F1188" s="47"/>
    </row>
    <row r="1189" spans="1:6" x14ac:dyDescent="0.25">
      <c r="A1189" s="47"/>
      <c r="B1189" s="47"/>
      <c r="C1189" s="47"/>
      <c r="D1189" s="47"/>
      <c r="E1189" s="47"/>
      <c r="F1189" s="47"/>
    </row>
    <row r="1190" spans="1:6" x14ac:dyDescent="0.25">
      <c r="A1190" s="47"/>
      <c r="B1190" s="47"/>
      <c r="C1190" s="47"/>
      <c r="D1190" s="47"/>
      <c r="E1190" s="47"/>
      <c r="F1190" s="47"/>
    </row>
    <row r="1191" spans="1:6" x14ac:dyDescent="0.25">
      <c r="A1191" s="47"/>
      <c r="B1191" s="47"/>
      <c r="C1191" s="47"/>
      <c r="D1191" s="47"/>
      <c r="E1191" s="47"/>
      <c r="F1191" s="47"/>
    </row>
    <row r="1192" spans="1:6" x14ac:dyDescent="0.25">
      <c r="A1192" s="47"/>
      <c r="B1192" s="47"/>
      <c r="C1192" s="47"/>
      <c r="D1192" s="47"/>
      <c r="E1192" s="47"/>
      <c r="F1192" s="47"/>
    </row>
    <row r="1193" spans="1:6" x14ac:dyDescent="0.25">
      <c r="A1193" s="47"/>
      <c r="B1193" s="47"/>
      <c r="C1193" s="47"/>
      <c r="D1193" s="47"/>
      <c r="E1193" s="47"/>
      <c r="F1193" s="47"/>
    </row>
    <row r="1194" spans="1:6" x14ac:dyDescent="0.25">
      <c r="A1194" s="47"/>
      <c r="B1194" s="47"/>
      <c r="C1194" s="47"/>
      <c r="D1194" s="47"/>
      <c r="E1194" s="47"/>
      <c r="F1194" s="47"/>
    </row>
    <row r="1195" spans="1:6" x14ac:dyDescent="0.25">
      <c r="A1195" s="47"/>
      <c r="B1195" s="47"/>
      <c r="C1195" s="47"/>
      <c r="D1195" s="47"/>
      <c r="E1195" s="47"/>
      <c r="F1195" s="47"/>
    </row>
    <row r="1196" spans="1:6" x14ac:dyDescent="0.25">
      <c r="A1196" s="47"/>
      <c r="B1196" s="47"/>
      <c r="C1196" s="47"/>
      <c r="D1196" s="47"/>
      <c r="E1196" s="47"/>
      <c r="F1196" s="47"/>
    </row>
    <row r="1197" spans="1:6" x14ac:dyDescent="0.25">
      <c r="A1197" s="47"/>
      <c r="B1197" s="47"/>
      <c r="C1197" s="47"/>
      <c r="D1197" s="47"/>
      <c r="E1197" s="47"/>
      <c r="F1197" s="47"/>
    </row>
    <row r="1198" spans="1:6" x14ac:dyDescent="0.25">
      <c r="A1198" s="47"/>
      <c r="B1198" s="47"/>
      <c r="C1198" s="47"/>
      <c r="D1198" s="47"/>
      <c r="E1198" s="47"/>
      <c r="F1198" s="47"/>
    </row>
    <row r="1199" spans="1:6" x14ac:dyDescent="0.25">
      <c r="A1199" s="47"/>
      <c r="B1199" s="47"/>
      <c r="C1199" s="47"/>
      <c r="D1199" s="47"/>
      <c r="E1199" s="47"/>
      <c r="F1199" s="47"/>
    </row>
    <row r="1200" spans="1:6" x14ac:dyDescent="0.25">
      <c r="A1200" s="47"/>
      <c r="B1200" s="47"/>
      <c r="C1200" s="47"/>
      <c r="D1200" s="47"/>
      <c r="E1200" s="47"/>
      <c r="F1200" s="47"/>
    </row>
    <row r="1201" spans="1:6" x14ac:dyDescent="0.25">
      <c r="A1201" s="47"/>
      <c r="B1201" s="47"/>
      <c r="C1201" s="47"/>
      <c r="D1201" s="47"/>
      <c r="E1201" s="47"/>
      <c r="F1201" s="47"/>
    </row>
    <row r="1202" spans="1:6" x14ac:dyDescent="0.25">
      <c r="A1202" s="47"/>
      <c r="B1202" s="47"/>
      <c r="C1202" s="47"/>
      <c r="D1202" s="47"/>
      <c r="E1202" s="47"/>
      <c r="F1202" s="47"/>
    </row>
    <row r="1203" spans="1:6" x14ac:dyDescent="0.25">
      <c r="A1203" s="47"/>
      <c r="B1203" s="47"/>
      <c r="C1203" s="47"/>
      <c r="D1203" s="47"/>
      <c r="E1203" s="47"/>
      <c r="F1203" s="47"/>
    </row>
    <row r="1204" spans="1:6" x14ac:dyDescent="0.25">
      <c r="A1204" s="47"/>
      <c r="B1204" s="47"/>
      <c r="C1204" s="47"/>
      <c r="D1204" s="47"/>
      <c r="E1204" s="47"/>
      <c r="F1204" s="47"/>
    </row>
    <row r="1205" spans="1:6" x14ac:dyDescent="0.25">
      <c r="A1205" s="47"/>
      <c r="B1205" s="47"/>
      <c r="C1205" s="47"/>
      <c r="D1205" s="47"/>
      <c r="E1205" s="47"/>
      <c r="F1205" s="47"/>
    </row>
    <row r="1206" spans="1:6" x14ac:dyDescent="0.25">
      <c r="A1206" s="47"/>
      <c r="B1206" s="47"/>
      <c r="C1206" s="47"/>
      <c r="D1206" s="47"/>
      <c r="E1206" s="47"/>
      <c r="F1206" s="47"/>
    </row>
    <row r="1207" spans="1:6" x14ac:dyDescent="0.25">
      <c r="A1207" s="47"/>
      <c r="B1207" s="47"/>
      <c r="C1207" s="47"/>
      <c r="D1207" s="47"/>
      <c r="E1207" s="47"/>
      <c r="F1207" s="47"/>
    </row>
    <row r="1208" spans="1:6" x14ac:dyDescent="0.25">
      <c r="A1208" s="47"/>
      <c r="B1208" s="47"/>
      <c r="C1208" s="47"/>
      <c r="D1208" s="47"/>
      <c r="E1208" s="47"/>
      <c r="F1208" s="47"/>
    </row>
    <row r="1209" spans="1:6" x14ac:dyDescent="0.25">
      <c r="A1209" s="47"/>
      <c r="B1209" s="47"/>
      <c r="C1209" s="47"/>
      <c r="D1209" s="47"/>
      <c r="E1209" s="47"/>
      <c r="F1209" s="47"/>
    </row>
    <row r="1210" spans="1:6" x14ac:dyDescent="0.25">
      <c r="A1210" s="47"/>
      <c r="B1210" s="47"/>
      <c r="C1210" s="47"/>
      <c r="D1210" s="47"/>
      <c r="E1210" s="47"/>
      <c r="F1210" s="47"/>
    </row>
    <row r="1211" spans="1:6" x14ac:dyDescent="0.25">
      <c r="A1211" s="47"/>
      <c r="B1211" s="47"/>
      <c r="C1211" s="47"/>
      <c r="D1211" s="47"/>
      <c r="E1211" s="47"/>
      <c r="F1211" s="47"/>
    </row>
    <row r="1212" spans="1:6" x14ac:dyDescent="0.25">
      <c r="A1212" s="47"/>
      <c r="B1212" s="47"/>
      <c r="C1212" s="47"/>
      <c r="D1212" s="47"/>
      <c r="E1212" s="47"/>
      <c r="F1212" s="47"/>
    </row>
    <row r="1213" spans="1:6" x14ac:dyDescent="0.25">
      <c r="A1213" s="47"/>
      <c r="B1213" s="47"/>
      <c r="C1213" s="47"/>
      <c r="D1213" s="47"/>
      <c r="E1213" s="47"/>
      <c r="F1213" s="47"/>
    </row>
    <row r="1214" spans="1:6" x14ac:dyDescent="0.25">
      <c r="A1214" s="47"/>
      <c r="B1214" s="47"/>
      <c r="C1214" s="47"/>
      <c r="D1214" s="47"/>
      <c r="E1214" s="47"/>
      <c r="F1214" s="47"/>
    </row>
    <row r="1215" spans="1:6" x14ac:dyDescent="0.25">
      <c r="A1215" s="47"/>
      <c r="B1215" s="47"/>
      <c r="C1215" s="47"/>
      <c r="D1215" s="47"/>
      <c r="E1215" s="47"/>
      <c r="F1215" s="47"/>
    </row>
    <row r="1216" spans="1:6" x14ac:dyDescent="0.25">
      <c r="A1216" s="47"/>
      <c r="B1216" s="47"/>
      <c r="C1216" s="47"/>
      <c r="D1216" s="47"/>
      <c r="E1216" s="47"/>
      <c r="F1216" s="47"/>
    </row>
    <row r="1217" spans="1:6" x14ac:dyDescent="0.25">
      <c r="A1217" s="47"/>
      <c r="B1217" s="47"/>
      <c r="C1217" s="47"/>
      <c r="D1217" s="47"/>
      <c r="E1217" s="47"/>
      <c r="F1217" s="47"/>
    </row>
    <row r="1218" spans="1:6" x14ac:dyDescent="0.25">
      <c r="A1218" s="47"/>
      <c r="B1218" s="47"/>
      <c r="C1218" s="47"/>
      <c r="D1218" s="47"/>
      <c r="E1218" s="47"/>
      <c r="F1218" s="47"/>
    </row>
    <row r="1219" spans="1:6" x14ac:dyDescent="0.25">
      <c r="A1219" s="47"/>
      <c r="B1219" s="47"/>
      <c r="C1219" s="47"/>
      <c r="D1219" s="47"/>
      <c r="E1219" s="47"/>
      <c r="F1219" s="47"/>
    </row>
    <row r="1220" spans="1:6" x14ac:dyDescent="0.25">
      <c r="A1220" s="47"/>
      <c r="B1220" s="47"/>
      <c r="C1220" s="47"/>
      <c r="D1220" s="47"/>
      <c r="E1220" s="47"/>
      <c r="F1220" s="47"/>
    </row>
    <row r="1221" spans="1:6" x14ac:dyDescent="0.25">
      <c r="A1221" s="47"/>
      <c r="B1221" s="47"/>
      <c r="C1221" s="47"/>
      <c r="D1221" s="47"/>
      <c r="E1221" s="47"/>
      <c r="F1221" s="47"/>
    </row>
    <row r="1222" spans="1:6" x14ac:dyDescent="0.25">
      <c r="A1222" s="47"/>
      <c r="B1222" s="47"/>
      <c r="C1222" s="47"/>
      <c r="D1222" s="47"/>
      <c r="E1222" s="47"/>
      <c r="F1222" s="47"/>
    </row>
    <row r="1223" spans="1:6" x14ac:dyDescent="0.25">
      <c r="A1223" s="47"/>
      <c r="B1223" s="47"/>
      <c r="C1223" s="47"/>
      <c r="D1223" s="47"/>
      <c r="E1223" s="47"/>
      <c r="F1223" s="47"/>
    </row>
    <row r="1224" spans="1:6" x14ac:dyDescent="0.25">
      <c r="A1224" s="47"/>
      <c r="B1224" s="47"/>
      <c r="C1224" s="47"/>
      <c r="D1224" s="47"/>
      <c r="E1224" s="47"/>
      <c r="F1224" s="47"/>
    </row>
    <row r="1225" spans="1:6" x14ac:dyDescent="0.25">
      <c r="A1225" s="47"/>
      <c r="B1225" s="47"/>
      <c r="C1225" s="47"/>
      <c r="D1225" s="47"/>
      <c r="E1225" s="47"/>
      <c r="F1225" s="47"/>
    </row>
    <row r="1226" spans="1:6" x14ac:dyDescent="0.25">
      <c r="A1226" s="47"/>
      <c r="B1226" s="47"/>
      <c r="C1226" s="47"/>
      <c r="D1226" s="47"/>
      <c r="E1226" s="47"/>
      <c r="F1226" s="47"/>
    </row>
    <row r="1227" spans="1:6" x14ac:dyDescent="0.25">
      <c r="A1227" s="47"/>
      <c r="B1227" s="47"/>
      <c r="C1227" s="47"/>
      <c r="D1227" s="47"/>
      <c r="E1227" s="47"/>
      <c r="F1227" s="47"/>
    </row>
    <row r="1228" spans="1:6" x14ac:dyDescent="0.25">
      <c r="A1228" s="47"/>
      <c r="B1228" s="47"/>
      <c r="C1228" s="47"/>
      <c r="D1228" s="47"/>
      <c r="E1228" s="47"/>
      <c r="F1228" s="47"/>
    </row>
    <row r="1229" spans="1:6" x14ac:dyDescent="0.25">
      <c r="A1229" s="47"/>
      <c r="B1229" s="47"/>
      <c r="C1229" s="47"/>
      <c r="D1229" s="47"/>
      <c r="E1229" s="47"/>
      <c r="F1229" s="47"/>
    </row>
    <row r="1230" spans="1:6" x14ac:dyDescent="0.25">
      <c r="A1230" s="47"/>
      <c r="B1230" s="47"/>
      <c r="C1230" s="47"/>
      <c r="D1230" s="47"/>
      <c r="E1230" s="47"/>
      <c r="F1230" s="47"/>
    </row>
    <row r="1231" spans="1:6" x14ac:dyDescent="0.25">
      <c r="A1231" s="47"/>
      <c r="B1231" s="47"/>
      <c r="C1231" s="47"/>
      <c r="D1231" s="47"/>
      <c r="E1231" s="47"/>
      <c r="F1231" s="47"/>
    </row>
    <row r="1232" spans="1:6" x14ac:dyDescent="0.25">
      <c r="A1232" s="47"/>
      <c r="B1232" s="47"/>
      <c r="C1232" s="47"/>
      <c r="D1232" s="47"/>
      <c r="E1232" s="47"/>
      <c r="F1232" s="47"/>
    </row>
    <row r="1233" spans="1:6" x14ac:dyDescent="0.25">
      <c r="A1233" s="47"/>
      <c r="B1233" s="47"/>
      <c r="C1233" s="47"/>
      <c r="D1233" s="47"/>
      <c r="E1233" s="47"/>
      <c r="F1233" s="47"/>
    </row>
    <row r="1234" spans="1:6" x14ac:dyDescent="0.25">
      <c r="A1234" s="47"/>
      <c r="B1234" s="47"/>
      <c r="C1234" s="47"/>
      <c r="D1234" s="47"/>
      <c r="E1234" s="47"/>
      <c r="F1234" s="47"/>
    </row>
    <row r="1235" spans="1:6" x14ac:dyDescent="0.25">
      <c r="A1235" s="47"/>
      <c r="B1235" s="47"/>
      <c r="C1235" s="47"/>
      <c r="D1235" s="47"/>
      <c r="E1235" s="47"/>
      <c r="F1235" s="47"/>
    </row>
    <row r="1236" spans="1:6" x14ac:dyDescent="0.25">
      <c r="A1236" s="47"/>
      <c r="B1236" s="47"/>
      <c r="C1236" s="47"/>
      <c r="D1236" s="47"/>
      <c r="E1236" s="47"/>
      <c r="F1236" s="47"/>
    </row>
    <row r="1237" spans="1:6" x14ac:dyDescent="0.25">
      <c r="A1237" s="47"/>
      <c r="B1237" s="47"/>
      <c r="C1237" s="47"/>
      <c r="D1237" s="47"/>
      <c r="E1237" s="47"/>
      <c r="F1237" s="47"/>
    </row>
    <row r="1238" spans="1:6" x14ac:dyDescent="0.25">
      <c r="A1238" s="47"/>
      <c r="B1238" s="47"/>
      <c r="C1238" s="47"/>
      <c r="D1238" s="47"/>
      <c r="E1238" s="47"/>
      <c r="F1238" s="47"/>
    </row>
    <row r="1239" spans="1:6" x14ac:dyDescent="0.25">
      <c r="A1239" s="47"/>
      <c r="B1239" s="47"/>
      <c r="C1239" s="47"/>
      <c r="D1239" s="47"/>
      <c r="E1239" s="47"/>
      <c r="F1239" s="47"/>
    </row>
    <row r="1240" spans="1:6" x14ac:dyDescent="0.25">
      <c r="A1240" s="47"/>
      <c r="B1240" s="47"/>
      <c r="C1240" s="47"/>
      <c r="D1240" s="47"/>
      <c r="E1240" s="47"/>
      <c r="F1240" s="47"/>
    </row>
    <row r="1241" spans="1:6" x14ac:dyDescent="0.25">
      <c r="A1241" s="47"/>
      <c r="B1241" s="47"/>
      <c r="C1241" s="47"/>
      <c r="D1241" s="47"/>
      <c r="E1241" s="47"/>
      <c r="F1241" s="47"/>
    </row>
    <row r="1242" spans="1:6" x14ac:dyDescent="0.25">
      <c r="A1242" s="47"/>
      <c r="B1242" s="47"/>
      <c r="C1242" s="47"/>
      <c r="D1242" s="47"/>
      <c r="E1242" s="47"/>
      <c r="F1242" s="47"/>
    </row>
    <row r="1243" spans="1:6" x14ac:dyDescent="0.25">
      <c r="A1243" s="47"/>
      <c r="B1243" s="47"/>
      <c r="C1243" s="47"/>
      <c r="D1243" s="47"/>
      <c r="E1243" s="47"/>
      <c r="F1243" s="47"/>
    </row>
    <row r="1244" spans="1:6" x14ac:dyDescent="0.25">
      <c r="A1244" s="47"/>
      <c r="B1244" s="47"/>
      <c r="C1244" s="47"/>
      <c r="D1244" s="47"/>
      <c r="E1244" s="47"/>
      <c r="F1244" s="47"/>
    </row>
    <row r="1245" spans="1:6" x14ac:dyDescent="0.25">
      <c r="A1245" s="47"/>
      <c r="B1245" s="47"/>
      <c r="C1245" s="47"/>
      <c r="D1245" s="47"/>
      <c r="E1245" s="47"/>
      <c r="F1245" s="47"/>
    </row>
    <row r="1246" spans="1:6" x14ac:dyDescent="0.25">
      <c r="A1246" s="47"/>
      <c r="B1246" s="47"/>
      <c r="C1246" s="47"/>
      <c r="D1246" s="47"/>
      <c r="E1246" s="47"/>
      <c r="F1246" s="47"/>
    </row>
    <row r="1247" spans="1:6" x14ac:dyDescent="0.25">
      <c r="A1247" s="47"/>
      <c r="B1247" s="47"/>
      <c r="C1247" s="47"/>
      <c r="D1247" s="47"/>
      <c r="E1247" s="47"/>
      <c r="F1247" s="47"/>
    </row>
    <row r="1248" spans="1:6" x14ac:dyDescent="0.25">
      <c r="A1248" s="47"/>
      <c r="B1248" s="47"/>
      <c r="C1248" s="47"/>
      <c r="D1248" s="47"/>
      <c r="E1248" s="47"/>
      <c r="F1248" s="47"/>
    </row>
    <row r="1249" spans="1:6" x14ac:dyDescent="0.25">
      <c r="A1249" s="47"/>
      <c r="B1249" s="47"/>
      <c r="C1249" s="47"/>
      <c r="D1249" s="47"/>
      <c r="E1249" s="47"/>
      <c r="F1249" s="47"/>
    </row>
    <row r="1250" spans="1:6" x14ac:dyDescent="0.25">
      <c r="A1250" s="47"/>
      <c r="B1250" s="47"/>
      <c r="C1250" s="47"/>
      <c r="D1250" s="47"/>
      <c r="E1250" s="47"/>
      <c r="F1250" s="47"/>
    </row>
    <row r="1251" spans="1:6" x14ac:dyDescent="0.25">
      <c r="A1251" s="47"/>
      <c r="B1251" s="47"/>
      <c r="C1251" s="47"/>
      <c r="D1251" s="47"/>
      <c r="E1251" s="47"/>
      <c r="F1251" s="47"/>
    </row>
    <row r="1252" spans="1:6" x14ac:dyDescent="0.25">
      <c r="A1252" s="47"/>
      <c r="B1252" s="47"/>
      <c r="C1252" s="47"/>
      <c r="D1252" s="47"/>
      <c r="E1252" s="47"/>
      <c r="F1252" s="47"/>
    </row>
    <row r="1253" spans="1:6" x14ac:dyDescent="0.25">
      <c r="A1253" s="47"/>
      <c r="B1253" s="47"/>
      <c r="C1253" s="47"/>
      <c r="D1253" s="47"/>
      <c r="E1253" s="47"/>
      <c r="F1253" s="47"/>
    </row>
    <row r="1254" spans="1:6" x14ac:dyDescent="0.25">
      <c r="A1254" s="47"/>
      <c r="B1254" s="47"/>
      <c r="C1254" s="47"/>
      <c r="D1254" s="47"/>
      <c r="E1254" s="47"/>
      <c r="F1254" s="47"/>
    </row>
    <row r="1255" spans="1:6" x14ac:dyDescent="0.25">
      <c r="A1255" s="47"/>
      <c r="B1255" s="47"/>
      <c r="C1255" s="47"/>
      <c r="D1255" s="47"/>
      <c r="E1255" s="47"/>
      <c r="F1255" s="47"/>
    </row>
    <row r="1256" spans="1:6" x14ac:dyDescent="0.25">
      <c r="A1256" s="47"/>
      <c r="B1256" s="47"/>
      <c r="C1256" s="47"/>
      <c r="D1256" s="47"/>
      <c r="E1256" s="47"/>
      <c r="F1256" s="47"/>
    </row>
    <row r="1257" spans="1:6" x14ac:dyDescent="0.25">
      <c r="A1257" s="47"/>
      <c r="B1257" s="47"/>
      <c r="C1257" s="47"/>
      <c r="D1257" s="47"/>
      <c r="E1257" s="47"/>
      <c r="F1257" s="47"/>
    </row>
    <row r="1258" spans="1:6" x14ac:dyDescent="0.25">
      <c r="A1258" s="47"/>
      <c r="B1258" s="47"/>
      <c r="C1258" s="47"/>
      <c r="D1258" s="47"/>
      <c r="E1258" s="47"/>
      <c r="F1258" s="47"/>
    </row>
    <row r="1259" spans="1:6" x14ac:dyDescent="0.25">
      <c r="A1259" s="47"/>
      <c r="B1259" s="47"/>
      <c r="C1259" s="47"/>
      <c r="D1259" s="47"/>
      <c r="E1259" s="47"/>
      <c r="F1259" s="47"/>
    </row>
    <row r="1260" spans="1:6" x14ac:dyDescent="0.25">
      <c r="A1260" s="47"/>
      <c r="B1260" s="47"/>
      <c r="C1260" s="47"/>
      <c r="D1260" s="47"/>
      <c r="E1260" s="47"/>
      <c r="F1260" s="47"/>
    </row>
    <row r="1261" spans="1:6" x14ac:dyDescent="0.25">
      <c r="A1261" s="47"/>
      <c r="B1261" s="47"/>
      <c r="C1261" s="47"/>
      <c r="D1261" s="47"/>
      <c r="E1261" s="47"/>
      <c r="F1261" s="47"/>
    </row>
    <row r="1262" spans="1:6" x14ac:dyDescent="0.25">
      <c r="A1262" s="47"/>
      <c r="B1262" s="47"/>
      <c r="C1262" s="47"/>
      <c r="D1262" s="47"/>
      <c r="E1262" s="47"/>
      <c r="F1262" s="47"/>
    </row>
    <row r="1263" spans="1:6" x14ac:dyDescent="0.25">
      <c r="A1263" s="47"/>
      <c r="B1263" s="47"/>
      <c r="C1263" s="47"/>
      <c r="D1263" s="47"/>
      <c r="E1263" s="47"/>
      <c r="F1263" s="47"/>
    </row>
    <row r="1264" spans="1:6" x14ac:dyDescent="0.25">
      <c r="A1264" s="47"/>
      <c r="B1264" s="47"/>
      <c r="C1264" s="47"/>
      <c r="D1264" s="47"/>
      <c r="E1264" s="47"/>
      <c r="F1264" s="47"/>
    </row>
    <row r="1265" spans="1:6" x14ac:dyDescent="0.25">
      <c r="A1265" s="47"/>
      <c r="B1265" s="47"/>
      <c r="C1265" s="47"/>
      <c r="D1265" s="47"/>
      <c r="E1265" s="47"/>
      <c r="F1265" s="47"/>
    </row>
    <row r="1266" spans="1:6" x14ac:dyDescent="0.25">
      <c r="A1266" s="47"/>
      <c r="B1266" s="47"/>
      <c r="C1266" s="47"/>
      <c r="D1266" s="47"/>
      <c r="E1266" s="47"/>
      <c r="F1266" s="47"/>
    </row>
    <row r="1267" spans="1:6" x14ac:dyDescent="0.25">
      <c r="A1267" s="47"/>
      <c r="B1267" s="47"/>
      <c r="C1267" s="47"/>
      <c r="D1267" s="47"/>
      <c r="E1267" s="47"/>
      <c r="F1267" s="47"/>
    </row>
    <row r="1268" spans="1:6" x14ac:dyDescent="0.25">
      <c r="A1268" s="47"/>
      <c r="B1268" s="47"/>
      <c r="C1268" s="47"/>
      <c r="D1268" s="47"/>
      <c r="E1268" s="47"/>
      <c r="F1268" s="47"/>
    </row>
    <row r="1269" spans="1:6" x14ac:dyDescent="0.25">
      <c r="A1269" s="47"/>
      <c r="B1269" s="47"/>
      <c r="C1269" s="47"/>
      <c r="D1269" s="47"/>
      <c r="E1269" s="47"/>
      <c r="F1269" s="47"/>
    </row>
    <row r="1270" spans="1:6" x14ac:dyDescent="0.25">
      <c r="A1270" s="47"/>
      <c r="B1270" s="47"/>
      <c r="C1270" s="47"/>
      <c r="D1270" s="47"/>
      <c r="E1270" s="47"/>
      <c r="F1270" s="47"/>
    </row>
    <row r="1271" spans="1:6" x14ac:dyDescent="0.25">
      <c r="A1271" s="47"/>
      <c r="B1271" s="47"/>
      <c r="C1271" s="47"/>
      <c r="D1271" s="47"/>
      <c r="E1271" s="47"/>
      <c r="F1271" s="47"/>
    </row>
    <row r="1272" spans="1:6" x14ac:dyDescent="0.25">
      <c r="A1272" s="47"/>
      <c r="B1272" s="47"/>
      <c r="C1272" s="47"/>
      <c r="D1272" s="47"/>
      <c r="E1272" s="47"/>
      <c r="F1272" s="47"/>
    </row>
    <row r="1273" spans="1:6" x14ac:dyDescent="0.25">
      <c r="A1273" s="47"/>
      <c r="B1273" s="47"/>
      <c r="C1273" s="47"/>
      <c r="D1273" s="47"/>
      <c r="E1273" s="47"/>
      <c r="F1273" s="47"/>
    </row>
    <row r="1274" spans="1:6" x14ac:dyDescent="0.25">
      <c r="A1274" s="47"/>
      <c r="B1274" s="47"/>
      <c r="C1274" s="47"/>
      <c r="D1274" s="47"/>
      <c r="E1274" s="47"/>
      <c r="F1274" s="47"/>
    </row>
    <row r="1275" spans="1:6" x14ac:dyDescent="0.25">
      <c r="A1275" s="47"/>
      <c r="B1275" s="47"/>
      <c r="C1275" s="47"/>
      <c r="D1275" s="47"/>
      <c r="E1275" s="47"/>
      <c r="F1275" s="47"/>
    </row>
    <row r="1276" spans="1:6" x14ac:dyDescent="0.25">
      <c r="A1276" s="47"/>
      <c r="B1276" s="47"/>
      <c r="C1276" s="47"/>
      <c r="D1276" s="47"/>
      <c r="E1276" s="47"/>
      <c r="F1276" s="47"/>
    </row>
    <row r="1277" spans="1:6" x14ac:dyDescent="0.25">
      <c r="A1277" s="47"/>
      <c r="B1277" s="47"/>
      <c r="C1277" s="47"/>
      <c r="D1277" s="47"/>
      <c r="E1277" s="47"/>
      <c r="F1277" s="47"/>
    </row>
    <row r="1278" spans="1:6" x14ac:dyDescent="0.25">
      <c r="A1278" s="47"/>
      <c r="B1278" s="47"/>
      <c r="C1278" s="47"/>
      <c r="D1278" s="47"/>
      <c r="E1278" s="47"/>
      <c r="F1278" s="47"/>
    </row>
    <row r="1279" spans="1:6" x14ac:dyDescent="0.25">
      <c r="A1279" s="47"/>
      <c r="B1279" s="47"/>
      <c r="C1279" s="47"/>
      <c r="D1279" s="47"/>
      <c r="E1279" s="47"/>
      <c r="F1279" s="47"/>
    </row>
    <row r="1280" spans="1:6" x14ac:dyDescent="0.25">
      <c r="A1280" s="47"/>
      <c r="B1280" s="47"/>
      <c r="C1280" s="47"/>
      <c r="D1280" s="47"/>
      <c r="E1280" s="47"/>
      <c r="F1280" s="47"/>
    </row>
    <row r="1281" spans="1:6" x14ac:dyDescent="0.25">
      <c r="A1281" s="47"/>
      <c r="B1281" s="47"/>
      <c r="C1281" s="47"/>
      <c r="D1281" s="47"/>
      <c r="E1281" s="47"/>
      <c r="F1281" s="47"/>
    </row>
    <row r="1282" spans="1:6" x14ac:dyDescent="0.25">
      <c r="A1282" s="47"/>
      <c r="B1282" s="47"/>
      <c r="C1282" s="47"/>
      <c r="D1282" s="47"/>
      <c r="E1282" s="47"/>
      <c r="F1282" s="47"/>
    </row>
    <row r="1283" spans="1:6" x14ac:dyDescent="0.25">
      <c r="A1283" s="47"/>
      <c r="B1283" s="47"/>
      <c r="C1283" s="47"/>
      <c r="D1283" s="47"/>
      <c r="E1283" s="47"/>
      <c r="F1283" s="47"/>
    </row>
    <row r="1284" spans="1:6" x14ac:dyDescent="0.25">
      <c r="A1284" s="47"/>
      <c r="B1284" s="47"/>
      <c r="C1284" s="47"/>
      <c r="D1284" s="47"/>
      <c r="E1284" s="47"/>
      <c r="F1284" s="47"/>
    </row>
    <row r="1285" spans="1:6" x14ac:dyDescent="0.25">
      <c r="A1285" s="47"/>
      <c r="B1285" s="47"/>
      <c r="C1285" s="47"/>
      <c r="D1285" s="47"/>
      <c r="E1285" s="47"/>
      <c r="F1285" s="47"/>
    </row>
    <row r="1286" spans="1:6" x14ac:dyDescent="0.25">
      <c r="A1286" s="47"/>
      <c r="B1286" s="47"/>
      <c r="C1286" s="47"/>
      <c r="D1286" s="47"/>
      <c r="E1286" s="47"/>
      <c r="F1286" s="47"/>
    </row>
    <row r="1287" spans="1:6" x14ac:dyDescent="0.25">
      <c r="A1287" s="47"/>
      <c r="B1287" s="47"/>
      <c r="C1287" s="47"/>
      <c r="D1287" s="47"/>
      <c r="E1287" s="47"/>
      <c r="F1287" s="47"/>
    </row>
    <row r="1288" spans="1:6" x14ac:dyDescent="0.25">
      <c r="A1288" s="47"/>
      <c r="B1288" s="47"/>
      <c r="C1288" s="47"/>
      <c r="D1288" s="47"/>
      <c r="E1288" s="47"/>
      <c r="F1288" s="47"/>
    </row>
    <row r="1289" spans="1:6" x14ac:dyDescent="0.25">
      <c r="A1289" s="47"/>
      <c r="B1289" s="47"/>
      <c r="C1289" s="47"/>
      <c r="D1289" s="47"/>
      <c r="E1289" s="47"/>
      <c r="F1289" s="47"/>
    </row>
    <row r="1290" spans="1:6" x14ac:dyDescent="0.25">
      <c r="A1290" s="47"/>
      <c r="B1290" s="47"/>
      <c r="C1290" s="47"/>
      <c r="D1290" s="47"/>
      <c r="E1290" s="47"/>
      <c r="F1290" s="47"/>
    </row>
    <row r="1291" spans="1:6" x14ac:dyDescent="0.25">
      <c r="A1291" s="47"/>
      <c r="B1291" s="47"/>
      <c r="C1291" s="47"/>
      <c r="D1291" s="47"/>
      <c r="E1291" s="47"/>
      <c r="F1291" s="47"/>
    </row>
    <row r="1292" spans="1:6" x14ac:dyDescent="0.25">
      <c r="A1292" s="47"/>
      <c r="B1292" s="47"/>
      <c r="C1292" s="47"/>
      <c r="D1292" s="47"/>
      <c r="E1292" s="47"/>
      <c r="F1292" s="47"/>
    </row>
    <row r="1293" spans="1:6" x14ac:dyDescent="0.25">
      <c r="A1293" s="47"/>
      <c r="B1293" s="47"/>
      <c r="C1293" s="47"/>
      <c r="D1293" s="47"/>
      <c r="E1293" s="47"/>
      <c r="F1293" s="47"/>
    </row>
    <row r="1294" spans="1:6" x14ac:dyDescent="0.25">
      <c r="A1294" s="47"/>
      <c r="B1294" s="47"/>
      <c r="C1294" s="47"/>
      <c r="D1294" s="47"/>
      <c r="E1294" s="47"/>
      <c r="F1294" s="47"/>
    </row>
    <row r="1295" spans="1:6" x14ac:dyDescent="0.25">
      <c r="A1295" s="47"/>
      <c r="B1295" s="47"/>
      <c r="C1295" s="47"/>
      <c r="D1295" s="47"/>
      <c r="E1295" s="47"/>
      <c r="F1295" s="47"/>
    </row>
    <row r="1296" spans="1:6" x14ac:dyDescent="0.25">
      <c r="A1296" s="47"/>
      <c r="B1296" s="47"/>
      <c r="C1296" s="47"/>
      <c r="D1296" s="47"/>
      <c r="E1296" s="47"/>
      <c r="F1296" s="47"/>
    </row>
    <row r="1297" spans="1:6" x14ac:dyDescent="0.25">
      <c r="A1297" s="47"/>
      <c r="B1297" s="47"/>
      <c r="C1297" s="47"/>
      <c r="D1297" s="47"/>
      <c r="E1297" s="47"/>
      <c r="F1297" s="47"/>
    </row>
    <row r="1298" spans="1:6" x14ac:dyDescent="0.25">
      <c r="A1298" s="47"/>
      <c r="B1298" s="47"/>
      <c r="C1298" s="47"/>
      <c r="D1298" s="47"/>
      <c r="E1298" s="47"/>
      <c r="F1298" s="47"/>
    </row>
    <row r="1299" spans="1:6" x14ac:dyDescent="0.25">
      <c r="A1299" s="47"/>
      <c r="B1299" s="47"/>
      <c r="C1299" s="47"/>
      <c r="D1299" s="47"/>
      <c r="E1299" s="47"/>
      <c r="F1299" s="47"/>
    </row>
    <row r="1300" spans="1:6" x14ac:dyDescent="0.25">
      <c r="A1300" s="47"/>
      <c r="B1300" s="47"/>
      <c r="C1300" s="47"/>
      <c r="D1300" s="47"/>
      <c r="E1300" s="47"/>
      <c r="F1300" s="47"/>
    </row>
    <row r="1301" spans="1:6" x14ac:dyDescent="0.25">
      <c r="A1301" s="47"/>
      <c r="B1301" s="47"/>
      <c r="C1301" s="47"/>
      <c r="D1301" s="47"/>
      <c r="E1301" s="47"/>
      <c r="F1301" s="47"/>
    </row>
    <row r="1302" spans="1:6" x14ac:dyDescent="0.25">
      <c r="A1302" s="47"/>
      <c r="B1302" s="47"/>
      <c r="C1302" s="47"/>
      <c r="D1302" s="47"/>
      <c r="E1302" s="47"/>
      <c r="F1302" s="47"/>
    </row>
    <row r="1303" spans="1:6" x14ac:dyDescent="0.25">
      <c r="A1303" s="47"/>
      <c r="B1303" s="47"/>
      <c r="C1303" s="47"/>
      <c r="D1303" s="47"/>
      <c r="E1303" s="47"/>
      <c r="F1303" s="47"/>
    </row>
    <row r="1304" spans="1:6" x14ac:dyDescent="0.25">
      <c r="A1304" s="47"/>
      <c r="B1304" s="47"/>
      <c r="C1304" s="47"/>
      <c r="D1304" s="47"/>
      <c r="E1304" s="47"/>
      <c r="F1304" s="47"/>
    </row>
    <row r="1305" spans="1:6" x14ac:dyDescent="0.25">
      <c r="A1305" s="47"/>
      <c r="B1305" s="47"/>
      <c r="C1305" s="47"/>
      <c r="D1305" s="47"/>
      <c r="E1305" s="47"/>
      <c r="F1305" s="47"/>
    </row>
    <row r="1306" spans="1:6" x14ac:dyDescent="0.25">
      <c r="A1306" s="47"/>
      <c r="B1306" s="47"/>
      <c r="C1306" s="47"/>
      <c r="D1306" s="47"/>
      <c r="E1306" s="47"/>
      <c r="F1306" s="47"/>
    </row>
    <row r="1307" spans="1:6" x14ac:dyDescent="0.25">
      <c r="A1307" s="47"/>
      <c r="B1307" s="47"/>
      <c r="C1307" s="47"/>
      <c r="D1307" s="47"/>
      <c r="E1307" s="47"/>
      <c r="F1307" s="47"/>
    </row>
    <row r="1308" spans="1:6" x14ac:dyDescent="0.25">
      <c r="A1308" s="47"/>
      <c r="B1308" s="47"/>
      <c r="C1308" s="47"/>
      <c r="D1308" s="47"/>
      <c r="E1308" s="47"/>
      <c r="F1308" s="47"/>
    </row>
    <row r="1309" spans="1:6" x14ac:dyDescent="0.25">
      <c r="A1309" s="47"/>
      <c r="B1309" s="47"/>
      <c r="C1309" s="47"/>
      <c r="D1309" s="47"/>
      <c r="E1309" s="47"/>
      <c r="F1309" s="47"/>
    </row>
    <row r="1310" spans="1:6" x14ac:dyDescent="0.25">
      <c r="A1310" s="47"/>
      <c r="B1310" s="47"/>
      <c r="C1310" s="47"/>
      <c r="D1310" s="47"/>
      <c r="E1310" s="47"/>
      <c r="F1310" s="47"/>
    </row>
    <row r="1311" spans="1:6" x14ac:dyDescent="0.25">
      <c r="A1311" s="47"/>
      <c r="B1311" s="47"/>
      <c r="C1311" s="47"/>
      <c r="D1311" s="47"/>
      <c r="E1311" s="47"/>
      <c r="F1311" s="47"/>
    </row>
    <row r="1312" spans="1:6" x14ac:dyDescent="0.25">
      <c r="A1312" s="47"/>
      <c r="B1312" s="47"/>
      <c r="C1312" s="47"/>
      <c r="D1312" s="47"/>
      <c r="E1312" s="47"/>
      <c r="F1312" s="47"/>
    </row>
    <row r="1313" spans="1:6" x14ac:dyDescent="0.25">
      <c r="A1313" s="47"/>
      <c r="B1313" s="47"/>
      <c r="C1313" s="47"/>
      <c r="D1313" s="47"/>
      <c r="E1313" s="47"/>
      <c r="F1313" s="47"/>
    </row>
    <row r="1314" spans="1:6" x14ac:dyDescent="0.25">
      <c r="A1314" s="47"/>
      <c r="B1314" s="47"/>
      <c r="C1314" s="47"/>
      <c r="D1314" s="47"/>
      <c r="E1314" s="47"/>
      <c r="F1314" s="47"/>
    </row>
    <row r="1315" spans="1:6" x14ac:dyDescent="0.25">
      <c r="A1315" s="47"/>
      <c r="B1315" s="47"/>
      <c r="C1315" s="47"/>
      <c r="D1315" s="47"/>
      <c r="E1315" s="47"/>
      <c r="F1315" s="47"/>
    </row>
    <row r="1316" spans="1:6" x14ac:dyDescent="0.25">
      <c r="A1316" s="47"/>
      <c r="B1316" s="47"/>
      <c r="C1316" s="47"/>
      <c r="D1316" s="47"/>
      <c r="E1316" s="47"/>
      <c r="F1316" s="47"/>
    </row>
    <row r="1317" spans="1:6" x14ac:dyDescent="0.25">
      <c r="A1317" s="47"/>
      <c r="B1317" s="47"/>
      <c r="C1317" s="47"/>
      <c r="D1317" s="47"/>
      <c r="E1317" s="47"/>
      <c r="F1317" s="47"/>
    </row>
    <row r="1318" spans="1:6" x14ac:dyDescent="0.25">
      <c r="A1318" s="47"/>
      <c r="B1318" s="47"/>
      <c r="C1318" s="47"/>
      <c r="D1318" s="47"/>
      <c r="E1318" s="47"/>
      <c r="F1318" s="47"/>
    </row>
    <row r="1319" spans="1:6" x14ac:dyDescent="0.25">
      <c r="A1319" s="47"/>
      <c r="B1319" s="47"/>
      <c r="C1319" s="47"/>
      <c r="D1319" s="47"/>
      <c r="E1319" s="47"/>
      <c r="F1319" s="47"/>
    </row>
    <row r="1320" spans="1:6" x14ac:dyDescent="0.25">
      <c r="A1320" s="47"/>
      <c r="B1320" s="47"/>
      <c r="C1320" s="47"/>
      <c r="D1320" s="47"/>
      <c r="E1320" s="47"/>
      <c r="F1320" s="47"/>
    </row>
    <row r="1321" spans="1:6" x14ac:dyDescent="0.25">
      <c r="A1321" s="47"/>
      <c r="B1321" s="47"/>
      <c r="C1321" s="47"/>
      <c r="D1321" s="47"/>
      <c r="E1321" s="47"/>
      <c r="F1321" s="47"/>
    </row>
    <row r="1322" spans="1:6" x14ac:dyDescent="0.25">
      <c r="A1322" s="47"/>
      <c r="B1322" s="47"/>
      <c r="C1322" s="47"/>
      <c r="D1322" s="47"/>
      <c r="E1322" s="47"/>
      <c r="F1322" s="47"/>
    </row>
  </sheetData>
  <hyperlinks>
    <hyperlink ref="C2" r:id="rId1" xr:uid="{475D449B-1EEE-4C4E-9DE5-CE0578C35871}"/>
    <hyperlink ref="F4" location="'Index'!A1" display="'Index'!A1" xr:uid="{F59B48D4-A508-45FB-9715-01404B8B8BF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27EBA1-FC52-4CE9-B527-3D395C4B11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UNCLEANED DATA</vt:lpstr>
      <vt:lpstr>MASTER DATA</vt:lpstr>
      <vt:lpstr>PROJECT PHASE </vt:lpstr>
      <vt:lpstr>REGRESSION ANALYSIS </vt:lpstr>
      <vt:lpstr>CORRELATION ANALYSIS </vt:lpstr>
      <vt:lpstr>COSTING</vt:lpstr>
      <vt:lpstr>COST CENTER </vt:lpstr>
      <vt:lpstr>STATUS</vt:lpstr>
      <vt:lpstr>OVERALL</vt:lpstr>
      <vt:lpstr>DASHBORD</vt:lpstr>
      <vt:lpstr>SETUP</vt:lpstr>
      <vt:lpstr>PROJECT ASSING</vt:lpstr>
      <vt:lpstr>PROJECT TRACKER</vt:lpstr>
      <vt:lpstr>STATICS</vt:lpstr>
      <vt:lpstr>VENDORS COST TRACKER </vt:lpstr>
      <vt:lpstr>FUTURE COST EXP.</vt:lpstr>
      <vt:lpstr>TREND ANALYSIS</vt:lpstr>
      <vt:lpstr>FEEDBACK</vt:lpstr>
      <vt:lpstr>FeedBack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shlok kaushik</dc:creator>
  <cp:lastModifiedBy>krishav sharma</cp:lastModifiedBy>
  <dcterms:created xsi:type="dcterms:W3CDTF">2024-09-30T11:32:03Z</dcterms:created>
  <dcterms:modified xsi:type="dcterms:W3CDTF">2026-04-10T19:37:54Z</dcterms:modified>
</cp:coreProperties>
</file>