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OMP\OneDrive - INDSYS Infotech Services India Private Limited\Desktop\"/>
    </mc:Choice>
  </mc:AlternateContent>
  <xr:revisionPtr revIDLastSave="0" documentId="13_ncr:1_{7444DEB2-CC76-45ED-AE90-1E3C0BA2DF26}" xr6:coauthVersionLast="47" xr6:coauthVersionMax="47" xr10:uidLastSave="{00000000-0000-0000-0000-000000000000}"/>
  <bookViews>
    <workbookView xWindow="-120" yWindow="-120" windowWidth="20730" windowHeight="11160" tabRatio="408" xr2:uid="{00000000-000D-0000-FFFF-FFFF00000000}"/>
  </bookViews>
  <sheets>
    <sheet name="CAT-1" sheetId="2" r:id="rId1"/>
  </sheets>
  <definedNames>
    <definedName name="_xlnm._FilterDatabase" localSheetId="0" hidden="1">'CAT-1'!$B$1:$BC$36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6" i="2" l="1"/>
  <c r="AL32" i="2"/>
  <c r="AL29" i="2"/>
  <c r="AL25" i="2"/>
  <c r="AL24" i="2"/>
  <c r="AL22" i="2"/>
  <c r="AL21" i="2"/>
  <c r="AL19" i="2"/>
  <c r="AL17" i="2"/>
  <c r="AL12" i="2"/>
  <c r="AL6" i="2"/>
  <c r="AL5" i="2"/>
  <c r="AL4" i="2"/>
  <c r="AN3" i="2" l="1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</calcChain>
</file>

<file path=xl/sharedStrings.xml><?xml version="1.0" encoding="utf-8"?>
<sst xmlns="http://schemas.openxmlformats.org/spreadsheetml/2006/main" count="1032" uniqueCount="292">
  <si>
    <t>Employeeid </t>
  </si>
  <si>
    <t>Title</t>
  </si>
  <si>
    <t>Firstname</t>
  </si>
  <si>
    <t>Lastname</t>
  </si>
  <si>
    <t>Category</t>
  </si>
  <si>
    <t>Mother tongue</t>
  </si>
  <si>
    <t>DOB</t>
  </si>
  <si>
    <t>Age</t>
  </si>
  <si>
    <t>Bloodgroup</t>
  </si>
  <si>
    <t>Religion</t>
  </si>
  <si>
    <t>Nationality</t>
  </si>
  <si>
    <t>Country</t>
  </si>
  <si>
    <t>Department</t>
  </si>
  <si>
    <t>Designation</t>
  </si>
  <si>
    <t>Emaild</t>
  </si>
  <si>
    <t>Marital_status</t>
  </si>
  <si>
    <t>Date_Of_Joing</t>
  </si>
  <si>
    <t>Gender</t>
  </si>
  <si>
    <t>Contactno</t>
  </si>
  <si>
    <t>Highestqualification</t>
  </si>
  <si>
    <t>Father/SpouseName</t>
  </si>
  <si>
    <t>Employee Type</t>
  </si>
  <si>
    <t>Allow_OT</t>
  </si>
  <si>
    <t>Allow_LOP</t>
  </si>
  <si>
    <t>Shift</t>
  </si>
  <si>
    <t>Employee_CL</t>
  </si>
  <si>
    <t>Salary_mode</t>
  </si>
  <si>
    <t>Week_Off</t>
  </si>
  <si>
    <t>Basic</t>
  </si>
  <si>
    <t>HR_Allowance</t>
  </si>
  <si>
    <t>Other_Allowance</t>
  </si>
  <si>
    <t>Travel Allowance</t>
  </si>
  <si>
    <t>Performance_allowance</t>
  </si>
  <si>
    <t>Daily allowance</t>
  </si>
  <si>
    <t>PF_Fixed</t>
  </si>
  <si>
    <t>PF</t>
  </si>
  <si>
    <t>ESI</t>
  </si>
  <si>
    <t>TDS</t>
  </si>
  <si>
    <t>Professional_tax</t>
  </si>
  <si>
    <t>Net_Salary</t>
  </si>
  <si>
    <t>Gross_Salary</t>
  </si>
  <si>
    <t>EmpActive</t>
  </si>
  <si>
    <t>Experience</t>
  </si>
  <si>
    <t>Fresher</t>
  </si>
  <si>
    <t>ESIno</t>
  </si>
  <si>
    <t>UANno</t>
  </si>
  <si>
    <t>Aadharno</t>
  </si>
  <si>
    <t>Panno</t>
  </si>
  <si>
    <t>Vaccinated-Yes/No</t>
  </si>
  <si>
    <t>EmployeeType</t>
  </si>
  <si>
    <t>PFJoindate</t>
  </si>
  <si>
    <t>ESIJoindate</t>
  </si>
  <si>
    <t>D-1001</t>
  </si>
  <si>
    <t>A.</t>
  </si>
  <si>
    <t>MATHAVAN</t>
  </si>
  <si>
    <t>HINDU</t>
  </si>
  <si>
    <t>INDIAN</t>
  </si>
  <si>
    <t>INDIA</t>
  </si>
  <si>
    <t>OPERATIONS</t>
  </si>
  <si>
    <t>OPERATIONS MANAGER</t>
  </si>
  <si>
    <t xml:space="preserve">D B ANATHA PATHMANABHAN </t>
  </si>
  <si>
    <t>N/A</t>
  </si>
  <si>
    <t>315022509224</t>
  </si>
  <si>
    <t>BDQPM5734B</t>
  </si>
  <si>
    <t>D-1004</t>
  </si>
  <si>
    <t xml:space="preserve">NARENDER </t>
  </si>
  <si>
    <t>GOSWAMI</t>
  </si>
  <si>
    <t>HINDI</t>
  </si>
  <si>
    <t>PRE-PRESS</t>
  </si>
  <si>
    <t>GRAFHIC DESINGER</t>
  </si>
  <si>
    <t>B.COM</t>
  </si>
  <si>
    <t>DHANGIRI GOSWAMI</t>
  </si>
  <si>
    <t>745563665368</t>
  </si>
  <si>
    <t>BLCPG1110P</t>
  </si>
  <si>
    <t>D-1005</t>
  </si>
  <si>
    <t xml:space="preserve">RAJ </t>
  </si>
  <si>
    <t>KUMAR</t>
  </si>
  <si>
    <t>PRODUCTION</t>
  </si>
  <si>
    <t>OPERATOR</t>
  </si>
  <si>
    <t>10TH</t>
  </si>
  <si>
    <t>LALA RAM</t>
  </si>
  <si>
    <t>927600532773</t>
  </si>
  <si>
    <t>ELGPK7648M</t>
  </si>
  <si>
    <t>D-1007</t>
  </si>
  <si>
    <t xml:space="preserve">RAMESH KUMAR </t>
  </si>
  <si>
    <t>THAKUR</t>
  </si>
  <si>
    <t xml:space="preserve">PARMATMA NAND THAKUR </t>
  </si>
  <si>
    <t>611810158615</t>
  </si>
  <si>
    <t>AOYPT1556Q</t>
  </si>
  <si>
    <t>D-1008</t>
  </si>
  <si>
    <t xml:space="preserve">SIPAK </t>
  </si>
  <si>
    <t>BISWAL</t>
  </si>
  <si>
    <t>12TH</t>
  </si>
  <si>
    <t>SHUKHA DEB BISWAL</t>
  </si>
  <si>
    <t>623035843663</t>
  </si>
  <si>
    <t>AUHPB6687M</t>
  </si>
  <si>
    <t>D-1009</t>
  </si>
  <si>
    <t xml:space="preserve">JAGDISH CHANDER </t>
  </si>
  <si>
    <t>BHARDWAJ</t>
  </si>
  <si>
    <t>FINANCE</t>
  </si>
  <si>
    <t>ACCOUNTANT</t>
  </si>
  <si>
    <t>B.A</t>
  </si>
  <si>
    <t xml:space="preserve">JANKI BHARDWAJ </t>
  </si>
  <si>
    <t>897952954739</t>
  </si>
  <si>
    <t>AEHPB5711J</t>
  </si>
  <si>
    <t>D-1014</t>
  </si>
  <si>
    <t xml:space="preserve">YOGESH </t>
  </si>
  <si>
    <t>GAUR</t>
  </si>
  <si>
    <t>ACCOUNT ASSISTANT</t>
  </si>
  <si>
    <t>B.SC</t>
  </si>
  <si>
    <t>RAMPHAL SHARMA</t>
  </si>
  <si>
    <t>514815967992</t>
  </si>
  <si>
    <t>BKRPG1970M</t>
  </si>
  <si>
    <t>D-1015</t>
  </si>
  <si>
    <t xml:space="preserve">KULBIR </t>
  </si>
  <si>
    <t>SINGH</t>
  </si>
  <si>
    <t>SALES &amp; MARKETING</t>
  </si>
  <si>
    <t>GLOBAL PRODUCT DEVELOPMENT</t>
  </si>
  <si>
    <t>ANAND SINGH</t>
  </si>
  <si>
    <t>603843481116</t>
  </si>
  <si>
    <t>BGUPS2203J</t>
  </si>
  <si>
    <t>D-1017</t>
  </si>
  <si>
    <t xml:space="preserve">MANISH </t>
  </si>
  <si>
    <t>HOD-PRODUCTION &amp; PPC</t>
  </si>
  <si>
    <t>MBA</t>
  </si>
  <si>
    <t>AZAD SINGH</t>
  </si>
  <si>
    <t>388145755938</t>
  </si>
  <si>
    <t>AOGPK9064G</t>
  </si>
  <si>
    <t>D-1022</t>
  </si>
  <si>
    <t>VIKAS</t>
  </si>
  <si>
    <t>CHAND RAM</t>
  </si>
  <si>
    <t>796734272215</t>
  </si>
  <si>
    <t>AMAPV1500G</t>
  </si>
  <si>
    <t>D-1025</t>
  </si>
  <si>
    <t>HELPER</t>
  </si>
  <si>
    <t>BEGAN SINGH</t>
  </si>
  <si>
    <t>580974439514</t>
  </si>
  <si>
    <t>EDUPK5260H</t>
  </si>
  <si>
    <t>D-1030</t>
  </si>
  <si>
    <t xml:space="preserve">AJIT </t>
  </si>
  <si>
    <t>HR &amp; ADMIN.</t>
  </si>
  <si>
    <t>DRIVER</t>
  </si>
  <si>
    <t>RAMESHWAR NAND</t>
  </si>
  <si>
    <t>915972283512</t>
  </si>
  <si>
    <t>DHWPS9411P</t>
  </si>
  <si>
    <t>D-1034</t>
  </si>
  <si>
    <t xml:space="preserve">RAJEEV  </t>
  </si>
  <si>
    <t>RAMESHWAR</t>
  </si>
  <si>
    <t>451512028590</t>
  </si>
  <si>
    <t>ATMPR9926P</t>
  </si>
  <si>
    <t>D-1036</t>
  </si>
  <si>
    <t xml:space="preserve">BHIM </t>
  </si>
  <si>
    <t>GOPIRAM</t>
  </si>
  <si>
    <t>743236535480</t>
  </si>
  <si>
    <t>LEDPS0650A</t>
  </si>
  <si>
    <t>D-1037</t>
  </si>
  <si>
    <t>SAGAR</t>
  </si>
  <si>
    <t>OMBIR</t>
  </si>
  <si>
    <t>547554077945</t>
  </si>
  <si>
    <t>HCHPS2448G</t>
  </si>
  <si>
    <t>D-1038</t>
  </si>
  <si>
    <t xml:space="preserve">NEEL </t>
  </si>
  <si>
    <t>PANAH</t>
  </si>
  <si>
    <t>NOBAHAR SINGH</t>
  </si>
  <si>
    <t>865461806392</t>
  </si>
  <si>
    <t>FONPP0545F</t>
  </si>
  <si>
    <t>D-1041</t>
  </si>
  <si>
    <t xml:space="preserve">NAVEEN </t>
  </si>
  <si>
    <t>JAIDEV VERMA</t>
  </si>
  <si>
    <t>299871325239</t>
  </si>
  <si>
    <t>KBPPK3815P</t>
  </si>
  <si>
    <t>D-1046</t>
  </si>
  <si>
    <t>RAJ</t>
  </si>
  <si>
    <t>KHEMCHAND</t>
  </si>
  <si>
    <t>254086834088</t>
  </si>
  <si>
    <t>CEUPR9259E</t>
  </si>
  <si>
    <t>D-1047</t>
  </si>
  <si>
    <t>NAVEEN</t>
  </si>
  <si>
    <t>CUSTOMER SUPPORT EXECUTIVE</t>
  </si>
  <si>
    <t>SURENDER</t>
  </si>
  <si>
    <t>362527206289</t>
  </si>
  <si>
    <t>BVDPS0678B</t>
  </si>
  <si>
    <t>D-1049</t>
  </si>
  <si>
    <t>PARDEEP</t>
  </si>
  <si>
    <t>BALJEET</t>
  </si>
  <si>
    <t>360799150804</t>
  </si>
  <si>
    <t>GHQPP9311G</t>
  </si>
  <si>
    <t>D-1050</t>
  </si>
  <si>
    <t>ANKUR</t>
  </si>
  <si>
    <t>SHRN PAL SINGH</t>
  </si>
  <si>
    <t>560388451287</t>
  </si>
  <si>
    <t>JDAPK6383N</t>
  </si>
  <si>
    <t>D-1051</t>
  </si>
  <si>
    <t xml:space="preserve">SURAJ KUMAR </t>
  </si>
  <si>
    <t>AJAY SINGH</t>
  </si>
  <si>
    <t>511080206091</t>
  </si>
  <si>
    <t>FWTPS7279M</t>
  </si>
  <si>
    <t>D-1052</t>
  </si>
  <si>
    <t>SAHIL</t>
  </si>
  <si>
    <t>MUSLIM</t>
  </si>
  <si>
    <t>RAKESH</t>
  </si>
  <si>
    <t>472741224165</t>
  </si>
  <si>
    <t>KZZPS4422L</t>
  </si>
  <si>
    <t>D-1054</t>
  </si>
  <si>
    <t>DEVENDER</t>
  </si>
  <si>
    <t>SATISH KUMAR</t>
  </si>
  <si>
    <t>543727107805</t>
  </si>
  <si>
    <t>HNIPD9798G</t>
  </si>
  <si>
    <t>D-1057</t>
  </si>
  <si>
    <t xml:space="preserve">DEEPAK </t>
  </si>
  <si>
    <t>BCA</t>
  </si>
  <si>
    <t>NAND BIHARI SINGH</t>
  </si>
  <si>
    <t>434967210265</t>
  </si>
  <si>
    <t>CVKPK2331R</t>
  </si>
  <si>
    <t>D-1058</t>
  </si>
  <si>
    <t xml:space="preserve">RAJENDRA SINGH </t>
  </si>
  <si>
    <t>RAJAWAT</t>
  </si>
  <si>
    <t>HR &amp; IR EXECUTIVE</t>
  </si>
  <si>
    <t>BHARON SINGH RAJAWAT</t>
  </si>
  <si>
    <t>374414246038</t>
  </si>
  <si>
    <t>CLRPS3557C</t>
  </si>
  <si>
    <t>D-1059</t>
  </si>
  <si>
    <t>OMPRAKASH</t>
  </si>
  <si>
    <t>MAINTENANCE</t>
  </si>
  <si>
    <t>ELECTRICIAN</t>
  </si>
  <si>
    <t>I.T.I</t>
  </si>
  <si>
    <t>BHOOP SINGH</t>
  </si>
  <si>
    <t>292345507248</t>
  </si>
  <si>
    <t>ACAPO9892J</t>
  </si>
  <si>
    <t>D-1060</t>
  </si>
  <si>
    <t xml:space="preserve">RANJEET </t>
  </si>
  <si>
    <t xml:space="preserve">KUMAR </t>
  </si>
  <si>
    <t>BHAIRO YADAV</t>
  </si>
  <si>
    <t>101830489261</t>
  </si>
  <si>
    <t>439131007095</t>
  </si>
  <si>
    <t>JWAPK4380N</t>
  </si>
  <si>
    <t>D-1061</t>
  </si>
  <si>
    <t xml:space="preserve">MURARI </t>
  </si>
  <si>
    <t>LAL</t>
  </si>
  <si>
    <t>8TH</t>
  </si>
  <si>
    <t>CHANDRAPAL</t>
  </si>
  <si>
    <t>728627272403</t>
  </si>
  <si>
    <t>BEUPL0108P</t>
  </si>
  <si>
    <t>D-1063</t>
  </si>
  <si>
    <t xml:space="preserve">KAMAL </t>
  </si>
  <si>
    <t>SHARMA</t>
  </si>
  <si>
    <t>JAIPAL SHARMA</t>
  </si>
  <si>
    <t>583519841340</t>
  </si>
  <si>
    <t>JQDPS1376B</t>
  </si>
  <si>
    <t>D-1064</t>
  </si>
  <si>
    <t>DAYANAND</t>
  </si>
  <si>
    <t>101625513328</t>
  </si>
  <si>
    <t>602688590448</t>
  </si>
  <si>
    <t>DOIPK9419A</t>
  </si>
  <si>
    <t>D-1065</t>
  </si>
  <si>
    <t xml:space="preserve">UMAKANT </t>
  </si>
  <si>
    <t>YADAV</t>
  </si>
  <si>
    <t>PARMESHWAR YADAV</t>
  </si>
  <si>
    <t>916036294298</t>
  </si>
  <si>
    <t>ATYP5240K</t>
  </si>
  <si>
    <t>D-1066</t>
  </si>
  <si>
    <t xml:space="preserve">ANUP KUMAR </t>
  </si>
  <si>
    <t>SATAN SINGH</t>
  </si>
  <si>
    <t>959280974020</t>
  </si>
  <si>
    <t>JQEPS5413N</t>
  </si>
  <si>
    <t>D-1067</t>
  </si>
  <si>
    <t>MONU</t>
  </si>
  <si>
    <t>741410786753</t>
  </si>
  <si>
    <t>DMZPM5801F</t>
  </si>
  <si>
    <t>D-1068</t>
  </si>
  <si>
    <t xml:space="preserve">MUKESH </t>
  </si>
  <si>
    <t>FOOLKAMAL</t>
  </si>
  <si>
    <t>101135560428</t>
  </si>
  <si>
    <t>325381250408</t>
  </si>
  <si>
    <t>FWBPK1062C</t>
  </si>
  <si>
    <t>Bank</t>
  </si>
  <si>
    <t>No</t>
  </si>
  <si>
    <t>Yes</t>
  </si>
  <si>
    <t>GENERAL SHIFT</t>
  </si>
  <si>
    <t>PF YesORNo</t>
  </si>
  <si>
    <t>Active</t>
  </si>
  <si>
    <t>Deactive</t>
  </si>
  <si>
    <t>ESI_YesandNo</t>
  </si>
  <si>
    <t>Sunday</t>
  </si>
  <si>
    <t>Permanent</t>
  </si>
  <si>
    <t>S.No</t>
  </si>
  <si>
    <t>Male</t>
  </si>
  <si>
    <t>Category 3</t>
  </si>
  <si>
    <t>Category 2</t>
  </si>
  <si>
    <t>Category 1</t>
  </si>
  <si>
    <t>TAMIL</t>
  </si>
  <si>
    <t>Mr.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</si>
</sst>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/>
    </xf>
    <xf numFmtId="0" fontId="0" fillId="0" borderId="1" xfId="0" applyBorder="1"/>
    <xf numFmtId="0" fontId="2" fillId="0" borderId="1" xfId="1" applyBorder="1"/>
    <xf numFmtId="1" fontId="0" fillId="0" borderId="1" xfId="0" applyNumberFormat="1" applyBorder="1"/>
    <xf numFmtId="0" fontId="0" fillId="3" borderId="1" xfId="0" applyFill="1" applyBorder="1"/>
    <xf numFmtId="0" fontId="3" fillId="4" borderId="1" xfId="0" applyFont="1" applyFill="1" applyBorder="1" applyAlignment="1">
      <alignment vertical="center"/>
    </xf>
    <xf numFmtId="0" fontId="0" fillId="4" borderId="1" xfId="0" applyFill="1" applyBorder="1"/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/>
    </xf>
    <xf numFmtId="1" fontId="0" fillId="4" borderId="1" xfId="0" applyNumberFormat="1" applyFill="1" applyBorder="1"/>
    <xf numFmtId="0" fontId="0" fillId="4" borderId="0" xfId="0" applyFill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0" fillId="0" borderId="1" xfId="0" applyNumberFormat="1" applyBorder="1"/>
    <xf numFmtId="164" fontId="0" fillId="4" borderId="1" xfId="0" applyNumberFormat="1" applyFill="1" applyBorder="1"/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6"/>
  <sheetViews>
    <sheetView tabSelected="1" workbookViewId="0">
      <pane xSplit="4" ySplit="1" topLeftCell="AU2" activePane="bottomRight" state="frozen"/>
      <selection pane="topRight" activeCell="D1" sqref="D1"/>
      <selection pane="bottomLeft" activeCell="A3" sqref="A3"/>
      <selection pane="bottomRight" activeCell="AV12" sqref="AV12"/>
    </sheetView>
  </sheetViews>
  <sheetFormatPr defaultRowHeight="15" x14ac:dyDescent="0.25"/>
  <cols>
    <col min="2" max="2" width="16.85546875" bestFit="1" customWidth="1"/>
    <col min="3" max="3" width="10.140625" customWidth="1"/>
    <col min="4" max="4" width="16.5703125" bestFit="1" customWidth="1"/>
    <col min="5" max="5" width="21.28515625" customWidth="1"/>
    <col min="6" max="6" width="16" customWidth="1"/>
    <col min="7" max="7" width="16.28515625" customWidth="1"/>
    <col min="8" max="8" width="11.42578125" style="19" bestFit="1" customWidth="1"/>
    <col min="9" max="9" width="7" bestFit="1" customWidth="1"/>
    <col min="10" max="10" width="16" customWidth="1"/>
    <col min="11" max="11" width="14" customWidth="1"/>
    <col min="12" max="12" width="14.7109375" customWidth="1"/>
    <col min="13" max="13" width="8.7109375" customWidth="1"/>
    <col min="14" max="14" width="19.28515625" bestFit="1" customWidth="1"/>
    <col min="15" max="15" width="29.28515625" bestFit="1" customWidth="1"/>
    <col min="16" max="16" width="47.85546875" bestFit="1" customWidth="1"/>
    <col min="17" max="17" width="18.42578125" customWidth="1"/>
    <col min="18" max="18" width="18.7109375" style="27" customWidth="1"/>
    <col min="19" max="19" width="13.5703125" customWidth="1"/>
    <col min="20" max="20" width="16.28515625" customWidth="1"/>
    <col min="21" max="21" width="28.5703125" bestFit="1" customWidth="1"/>
    <col min="22" max="22" width="22.28515625" bestFit="1" customWidth="1"/>
    <col min="23" max="23" width="21" customWidth="1"/>
    <col min="24" max="24" width="14" bestFit="1" customWidth="1"/>
    <col min="25" max="25" width="12.28515625" customWidth="1"/>
    <col min="26" max="26" width="14.42578125" bestFit="1" customWidth="1"/>
    <col min="27" max="27" width="14.7109375" customWidth="1"/>
    <col min="28" max="28" width="15.7109375" bestFit="1" customWidth="1"/>
    <col min="29" max="29" width="12.7109375" customWidth="1"/>
    <col min="30" max="30" width="11" customWidth="1"/>
    <col min="31" max="31" width="16.42578125" customWidth="1"/>
    <col min="32" max="32" width="17" customWidth="1"/>
    <col min="33" max="33" width="17.7109375" customWidth="1"/>
    <col min="34" max="34" width="20" customWidth="1"/>
    <col min="35" max="35" width="18.140625" customWidth="1"/>
    <col min="36" max="36" width="14.5703125" customWidth="1"/>
    <col min="37" max="37" width="14.140625" bestFit="1" customWidth="1"/>
    <col min="39" max="39" width="18.7109375" customWidth="1"/>
    <col min="42" max="42" width="18" customWidth="1"/>
    <col min="43" max="43" width="14.42578125" customWidth="1"/>
    <col min="44" max="44" width="13.7109375" customWidth="1"/>
    <col min="45" max="45" width="12.7109375" customWidth="1"/>
    <col min="46" max="46" width="13.5703125" customWidth="1"/>
    <col min="48" max="48" width="11.42578125" customWidth="1"/>
    <col min="49" max="49" width="15.140625" customWidth="1"/>
    <col min="50" max="50" width="14" bestFit="1" customWidth="1"/>
    <col min="51" max="51" width="13.28515625" bestFit="1" customWidth="1"/>
    <col min="52" max="52" width="19.7109375" customWidth="1"/>
    <col min="53" max="53" width="15" customWidth="1"/>
    <col min="54" max="54" width="14" style="19" customWidth="1"/>
    <col min="55" max="55" width="13" style="19" customWidth="1"/>
    <col min="56" max="56" width="19.42578125" customWidth="1"/>
  </cols>
  <sheetData>
    <row r="1" spans="1:55" x14ac:dyDescent="0.25">
      <c r="A1" t="s">
        <v>285</v>
      </c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20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1" t="s">
        <v>14</v>
      </c>
      <c r="Q1" s="2" t="s">
        <v>15</v>
      </c>
      <c r="R1" s="26" t="s">
        <v>16</v>
      </c>
      <c r="S1" s="2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279</v>
      </c>
      <c r="AK1" s="2" t="s">
        <v>34</v>
      </c>
      <c r="AL1" s="2" t="s">
        <v>35</v>
      </c>
      <c r="AM1" s="2" t="s">
        <v>282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25" t="s">
        <v>50</v>
      </c>
      <c r="BC1" s="25" t="s">
        <v>51</v>
      </c>
    </row>
    <row r="2" spans="1:55" ht="25.5" x14ac:dyDescent="0.25">
      <c r="A2">
        <v>1</v>
      </c>
      <c r="B2" s="4" t="s">
        <v>52</v>
      </c>
      <c r="C2" s="8" t="s">
        <v>291</v>
      </c>
      <c r="D2" s="5" t="s">
        <v>53</v>
      </c>
      <c r="E2" s="8" t="s">
        <v>54</v>
      </c>
      <c r="F2" s="8" t="s">
        <v>289</v>
      </c>
      <c r="G2" s="11" t="s">
        <v>290</v>
      </c>
      <c r="H2" s="23">
        <v>24954</v>
      </c>
      <c r="I2" s="8">
        <f ca="1">DATEDIF(H2,TODAY(),"Y")</f>
        <v>55</v>
      </c>
      <c r="J2" s="8"/>
      <c r="K2" s="8" t="s">
        <v>55</v>
      </c>
      <c r="L2" s="8" t="s">
        <v>56</v>
      </c>
      <c r="M2" s="8" t="s">
        <v>57</v>
      </c>
      <c r="N2" s="8" t="s">
        <v>58</v>
      </c>
      <c r="O2" s="6" t="s">
        <v>59</v>
      </c>
      <c r="P2" s="9"/>
      <c r="Q2" s="8" t="s">
        <v>277</v>
      </c>
      <c r="R2" s="7">
        <v>43678</v>
      </c>
      <c r="S2" s="6" t="s">
        <v>286</v>
      </c>
      <c r="T2" s="8">
        <v>9894218722</v>
      </c>
      <c r="U2" s="8"/>
      <c r="V2" s="5" t="s">
        <v>60</v>
      </c>
      <c r="W2" s="8" t="s">
        <v>284</v>
      </c>
      <c r="X2" s="8" t="s">
        <v>276</v>
      </c>
      <c r="Y2" s="8"/>
      <c r="Z2" s="8" t="s">
        <v>278</v>
      </c>
      <c r="AA2" s="8"/>
      <c r="AB2" s="8" t="s">
        <v>275</v>
      </c>
      <c r="AC2" s="8" t="s">
        <v>283</v>
      </c>
      <c r="AD2" s="8">
        <v>88900</v>
      </c>
      <c r="AE2" s="8">
        <v>25400</v>
      </c>
      <c r="AF2" s="8">
        <v>12700</v>
      </c>
      <c r="AG2" s="8"/>
      <c r="AH2" s="8"/>
      <c r="AI2" s="4"/>
      <c r="AJ2" s="7" t="s">
        <v>276</v>
      </c>
      <c r="AK2" s="8" t="s">
        <v>276</v>
      </c>
      <c r="AL2" s="8"/>
      <c r="AM2" s="7" t="s">
        <v>276</v>
      </c>
      <c r="AN2" s="8">
        <f>IF(AR2&gt;21000,0,ROUND(AR2*0.75%,0))</f>
        <v>0</v>
      </c>
      <c r="AO2" s="8"/>
      <c r="AP2" s="8"/>
      <c r="AQ2" s="8"/>
      <c r="AR2" s="8">
        <v>127000</v>
      </c>
      <c r="AS2" s="8" t="s">
        <v>280</v>
      </c>
      <c r="AT2" s="8"/>
      <c r="AU2" s="8"/>
      <c r="AV2" s="8" t="s">
        <v>61</v>
      </c>
      <c r="AW2" s="10" t="s">
        <v>61</v>
      </c>
      <c r="AX2" s="10" t="s">
        <v>62</v>
      </c>
      <c r="AY2" s="8" t="s">
        <v>63</v>
      </c>
      <c r="AZ2" s="8" t="s">
        <v>277</v>
      </c>
      <c r="BA2" s="8"/>
      <c r="BB2" s="21"/>
      <c r="BC2" s="21"/>
    </row>
    <row r="3" spans="1:55" x14ac:dyDescent="0.25">
      <c r="A3">
        <v>2</v>
      </c>
      <c r="B3" s="4" t="s">
        <v>64</v>
      </c>
      <c r="C3" s="8" t="s">
        <v>291</v>
      </c>
      <c r="D3" s="5" t="s">
        <v>65</v>
      </c>
      <c r="E3" s="8" t="s">
        <v>66</v>
      </c>
      <c r="F3" s="8" t="s">
        <v>288</v>
      </c>
      <c r="G3" s="8" t="s">
        <v>67</v>
      </c>
      <c r="H3" s="23">
        <v>32019</v>
      </c>
      <c r="I3" s="8">
        <f t="shared" ref="I3:I36" ca="1" si="0">DATEDIF(H3,TODAY(),"Y")</f>
        <v>35</v>
      </c>
      <c r="J3" s="8"/>
      <c r="K3" s="8" t="s">
        <v>55</v>
      </c>
      <c r="L3" s="8" t="s">
        <v>56</v>
      </c>
      <c r="M3" s="8" t="s">
        <v>57</v>
      </c>
      <c r="N3" s="8" t="s">
        <v>68</v>
      </c>
      <c r="O3" s="6" t="s">
        <v>69</v>
      </c>
      <c r="P3" s="9"/>
      <c r="Q3" s="8" t="s">
        <v>277</v>
      </c>
      <c r="R3" s="7">
        <v>43678</v>
      </c>
      <c r="S3" s="6" t="s">
        <v>286</v>
      </c>
      <c r="T3" s="8">
        <v>9818292426</v>
      </c>
      <c r="U3" s="8" t="s">
        <v>70</v>
      </c>
      <c r="V3" s="5" t="s">
        <v>71</v>
      </c>
      <c r="W3" s="8" t="s">
        <v>284</v>
      </c>
      <c r="X3" s="8" t="s">
        <v>276</v>
      </c>
      <c r="Y3" s="8"/>
      <c r="Z3" s="8" t="s">
        <v>278</v>
      </c>
      <c r="AA3" s="8"/>
      <c r="AB3" s="8" t="s">
        <v>275</v>
      </c>
      <c r="AC3" s="8" t="s">
        <v>283</v>
      </c>
      <c r="AD3" s="8">
        <v>17700</v>
      </c>
      <c r="AE3" s="8">
        <v>8850</v>
      </c>
      <c r="AF3" s="8">
        <v>2950</v>
      </c>
      <c r="AG3" s="8"/>
      <c r="AH3" s="8"/>
      <c r="AI3" s="4">
        <v>70</v>
      </c>
      <c r="AJ3" s="7" t="s">
        <v>276</v>
      </c>
      <c r="AK3" s="8" t="s">
        <v>276</v>
      </c>
      <c r="AL3" s="8"/>
      <c r="AM3" s="7" t="s">
        <v>276</v>
      </c>
      <c r="AN3" s="8">
        <f t="shared" ref="AN3:AN36" si="1">IF(AR3&gt;21000,0,ROUND(AR3*0.75%,0))</f>
        <v>0</v>
      </c>
      <c r="AO3" s="8"/>
      <c r="AP3" s="8"/>
      <c r="AQ3" s="8"/>
      <c r="AR3" s="8">
        <v>29500</v>
      </c>
      <c r="AS3" s="8" t="s">
        <v>280</v>
      </c>
      <c r="AT3" s="8">
        <v>6</v>
      </c>
      <c r="AU3" s="8"/>
      <c r="AV3" s="8" t="s">
        <v>61</v>
      </c>
      <c r="AW3" s="10" t="s">
        <v>61</v>
      </c>
      <c r="AX3" s="10" t="s">
        <v>72</v>
      </c>
      <c r="AY3" s="8" t="s">
        <v>73</v>
      </c>
      <c r="AZ3" s="8" t="s">
        <v>277</v>
      </c>
      <c r="BA3" s="8"/>
      <c r="BB3" s="21"/>
      <c r="BC3" s="21"/>
    </row>
    <row r="4" spans="1:55" x14ac:dyDescent="0.25">
      <c r="A4">
        <v>3</v>
      </c>
      <c r="B4" s="4" t="s">
        <v>74</v>
      </c>
      <c r="C4" s="8" t="s">
        <v>291</v>
      </c>
      <c r="D4" s="5" t="s">
        <v>75</v>
      </c>
      <c r="E4" s="8" t="s">
        <v>76</v>
      </c>
      <c r="F4" s="8" t="s">
        <v>287</v>
      </c>
      <c r="G4" s="8" t="s">
        <v>67</v>
      </c>
      <c r="H4" s="23">
        <v>33421</v>
      </c>
      <c r="I4" s="8">
        <f t="shared" ca="1" si="0"/>
        <v>31</v>
      </c>
      <c r="J4" s="8"/>
      <c r="K4" s="8" t="s">
        <v>55</v>
      </c>
      <c r="L4" s="8" t="s">
        <v>56</v>
      </c>
      <c r="M4" s="8" t="s">
        <v>57</v>
      </c>
      <c r="N4" s="8" t="s">
        <v>77</v>
      </c>
      <c r="O4" s="6" t="s">
        <v>78</v>
      </c>
      <c r="P4" s="8"/>
      <c r="Q4" s="8" t="s">
        <v>277</v>
      </c>
      <c r="R4" s="7">
        <v>43678</v>
      </c>
      <c r="S4" s="6" t="s">
        <v>286</v>
      </c>
      <c r="T4" s="8">
        <v>8376017674</v>
      </c>
      <c r="U4" s="8" t="s">
        <v>79</v>
      </c>
      <c r="V4" s="5" t="s">
        <v>80</v>
      </c>
      <c r="W4" s="8" t="s">
        <v>284</v>
      </c>
      <c r="X4" s="8" t="s">
        <v>277</v>
      </c>
      <c r="Y4" s="8"/>
      <c r="Z4" s="8" t="s">
        <v>278</v>
      </c>
      <c r="AA4" s="8"/>
      <c r="AB4" s="8" t="s">
        <v>275</v>
      </c>
      <c r="AC4" s="8" t="s">
        <v>283</v>
      </c>
      <c r="AD4" s="8">
        <v>13890</v>
      </c>
      <c r="AE4" s="8">
        <v>5325</v>
      </c>
      <c r="AF4" s="8">
        <v>3935</v>
      </c>
      <c r="AG4" s="8"/>
      <c r="AH4" s="8"/>
      <c r="AI4" s="4">
        <v>70</v>
      </c>
      <c r="AJ4" s="7" t="s">
        <v>277</v>
      </c>
      <c r="AK4" s="8" t="s">
        <v>276</v>
      </c>
      <c r="AL4" s="8">
        <f>ROUND(SUM(AD4+AF4)*12%,0)</f>
        <v>2139</v>
      </c>
      <c r="AM4" s="7" t="s">
        <v>276</v>
      </c>
      <c r="AN4" s="8">
        <f t="shared" si="1"/>
        <v>0</v>
      </c>
      <c r="AO4" s="8"/>
      <c r="AP4" s="8"/>
      <c r="AQ4" s="8"/>
      <c r="AR4" s="8">
        <v>23150</v>
      </c>
      <c r="AS4" s="8" t="s">
        <v>280</v>
      </c>
      <c r="AT4" s="8">
        <v>5.5</v>
      </c>
      <c r="AU4" s="8"/>
      <c r="AV4" s="8" t="s">
        <v>61</v>
      </c>
      <c r="AW4" s="10">
        <v>101462394136</v>
      </c>
      <c r="AX4" s="10" t="s">
        <v>81</v>
      </c>
      <c r="AY4" s="8" t="s">
        <v>82</v>
      </c>
      <c r="AZ4" s="8" t="s">
        <v>277</v>
      </c>
      <c r="BA4" s="8"/>
      <c r="BB4" s="21">
        <v>43678</v>
      </c>
      <c r="BC4" s="21"/>
    </row>
    <row r="5" spans="1:55" ht="25.5" x14ac:dyDescent="0.25">
      <c r="A5">
        <v>4</v>
      </c>
      <c r="B5" s="4" t="s">
        <v>83</v>
      </c>
      <c r="C5" s="8" t="s">
        <v>291</v>
      </c>
      <c r="D5" s="5" t="s">
        <v>84</v>
      </c>
      <c r="E5" s="8" t="s">
        <v>85</v>
      </c>
      <c r="F5" s="8" t="s">
        <v>287</v>
      </c>
      <c r="G5" s="8" t="s">
        <v>67</v>
      </c>
      <c r="H5" s="23">
        <v>31567</v>
      </c>
      <c r="I5" s="8">
        <f t="shared" ca="1" si="0"/>
        <v>36</v>
      </c>
      <c r="J5" s="8"/>
      <c r="K5" s="8" t="s">
        <v>55</v>
      </c>
      <c r="L5" s="8" t="s">
        <v>56</v>
      </c>
      <c r="M5" s="8" t="s">
        <v>57</v>
      </c>
      <c r="N5" s="8" t="s">
        <v>77</v>
      </c>
      <c r="O5" s="6" t="s">
        <v>78</v>
      </c>
      <c r="P5" s="8"/>
      <c r="Q5" s="8" t="s">
        <v>277</v>
      </c>
      <c r="R5" s="7">
        <v>43678</v>
      </c>
      <c r="S5" s="6" t="s">
        <v>286</v>
      </c>
      <c r="T5" s="8">
        <v>7530917805</v>
      </c>
      <c r="U5" s="8" t="s">
        <v>79</v>
      </c>
      <c r="V5" s="5" t="s">
        <v>86</v>
      </c>
      <c r="W5" s="8" t="s">
        <v>284</v>
      </c>
      <c r="X5" s="8" t="s">
        <v>277</v>
      </c>
      <c r="Y5" s="8"/>
      <c r="Z5" s="8" t="s">
        <v>278</v>
      </c>
      <c r="AA5" s="8"/>
      <c r="AB5" s="8" t="s">
        <v>275</v>
      </c>
      <c r="AC5" s="8" t="s">
        <v>283</v>
      </c>
      <c r="AD5" s="8">
        <v>13427</v>
      </c>
      <c r="AE5" s="8">
        <v>3718</v>
      </c>
      <c r="AF5" s="8">
        <v>3512</v>
      </c>
      <c r="AG5" s="8"/>
      <c r="AH5" s="8"/>
      <c r="AI5" s="4">
        <v>70</v>
      </c>
      <c r="AJ5" s="7" t="s">
        <v>277</v>
      </c>
      <c r="AK5" s="8" t="s">
        <v>276</v>
      </c>
      <c r="AL5" s="8">
        <f>ROUND(SUM(AD5+AF5)*12%,0)</f>
        <v>2033</v>
      </c>
      <c r="AM5" s="7" t="s">
        <v>277</v>
      </c>
      <c r="AN5" s="8">
        <f t="shared" si="1"/>
        <v>155</v>
      </c>
      <c r="AO5" s="8"/>
      <c r="AP5" s="8"/>
      <c r="AQ5" s="8"/>
      <c r="AR5" s="8">
        <v>20657</v>
      </c>
      <c r="AS5" s="8" t="s">
        <v>280</v>
      </c>
      <c r="AT5" s="8">
        <v>8</v>
      </c>
      <c r="AU5" s="8"/>
      <c r="AV5" s="8">
        <v>5607880376</v>
      </c>
      <c r="AW5" s="10">
        <v>101462394127</v>
      </c>
      <c r="AX5" s="10" t="s">
        <v>87</v>
      </c>
      <c r="AY5" s="8" t="s">
        <v>88</v>
      </c>
      <c r="AZ5" s="8" t="s">
        <v>277</v>
      </c>
      <c r="BA5" s="8"/>
      <c r="BB5" s="21">
        <v>43678</v>
      </c>
      <c r="BC5" s="21">
        <v>43678</v>
      </c>
    </row>
    <row r="6" spans="1:55" x14ac:dyDescent="0.25">
      <c r="A6">
        <v>5</v>
      </c>
      <c r="B6" s="4" t="s">
        <v>89</v>
      </c>
      <c r="C6" s="8" t="s">
        <v>291</v>
      </c>
      <c r="D6" s="5" t="s">
        <v>90</v>
      </c>
      <c r="E6" s="8" t="s">
        <v>91</v>
      </c>
      <c r="F6" s="8" t="s">
        <v>287</v>
      </c>
      <c r="G6" s="8" t="s">
        <v>67</v>
      </c>
      <c r="H6" s="23">
        <v>33360</v>
      </c>
      <c r="I6" s="8">
        <f t="shared" ca="1" si="0"/>
        <v>32</v>
      </c>
      <c r="J6" s="8"/>
      <c r="K6" s="8" t="s">
        <v>55</v>
      </c>
      <c r="L6" s="8" t="s">
        <v>56</v>
      </c>
      <c r="M6" s="8" t="s">
        <v>57</v>
      </c>
      <c r="N6" s="8" t="s">
        <v>77</v>
      </c>
      <c r="O6" s="6" t="s">
        <v>78</v>
      </c>
      <c r="P6" s="8"/>
      <c r="Q6" s="8" t="s">
        <v>276</v>
      </c>
      <c r="R6" s="7">
        <v>43678</v>
      </c>
      <c r="S6" s="6" t="s">
        <v>286</v>
      </c>
      <c r="T6" s="8">
        <v>8800605746</v>
      </c>
      <c r="U6" s="8" t="s">
        <v>92</v>
      </c>
      <c r="V6" s="5" t="s">
        <v>93</v>
      </c>
      <c r="W6" s="8" t="s">
        <v>284</v>
      </c>
      <c r="X6" s="8" t="s">
        <v>277</v>
      </c>
      <c r="Y6" s="8"/>
      <c r="Z6" s="8" t="s">
        <v>278</v>
      </c>
      <c r="AA6" s="8"/>
      <c r="AB6" s="8" t="s">
        <v>275</v>
      </c>
      <c r="AC6" s="8" t="s">
        <v>283</v>
      </c>
      <c r="AD6" s="8">
        <v>13774</v>
      </c>
      <c r="AE6" s="8">
        <v>3673</v>
      </c>
      <c r="AF6" s="8">
        <v>5510</v>
      </c>
      <c r="AG6" s="8"/>
      <c r="AH6" s="8"/>
      <c r="AI6" s="4">
        <v>70</v>
      </c>
      <c r="AJ6" s="7" t="s">
        <v>277</v>
      </c>
      <c r="AK6" s="8" t="s">
        <v>276</v>
      </c>
      <c r="AL6" s="8">
        <f>ROUND(SUM(AD6+AF6)*12%,0)</f>
        <v>2314</v>
      </c>
      <c r="AM6" s="7" t="s">
        <v>276</v>
      </c>
      <c r="AN6" s="8">
        <f t="shared" si="1"/>
        <v>0</v>
      </c>
      <c r="AO6" s="8"/>
      <c r="AP6" s="8"/>
      <c r="AQ6" s="8"/>
      <c r="AR6" s="8">
        <v>22957</v>
      </c>
      <c r="AS6" s="8" t="s">
        <v>280</v>
      </c>
      <c r="AT6" s="8">
        <v>9.5</v>
      </c>
      <c r="AU6" s="8"/>
      <c r="AV6" s="8" t="s">
        <v>61</v>
      </c>
      <c r="AW6" s="10">
        <v>101462394115</v>
      </c>
      <c r="AX6" s="10" t="s">
        <v>94</v>
      </c>
      <c r="AY6" s="8" t="s">
        <v>95</v>
      </c>
      <c r="AZ6" s="8" t="s">
        <v>277</v>
      </c>
      <c r="BA6" s="8"/>
      <c r="BB6" s="21">
        <v>43678</v>
      </c>
      <c r="BC6" s="21"/>
    </row>
    <row r="7" spans="1:55" x14ac:dyDescent="0.25">
      <c r="A7">
        <v>6</v>
      </c>
      <c r="B7" s="4" t="s">
        <v>96</v>
      </c>
      <c r="C7" s="8" t="s">
        <v>291</v>
      </c>
      <c r="D7" s="5" t="s">
        <v>97</v>
      </c>
      <c r="E7" s="8" t="s">
        <v>98</v>
      </c>
      <c r="F7" s="8" t="s">
        <v>288</v>
      </c>
      <c r="G7" s="8" t="s">
        <v>67</v>
      </c>
      <c r="H7" s="23">
        <v>21501</v>
      </c>
      <c r="I7" s="8">
        <f t="shared" ca="1" si="0"/>
        <v>64</v>
      </c>
      <c r="J7" s="8"/>
      <c r="K7" s="8" t="s">
        <v>55</v>
      </c>
      <c r="L7" s="8" t="s">
        <v>56</v>
      </c>
      <c r="M7" s="8" t="s">
        <v>57</v>
      </c>
      <c r="N7" s="8" t="s">
        <v>99</v>
      </c>
      <c r="O7" s="6" t="s">
        <v>100</v>
      </c>
      <c r="P7" s="9"/>
      <c r="Q7" s="8" t="s">
        <v>277</v>
      </c>
      <c r="R7" s="7">
        <v>43693</v>
      </c>
      <c r="S7" s="6" t="s">
        <v>286</v>
      </c>
      <c r="T7" s="8">
        <v>9953997552</v>
      </c>
      <c r="U7" s="8" t="s">
        <v>101</v>
      </c>
      <c r="V7" s="5" t="s">
        <v>102</v>
      </c>
      <c r="W7" s="8" t="s">
        <v>284</v>
      </c>
      <c r="X7" s="8" t="s">
        <v>276</v>
      </c>
      <c r="Y7" s="8"/>
      <c r="Z7" s="8" t="s">
        <v>278</v>
      </c>
      <c r="AA7" s="8"/>
      <c r="AB7" s="8" t="s">
        <v>275</v>
      </c>
      <c r="AC7" s="8" t="s">
        <v>283</v>
      </c>
      <c r="AD7" s="8">
        <v>17700</v>
      </c>
      <c r="AE7" s="8">
        <v>8850</v>
      </c>
      <c r="AF7" s="8">
        <v>2950</v>
      </c>
      <c r="AG7" s="8"/>
      <c r="AH7" s="8"/>
      <c r="AI7" s="4"/>
      <c r="AJ7" s="7" t="s">
        <v>276</v>
      </c>
      <c r="AK7" s="8" t="s">
        <v>276</v>
      </c>
      <c r="AL7" s="8"/>
      <c r="AM7" s="7" t="s">
        <v>276</v>
      </c>
      <c r="AN7" s="8">
        <f t="shared" si="1"/>
        <v>0</v>
      </c>
      <c r="AO7" s="8"/>
      <c r="AP7" s="8"/>
      <c r="AQ7" s="8"/>
      <c r="AR7" s="8">
        <v>29500</v>
      </c>
      <c r="AS7" s="8" t="s">
        <v>280</v>
      </c>
      <c r="AT7" s="8">
        <v>34</v>
      </c>
      <c r="AU7" s="8"/>
      <c r="AV7" s="8" t="s">
        <v>61</v>
      </c>
      <c r="AW7" s="10" t="s">
        <v>61</v>
      </c>
      <c r="AX7" s="10" t="s">
        <v>103</v>
      </c>
      <c r="AY7" s="8" t="s">
        <v>104</v>
      </c>
      <c r="AZ7" s="8" t="s">
        <v>277</v>
      </c>
      <c r="BA7" s="8"/>
      <c r="BB7" s="21"/>
      <c r="BC7" s="21"/>
    </row>
    <row r="8" spans="1:55" x14ac:dyDescent="0.25">
      <c r="A8">
        <v>7</v>
      </c>
      <c r="B8" s="4" t="s">
        <v>105</v>
      </c>
      <c r="C8" s="8" t="s">
        <v>291</v>
      </c>
      <c r="D8" s="5" t="s">
        <v>106</v>
      </c>
      <c r="E8" s="8" t="s">
        <v>107</v>
      </c>
      <c r="F8" s="8" t="s">
        <v>288</v>
      </c>
      <c r="G8" s="8" t="s">
        <v>67</v>
      </c>
      <c r="H8" s="23">
        <v>34890</v>
      </c>
      <c r="I8" s="8">
        <f t="shared" ca="1" si="0"/>
        <v>27</v>
      </c>
      <c r="J8" s="8"/>
      <c r="K8" s="8" t="s">
        <v>55</v>
      </c>
      <c r="L8" s="8" t="s">
        <v>56</v>
      </c>
      <c r="M8" s="8" t="s">
        <v>57</v>
      </c>
      <c r="N8" s="8" t="s">
        <v>99</v>
      </c>
      <c r="O8" s="6" t="s">
        <v>108</v>
      </c>
      <c r="P8" s="9"/>
      <c r="Q8" s="8" t="s">
        <v>277</v>
      </c>
      <c r="R8" s="7">
        <v>43823</v>
      </c>
      <c r="S8" s="6" t="s">
        <v>286</v>
      </c>
      <c r="T8" s="8">
        <v>9996536960</v>
      </c>
      <c r="U8" s="8" t="s">
        <v>109</v>
      </c>
      <c r="V8" s="5" t="s">
        <v>110</v>
      </c>
      <c r="W8" s="8" t="s">
        <v>284</v>
      </c>
      <c r="X8" s="8" t="s">
        <v>277</v>
      </c>
      <c r="Y8" s="8"/>
      <c r="Z8" s="8" t="s">
        <v>278</v>
      </c>
      <c r="AA8" s="8"/>
      <c r="AB8" s="8" t="s">
        <v>275</v>
      </c>
      <c r="AC8" s="8" t="s">
        <v>283</v>
      </c>
      <c r="AD8" s="8">
        <v>16000</v>
      </c>
      <c r="AE8" s="8">
        <v>5500</v>
      </c>
      <c r="AF8" s="8">
        <v>0</v>
      </c>
      <c r="AG8" s="8"/>
      <c r="AH8" s="8"/>
      <c r="AI8" s="4"/>
      <c r="AJ8" s="7" t="s">
        <v>276</v>
      </c>
      <c r="AK8" s="8" t="s">
        <v>276</v>
      </c>
      <c r="AL8" s="8"/>
      <c r="AM8" s="7" t="s">
        <v>276</v>
      </c>
      <c r="AN8" s="8">
        <f t="shared" si="1"/>
        <v>0</v>
      </c>
      <c r="AO8" s="8"/>
      <c r="AP8" s="8"/>
      <c r="AQ8" s="8"/>
      <c r="AR8" s="8">
        <v>21500</v>
      </c>
      <c r="AS8" s="8" t="s">
        <v>280</v>
      </c>
      <c r="AT8" s="8">
        <v>2.5</v>
      </c>
      <c r="AU8" s="8"/>
      <c r="AV8" s="8" t="s">
        <v>61</v>
      </c>
      <c r="AW8" s="10" t="s">
        <v>61</v>
      </c>
      <c r="AX8" s="10" t="s">
        <v>111</v>
      </c>
      <c r="AY8" s="8" t="s">
        <v>112</v>
      </c>
      <c r="AZ8" s="8" t="s">
        <v>277</v>
      </c>
      <c r="BA8" s="8"/>
      <c r="BB8" s="21"/>
      <c r="BC8" s="21"/>
    </row>
    <row r="9" spans="1:55" x14ac:dyDescent="0.25">
      <c r="A9">
        <v>8</v>
      </c>
      <c r="B9" s="4" t="s">
        <v>113</v>
      </c>
      <c r="C9" s="8" t="s">
        <v>291</v>
      </c>
      <c r="D9" s="5" t="s">
        <v>114</v>
      </c>
      <c r="E9" s="8" t="s">
        <v>115</v>
      </c>
      <c r="F9" s="8" t="s">
        <v>289</v>
      </c>
      <c r="G9" s="8" t="s">
        <v>67</v>
      </c>
      <c r="H9" s="23">
        <v>28124</v>
      </c>
      <c r="I9" s="8">
        <f t="shared" ca="1" si="0"/>
        <v>46</v>
      </c>
      <c r="J9" s="8"/>
      <c r="K9" s="8" t="s">
        <v>55</v>
      </c>
      <c r="L9" s="8" t="s">
        <v>56</v>
      </c>
      <c r="M9" s="8" t="s">
        <v>57</v>
      </c>
      <c r="N9" s="8" t="s">
        <v>116</v>
      </c>
      <c r="O9" s="6" t="s">
        <v>117</v>
      </c>
      <c r="P9" s="9"/>
      <c r="Q9" s="8" t="s">
        <v>277</v>
      </c>
      <c r="R9" s="7">
        <v>43892</v>
      </c>
      <c r="S9" s="6" t="s">
        <v>286</v>
      </c>
      <c r="T9" s="8">
        <v>9899168340</v>
      </c>
      <c r="U9" s="8" t="s">
        <v>70</v>
      </c>
      <c r="V9" s="5" t="s">
        <v>118</v>
      </c>
      <c r="W9" s="8" t="s">
        <v>284</v>
      </c>
      <c r="X9" s="8" t="s">
        <v>276</v>
      </c>
      <c r="Y9" s="8"/>
      <c r="Z9" s="8" t="s">
        <v>278</v>
      </c>
      <c r="AA9" s="8"/>
      <c r="AB9" s="8" t="s">
        <v>275</v>
      </c>
      <c r="AC9" s="8" t="s">
        <v>283</v>
      </c>
      <c r="AD9" s="8">
        <v>66500</v>
      </c>
      <c r="AE9" s="8">
        <v>20900</v>
      </c>
      <c r="AF9" s="8">
        <v>7600</v>
      </c>
      <c r="AG9" s="8"/>
      <c r="AH9" s="8"/>
      <c r="AI9" s="4"/>
      <c r="AJ9" s="7" t="s">
        <v>276</v>
      </c>
      <c r="AK9" s="8" t="s">
        <v>276</v>
      </c>
      <c r="AL9" s="8"/>
      <c r="AM9" s="7" t="s">
        <v>276</v>
      </c>
      <c r="AN9" s="8">
        <f t="shared" si="1"/>
        <v>0</v>
      </c>
      <c r="AO9" s="8"/>
      <c r="AP9" s="8"/>
      <c r="AQ9" s="8"/>
      <c r="AR9" s="8">
        <v>95000</v>
      </c>
      <c r="AS9" s="8" t="s">
        <v>280</v>
      </c>
      <c r="AT9" s="8">
        <v>18.5</v>
      </c>
      <c r="AU9" s="8"/>
      <c r="AV9" s="8" t="s">
        <v>61</v>
      </c>
      <c r="AW9" s="10" t="s">
        <v>61</v>
      </c>
      <c r="AX9" s="10" t="s">
        <v>119</v>
      </c>
      <c r="AY9" s="8" t="s">
        <v>120</v>
      </c>
      <c r="AZ9" s="8" t="s">
        <v>277</v>
      </c>
      <c r="BA9" s="8"/>
      <c r="BB9" s="21"/>
      <c r="BC9" s="21"/>
    </row>
    <row r="10" spans="1:55" x14ac:dyDescent="0.25">
      <c r="A10">
        <v>9</v>
      </c>
      <c r="B10" s="4" t="s">
        <v>121</v>
      </c>
      <c r="C10" s="8" t="s">
        <v>291</v>
      </c>
      <c r="D10" s="5" t="s">
        <v>122</v>
      </c>
      <c r="E10" s="8" t="s">
        <v>76</v>
      </c>
      <c r="F10" s="8" t="s">
        <v>289</v>
      </c>
      <c r="G10" s="8" t="s">
        <v>67</v>
      </c>
      <c r="H10" s="23">
        <v>33526</v>
      </c>
      <c r="I10" s="8">
        <f t="shared" ca="1" si="0"/>
        <v>31</v>
      </c>
      <c r="J10" s="8"/>
      <c r="K10" s="8" t="s">
        <v>55</v>
      </c>
      <c r="L10" s="8" t="s">
        <v>56</v>
      </c>
      <c r="M10" s="8" t="s">
        <v>57</v>
      </c>
      <c r="N10" s="8" t="s">
        <v>77</v>
      </c>
      <c r="O10" s="6" t="s">
        <v>123</v>
      </c>
      <c r="P10" s="9"/>
      <c r="Q10" s="8" t="s">
        <v>277</v>
      </c>
      <c r="R10" s="7">
        <v>43892</v>
      </c>
      <c r="S10" s="6" t="s">
        <v>286</v>
      </c>
      <c r="T10" s="8">
        <v>8930344770</v>
      </c>
      <c r="U10" s="8" t="s">
        <v>124</v>
      </c>
      <c r="V10" s="5" t="s">
        <v>125</v>
      </c>
      <c r="W10" s="8" t="s">
        <v>284</v>
      </c>
      <c r="X10" s="8" t="s">
        <v>276</v>
      </c>
      <c r="Y10" s="8"/>
      <c r="Z10" s="8" t="s">
        <v>278</v>
      </c>
      <c r="AA10" s="8"/>
      <c r="AB10" s="8" t="s">
        <v>275</v>
      </c>
      <c r="AC10" s="8" t="s">
        <v>283</v>
      </c>
      <c r="AD10" s="8">
        <v>35400</v>
      </c>
      <c r="AE10" s="8">
        <v>17700</v>
      </c>
      <c r="AF10" s="8">
        <v>5900</v>
      </c>
      <c r="AG10" s="8"/>
      <c r="AH10" s="8"/>
      <c r="AI10" s="4"/>
      <c r="AJ10" s="7" t="s">
        <v>276</v>
      </c>
      <c r="AK10" s="8" t="s">
        <v>276</v>
      </c>
      <c r="AL10" s="8"/>
      <c r="AM10" s="7" t="s">
        <v>276</v>
      </c>
      <c r="AN10" s="8">
        <f t="shared" si="1"/>
        <v>0</v>
      </c>
      <c r="AO10" s="8"/>
      <c r="AP10" s="8"/>
      <c r="AQ10" s="8"/>
      <c r="AR10" s="8">
        <v>59000</v>
      </c>
      <c r="AS10" s="8" t="s">
        <v>280</v>
      </c>
      <c r="AT10" s="8">
        <v>8.5</v>
      </c>
      <c r="AU10" s="8"/>
      <c r="AV10" s="8" t="s">
        <v>61</v>
      </c>
      <c r="AW10" s="10" t="s">
        <v>61</v>
      </c>
      <c r="AX10" s="10" t="s">
        <v>126</v>
      </c>
      <c r="AY10" s="8" t="s">
        <v>127</v>
      </c>
      <c r="AZ10" s="8" t="s">
        <v>277</v>
      </c>
      <c r="BA10" s="8"/>
      <c r="BB10" s="21"/>
      <c r="BC10" s="21"/>
    </row>
    <row r="11" spans="1:55" x14ac:dyDescent="0.25">
      <c r="A11">
        <v>10</v>
      </c>
      <c r="B11" s="4" t="s">
        <v>128</v>
      </c>
      <c r="C11" s="8" t="s">
        <v>291</v>
      </c>
      <c r="D11" s="5" t="s">
        <v>129</v>
      </c>
      <c r="E11" s="8"/>
      <c r="F11" s="8" t="s">
        <v>288</v>
      </c>
      <c r="G11" s="8" t="s">
        <v>67</v>
      </c>
      <c r="H11" s="23">
        <v>31074</v>
      </c>
      <c r="I11" s="8">
        <f t="shared" ca="1" si="0"/>
        <v>38</v>
      </c>
      <c r="J11" s="8"/>
      <c r="K11" s="8" t="s">
        <v>55</v>
      </c>
      <c r="L11" s="8" t="s">
        <v>56</v>
      </c>
      <c r="M11" s="8" t="s">
        <v>57</v>
      </c>
      <c r="N11" s="8" t="s">
        <v>68</v>
      </c>
      <c r="O11" s="6" t="s">
        <v>69</v>
      </c>
      <c r="P11" s="9"/>
      <c r="Q11" s="8" t="s">
        <v>277</v>
      </c>
      <c r="R11" s="7">
        <v>43908</v>
      </c>
      <c r="S11" s="6" t="s">
        <v>286</v>
      </c>
      <c r="T11" s="8">
        <v>9671783747</v>
      </c>
      <c r="U11" s="8" t="s">
        <v>101</v>
      </c>
      <c r="V11" s="5" t="s">
        <v>130</v>
      </c>
      <c r="W11" s="8" t="s">
        <v>284</v>
      </c>
      <c r="X11" s="8" t="s">
        <v>276</v>
      </c>
      <c r="Y11" s="8"/>
      <c r="Z11" s="8" t="s">
        <v>278</v>
      </c>
      <c r="AA11" s="8"/>
      <c r="AB11" s="8" t="s">
        <v>275</v>
      </c>
      <c r="AC11" s="8" t="s">
        <v>283</v>
      </c>
      <c r="AD11" s="8">
        <v>20400</v>
      </c>
      <c r="AE11" s="8">
        <v>10200</v>
      </c>
      <c r="AF11" s="8">
        <v>3400</v>
      </c>
      <c r="AG11" s="8"/>
      <c r="AH11" s="8"/>
      <c r="AI11" s="4"/>
      <c r="AJ11" s="7" t="s">
        <v>276</v>
      </c>
      <c r="AK11" s="8" t="s">
        <v>276</v>
      </c>
      <c r="AL11" s="8"/>
      <c r="AM11" s="7" t="s">
        <v>276</v>
      </c>
      <c r="AN11" s="8">
        <f t="shared" si="1"/>
        <v>0</v>
      </c>
      <c r="AO11" s="8"/>
      <c r="AP11" s="8"/>
      <c r="AQ11" s="8"/>
      <c r="AR11" s="8">
        <v>34000</v>
      </c>
      <c r="AS11" s="8" t="s">
        <v>280</v>
      </c>
      <c r="AT11" s="8">
        <v>7.5</v>
      </c>
      <c r="AU11" s="8"/>
      <c r="AV11" s="8" t="s">
        <v>61</v>
      </c>
      <c r="AW11" s="10" t="s">
        <v>61</v>
      </c>
      <c r="AX11" s="10" t="s">
        <v>131</v>
      </c>
      <c r="AY11" s="8" t="s">
        <v>132</v>
      </c>
      <c r="AZ11" s="8" t="s">
        <v>277</v>
      </c>
      <c r="BA11" s="8"/>
      <c r="BB11" s="21"/>
      <c r="BC11" s="21"/>
    </row>
    <row r="12" spans="1:55" x14ac:dyDescent="0.25">
      <c r="A12">
        <v>11</v>
      </c>
      <c r="B12" s="4" t="s">
        <v>133</v>
      </c>
      <c r="C12" s="8" t="s">
        <v>291</v>
      </c>
      <c r="D12" s="5" t="s">
        <v>75</v>
      </c>
      <c r="E12" s="8" t="s">
        <v>76</v>
      </c>
      <c r="F12" s="8" t="s">
        <v>287</v>
      </c>
      <c r="G12" s="8" t="s">
        <v>67</v>
      </c>
      <c r="H12" s="23">
        <v>28590</v>
      </c>
      <c r="I12" s="8">
        <f t="shared" ca="1" si="0"/>
        <v>45</v>
      </c>
      <c r="J12" s="8"/>
      <c r="K12" s="8" t="s">
        <v>55</v>
      </c>
      <c r="L12" s="8" t="s">
        <v>56</v>
      </c>
      <c r="M12" s="8" t="s">
        <v>57</v>
      </c>
      <c r="N12" s="8" t="s">
        <v>77</v>
      </c>
      <c r="O12" s="6" t="s">
        <v>134</v>
      </c>
      <c r="P12" s="8"/>
      <c r="Q12" s="8" t="s">
        <v>277</v>
      </c>
      <c r="R12" s="7">
        <v>43957</v>
      </c>
      <c r="S12" s="6" t="s">
        <v>286</v>
      </c>
      <c r="T12" s="8">
        <v>9813366469</v>
      </c>
      <c r="U12" s="8" t="s">
        <v>79</v>
      </c>
      <c r="V12" s="5" t="s">
        <v>135</v>
      </c>
      <c r="W12" s="8" t="s">
        <v>284</v>
      </c>
      <c r="X12" s="8" t="s">
        <v>277</v>
      </c>
      <c r="Y12" s="8"/>
      <c r="Z12" s="8" t="s">
        <v>278</v>
      </c>
      <c r="AA12" s="8"/>
      <c r="AB12" s="8" t="s">
        <v>275</v>
      </c>
      <c r="AC12" s="8" t="s">
        <v>283</v>
      </c>
      <c r="AD12" s="8">
        <v>11199</v>
      </c>
      <c r="AE12" s="8">
        <v>0</v>
      </c>
      <c r="AF12" s="8">
        <v>0</v>
      </c>
      <c r="AG12" s="8"/>
      <c r="AH12" s="8"/>
      <c r="AI12" s="4"/>
      <c r="AJ12" s="7" t="s">
        <v>277</v>
      </c>
      <c r="AK12" s="8" t="s">
        <v>276</v>
      </c>
      <c r="AL12" s="8">
        <f>ROUND(SUM(AD12+AF12)*12%,0)</f>
        <v>1344</v>
      </c>
      <c r="AM12" s="7" t="s">
        <v>277</v>
      </c>
      <c r="AN12" s="8">
        <f t="shared" si="1"/>
        <v>84</v>
      </c>
      <c r="AO12" s="8"/>
      <c r="AP12" s="8"/>
      <c r="AQ12" s="8"/>
      <c r="AR12" s="8">
        <v>11199</v>
      </c>
      <c r="AS12" s="8" t="s">
        <v>280</v>
      </c>
      <c r="AT12" s="8">
        <v>10</v>
      </c>
      <c r="AU12" s="8"/>
      <c r="AV12" s="8">
        <v>1324525158</v>
      </c>
      <c r="AW12" s="10">
        <v>101472742368</v>
      </c>
      <c r="AX12" s="10" t="s">
        <v>136</v>
      </c>
      <c r="AY12" s="8" t="s">
        <v>137</v>
      </c>
      <c r="AZ12" s="8" t="s">
        <v>277</v>
      </c>
      <c r="BA12" s="8"/>
      <c r="BB12" s="21">
        <v>43957</v>
      </c>
      <c r="BC12" s="21">
        <v>43957</v>
      </c>
    </row>
    <row r="13" spans="1:55" s="18" customFormat="1" x14ac:dyDescent="0.25">
      <c r="A13">
        <v>12</v>
      </c>
      <c r="B13" s="12" t="s">
        <v>138</v>
      </c>
      <c r="C13" s="13" t="s">
        <v>291</v>
      </c>
      <c r="D13" s="14" t="s">
        <v>139</v>
      </c>
      <c r="E13" s="13" t="s">
        <v>115</v>
      </c>
      <c r="F13" s="13" t="s">
        <v>287</v>
      </c>
      <c r="G13" s="13" t="s">
        <v>67</v>
      </c>
      <c r="H13" s="24">
        <v>30540</v>
      </c>
      <c r="I13" s="13">
        <f t="shared" ca="1" si="0"/>
        <v>39</v>
      </c>
      <c r="J13" s="13"/>
      <c r="K13" s="13" t="s">
        <v>55</v>
      </c>
      <c r="L13" s="13" t="s">
        <v>56</v>
      </c>
      <c r="M13" s="13" t="s">
        <v>57</v>
      </c>
      <c r="N13" s="13" t="s">
        <v>140</v>
      </c>
      <c r="O13" s="15" t="s">
        <v>141</v>
      </c>
      <c r="P13" s="13"/>
      <c r="Q13" s="13" t="s">
        <v>277</v>
      </c>
      <c r="R13" s="16">
        <v>44040</v>
      </c>
      <c r="S13" s="15" t="s">
        <v>286</v>
      </c>
      <c r="T13" s="13">
        <v>7988133153</v>
      </c>
      <c r="U13" s="13" t="s">
        <v>79</v>
      </c>
      <c r="V13" s="14" t="s">
        <v>142</v>
      </c>
      <c r="W13" s="13" t="s">
        <v>284</v>
      </c>
      <c r="X13" s="13" t="s">
        <v>277</v>
      </c>
      <c r="Y13" s="13"/>
      <c r="Z13" s="13" t="s">
        <v>278</v>
      </c>
      <c r="AA13" s="13"/>
      <c r="AB13" s="13" t="s">
        <v>275</v>
      </c>
      <c r="AC13" s="13" t="s">
        <v>283</v>
      </c>
      <c r="AD13" s="8">
        <v>16000</v>
      </c>
      <c r="AE13" s="8">
        <v>1250</v>
      </c>
      <c r="AF13" s="8">
        <v>0</v>
      </c>
      <c r="AG13" s="13"/>
      <c r="AH13" s="13"/>
      <c r="AI13" s="12"/>
      <c r="AJ13" s="16" t="s">
        <v>276</v>
      </c>
      <c r="AK13" s="8" t="s">
        <v>276</v>
      </c>
      <c r="AL13" s="13"/>
      <c r="AM13" s="16" t="s">
        <v>277</v>
      </c>
      <c r="AN13" s="13">
        <f t="shared" si="1"/>
        <v>129</v>
      </c>
      <c r="AO13" s="13"/>
      <c r="AP13" s="13"/>
      <c r="AQ13" s="13"/>
      <c r="AR13" s="8">
        <v>17250</v>
      </c>
      <c r="AS13" s="13" t="s">
        <v>281</v>
      </c>
      <c r="AT13" s="13">
        <v>10</v>
      </c>
      <c r="AU13" s="13"/>
      <c r="AV13" s="13">
        <v>2213874512</v>
      </c>
      <c r="AW13" s="17" t="s">
        <v>61</v>
      </c>
      <c r="AX13" s="17" t="s">
        <v>143</v>
      </c>
      <c r="AY13" s="13" t="s">
        <v>144</v>
      </c>
      <c r="AZ13" s="13" t="s">
        <v>277</v>
      </c>
      <c r="BA13" s="13"/>
      <c r="BB13" s="22"/>
      <c r="BC13" s="22">
        <v>44040</v>
      </c>
    </row>
    <row r="14" spans="1:55" x14ac:dyDescent="0.25">
      <c r="A14">
        <v>13</v>
      </c>
      <c r="B14" s="4" t="s">
        <v>145</v>
      </c>
      <c r="C14" s="8" t="s">
        <v>291</v>
      </c>
      <c r="D14" s="5" t="s">
        <v>146</v>
      </c>
      <c r="E14" s="8" t="s">
        <v>76</v>
      </c>
      <c r="F14" s="8" t="s">
        <v>287</v>
      </c>
      <c r="G14" s="8" t="s">
        <v>67</v>
      </c>
      <c r="H14" s="23">
        <v>29952</v>
      </c>
      <c r="I14" s="8">
        <f t="shared" ca="1" si="0"/>
        <v>41</v>
      </c>
      <c r="J14" s="8"/>
      <c r="K14" s="8" t="s">
        <v>55</v>
      </c>
      <c r="L14" s="8" t="s">
        <v>56</v>
      </c>
      <c r="M14" s="8" t="s">
        <v>57</v>
      </c>
      <c r="N14" s="8" t="s">
        <v>77</v>
      </c>
      <c r="O14" s="6" t="s">
        <v>78</v>
      </c>
      <c r="P14" s="8"/>
      <c r="Q14" s="8" t="s">
        <v>277</v>
      </c>
      <c r="R14" s="7">
        <v>44061</v>
      </c>
      <c r="S14" s="6" t="s">
        <v>286</v>
      </c>
      <c r="T14" s="8">
        <v>9582800745</v>
      </c>
      <c r="U14" s="8" t="s">
        <v>79</v>
      </c>
      <c r="V14" s="5" t="s">
        <v>147</v>
      </c>
      <c r="W14" s="8" t="s">
        <v>284</v>
      </c>
      <c r="X14" s="8" t="s">
        <v>277</v>
      </c>
      <c r="Y14" s="8"/>
      <c r="Z14" s="8" t="s">
        <v>278</v>
      </c>
      <c r="AA14" s="8"/>
      <c r="AB14" s="8" t="s">
        <v>275</v>
      </c>
      <c r="AC14" s="8" t="s">
        <v>283</v>
      </c>
      <c r="AD14" s="8">
        <v>16500</v>
      </c>
      <c r="AE14" s="8">
        <v>6600</v>
      </c>
      <c r="AF14" s="8">
        <v>0</v>
      </c>
      <c r="AG14" s="8"/>
      <c r="AH14" s="8"/>
      <c r="AI14" s="4"/>
      <c r="AJ14" s="7" t="s">
        <v>276</v>
      </c>
      <c r="AK14" s="8" t="s">
        <v>276</v>
      </c>
      <c r="AL14" s="8"/>
      <c r="AM14" s="7" t="s">
        <v>276</v>
      </c>
      <c r="AN14" s="8">
        <f t="shared" si="1"/>
        <v>0</v>
      </c>
      <c r="AO14" s="8"/>
      <c r="AP14" s="8"/>
      <c r="AQ14" s="8"/>
      <c r="AR14" s="8">
        <v>23100</v>
      </c>
      <c r="AS14" s="8" t="s">
        <v>280</v>
      </c>
      <c r="AT14" s="8">
        <v>18</v>
      </c>
      <c r="AU14" s="8"/>
      <c r="AV14" s="8" t="s">
        <v>61</v>
      </c>
      <c r="AW14" s="10" t="s">
        <v>61</v>
      </c>
      <c r="AX14" s="10" t="s">
        <v>148</v>
      </c>
      <c r="AY14" s="8" t="s">
        <v>149</v>
      </c>
      <c r="AZ14" s="8" t="s">
        <v>277</v>
      </c>
      <c r="BA14" s="8"/>
      <c r="BB14" s="21"/>
      <c r="BC14" s="21"/>
    </row>
    <row r="15" spans="1:55" x14ac:dyDescent="0.25">
      <c r="A15">
        <v>14</v>
      </c>
      <c r="B15" s="4" t="s">
        <v>150</v>
      </c>
      <c r="C15" s="8" t="s">
        <v>291</v>
      </c>
      <c r="D15" s="5" t="s">
        <v>151</v>
      </c>
      <c r="E15" s="8" t="s">
        <v>115</v>
      </c>
      <c r="F15" s="8" t="s">
        <v>287</v>
      </c>
      <c r="G15" s="8" t="s">
        <v>67</v>
      </c>
      <c r="H15" s="23">
        <v>34941</v>
      </c>
      <c r="I15" s="8">
        <f t="shared" ca="1" si="0"/>
        <v>27</v>
      </c>
      <c r="J15" s="8"/>
      <c r="K15" s="8" t="s">
        <v>55</v>
      </c>
      <c r="L15" s="8" t="s">
        <v>56</v>
      </c>
      <c r="M15" s="8" t="s">
        <v>57</v>
      </c>
      <c r="N15" s="8" t="s">
        <v>77</v>
      </c>
      <c r="O15" s="6" t="s">
        <v>78</v>
      </c>
      <c r="P15" s="8"/>
      <c r="Q15" s="8" t="s">
        <v>276</v>
      </c>
      <c r="R15" s="7">
        <v>44067</v>
      </c>
      <c r="S15" s="6" t="s">
        <v>286</v>
      </c>
      <c r="T15" s="8">
        <v>9587939002</v>
      </c>
      <c r="U15" s="8" t="s">
        <v>92</v>
      </c>
      <c r="V15" s="5" t="s">
        <v>152</v>
      </c>
      <c r="W15" s="8" t="s">
        <v>284</v>
      </c>
      <c r="X15" s="8" t="s">
        <v>277</v>
      </c>
      <c r="Y15" s="8"/>
      <c r="Z15" s="8" t="s">
        <v>278</v>
      </c>
      <c r="AA15" s="8"/>
      <c r="AB15" s="8" t="s">
        <v>275</v>
      </c>
      <c r="AC15" s="8" t="s">
        <v>283</v>
      </c>
      <c r="AD15" s="8">
        <v>17500</v>
      </c>
      <c r="AE15" s="8">
        <v>8700</v>
      </c>
      <c r="AF15" s="8">
        <v>2800</v>
      </c>
      <c r="AG15" s="8"/>
      <c r="AH15" s="8"/>
      <c r="AI15" s="4"/>
      <c r="AJ15" s="7" t="s">
        <v>276</v>
      </c>
      <c r="AK15" s="8" t="s">
        <v>276</v>
      </c>
      <c r="AL15" s="8"/>
      <c r="AM15" s="7" t="s">
        <v>276</v>
      </c>
      <c r="AN15" s="8">
        <f t="shared" si="1"/>
        <v>0</v>
      </c>
      <c r="AO15" s="8"/>
      <c r="AP15" s="8"/>
      <c r="AQ15" s="8"/>
      <c r="AR15" s="8">
        <v>29000</v>
      </c>
      <c r="AS15" s="8" t="s">
        <v>280</v>
      </c>
      <c r="AT15" s="8">
        <v>6</v>
      </c>
      <c r="AU15" s="8"/>
      <c r="AV15" s="8" t="s">
        <v>61</v>
      </c>
      <c r="AW15" s="10" t="s">
        <v>61</v>
      </c>
      <c r="AX15" s="10" t="s">
        <v>153</v>
      </c>
      <c r="AY15" s="8" t="s">
        <v>154</v>
      </c>
      <c r="AZ15" s="8" t="s">
        <v>277</v>
      </c>
      <c r="BA15" s="8"/>
      <c r="BB15" s="21"/>
      <c r="BC15" s="21"/>
    </row>
    <row r="16" spans="1:55" x14ac:dyDescent="0.25">
      <c r="A16">
        <v>15</v>
      </c>
      <c r="B16" s="4" t="s">
        <v>155</v>
      </c>
      <c r="C16" s="8" t="s">
        <v>291</v>
      </c>
      <c r="D16" s="5" t="s">
        <v>156</v>
      </c>
      <c r="E16" s="8"/>
      <c r="F16" s="8" t="s">
        <v>287</v>
      </c>
      <c r="G16" s="8" t="s">
        <v>67</v>
      </c>
      <c r="H16" s="23">
        <v>34594</v>
      </c>
      <c r="I16" s="8">
        <f t="shared" ca="1" si="0"/>
        <v>28</v>
      </c>
      <c r="J16" s="8"/>
      <c r="K16" s="8" t="s">
        <v>55</v>
      </c>
      <c r="L16" s="8" t="s">
        <v>56</v>
      </c>
      <c r="M16" s="8" t="s">
        <v>57</v>
      </c>
      <c r="N16" s="8" t="s">
        <v>77</v>
      </c>
      <c r="O16" s="6" t="s">
        <v>78</v>
      </c>
      <c r="P16" s="8"/>
      <c r="Q16" s="8" t="s">
        <v>277</v>
      </c>
      <c r="R16" s="7">
        <v>44074</v>
      </c>
      <c r="S16" s="6" t="s">
        <v>286</v>
      </c>
      <c r="T16" s="8">
        <v>8053874953</v>
      </c>
      <c r="U16" s="8" t="s">
        <v>79</v>
      </c>
      <c r="V16" s="5" t="s">
        <v>157</v>
      </c>
      <c r="W16" s="8" t="s">
        <v>284</v>
      </c>
      <c r="X16" s="8" t="s">
        <v>277</v>
      </c>
      <c r="Y16" s="8"/>
      <c r="Z16" s="8" t="s">
        <v>278</v>
      </c>
      <c r="AA16" s="8"/>
      <c r="AB16" s="8" t="s">
        <v>275</v>
      </c>
      <c r="AC16" s="8" t="s">
        <v>283</v>
      </c>
      <c r="AD16" s="8">
        <v>15500</v>
      </c>
      <c r="AE16" s="8">
        <v>5550</v>
      </c>
      <c r="AF16" s="8">
        <v>0</v>
      </c>
      <c r="AG16" s="8"/>
      <c r="AH16" s="8"/>
      <c r="AI16" s="4"/>
      <c r="AJ16" s="7" t="s">
        <v>276</v>
      </c>
      <c r="AK16" s="8" t="s">
        <v>276</v>
      </c>
      <c r="AL16" s="8"/>
      <c r="AM16" s="7" t="s">
        <v>276</v>
      </c>
      <c r="AN16" s="8">
        <f t="shared" si="1"/>
        <v>0</v>
      </c>
      <c r="AO16" s="8"/>
      <c r="AP16" s="8"/>
      <c r="AQ16" s="8"/>
      <c r="AR16" s="8">
        <v>21050</v>
      </c>
      <c r="AS16" s="8" t="s">
        <v>280</v>
      </c>
      <c r="AT16" s="8">
        <v>7</v>
      </c>
      <c r="AU16" s="8"/>
      <c r="AV16" s="8" t="s">
        <v>61</v>
      </c>
      <c r="AW16" s="10" t="s">
        <v>61</v>
      </c>
      <c r="AX16" s="10" t="s">
        <v>158</v>
      </c>
      <c r="AY16" s="8" t="s">
        <v>159</v>
      </c>
      <c r="AZ16" s="8" t="s">
        <v>277</v>
      </c>
      <c r="BA16" s="8"/>
      <c r="BB16" s="21"/>
      <c r="BC16" s="21"/>
    </row>
    <row r="17" spans="1:55" x14ac:dyDescent="0.25">
      <c r="A17">
        <v>16</v>
      </c>
      <c r="B17" s="4" t="s">
        <v>160</v>
      </c>
      <c r="C17" s="8" t="s">
        <v>291</v>
      </c>
      <c r="D17" s="5" t="s">
        <v>161</v>
      </c>
      <c r="E17" s="8" t="s">
        <v>162</v>
      </c>
      <c r="F17" s="8" t="s">
        <v>287</v>
      </c>
      <c r="G17" s="8" t="s">
        <v>67</v>
      </c>
      <c r="H17" s="23">
        <v>35431</v>
      </c>
      <c r="I17" s="8">
        <f t="shared" ca="1" si="0"/>
        <v>26</v>
      </c>
      <c r="J17" s="8"/>
      <c r="K17" s="8" t="s">
        <v>55</v>
      </c>
      <c r="L17" s="8" t="s">
        <v>56</v>
      </c>
      <c r="M17" s="8" t="s">
        <v>57</v>
      </c>
      <c r="N17" s="8" t="s">
        <v>77</v>
      </c>
      <c r="O17" s="6" t="s">
        <v>134</v>
      </c>
      <c r="P17" s="8"/>
      <c r="Q17" s="8" t="s">
        <v>276</v>
      </c>
      <c r="R17" s="7">
        <v>44075</v>
      </c>
      <c r="S17" s="6" t="s">
        <v>286</v>
      </c>
      <c r="T17" s="8">
        <v>9996378801</v>
      </c>
      <c r="U17" s="8" t="s">
        <v>79</v>
      </c>
      <c r="V17" s="5" t="s">
        <v>163</v>
      </c>
      <c r="W17" s="8" t="s">
        <v>284</v>
      </c>
      <c r="X17" s="8" t="s">
        <v>277</v>
      </c>
      <c r="Y17" s="8"/>
      <c r="Z17" s="8" t="s">
        <v>278</v>
      </c>
      <c r="AA17" s="8"/>
      <c r="AB17" s="8" t="s">
        <v>275</v>
      </c>
      <c r="AC17" s="8" t="s">
        <v>283</v>
      </c>
      <c r="AD17" s="8">
        <v>12099</v>
      </c>
      <c r="AE17" s="8">
        <v>0</v>
      </c>
      <c r="AF17" s="8">
        <v>0</v>
      </c>
      <c r="AG17" s="8"/>
      <c r="AH17" s="8"/>
      <c r="AI17" s="4"/>
      <c r="AJ17" s="7" t="s">
        <v>277</v>
      </c>
      <c r="AK17" s="8" t="s">
        <v>276</v>
      </c>
      <c r="AL17" s="8">
        <f>ROUND(SUM(AD17+AF17)*12%,0)</f>
        <v>1452</v>
      </c>
      <c r="AM17" s="7" t="s">
        <v>277</v>
      </c>
      <c r="AN17" s="8">
        <f t="shared" si="1"/>
        <v>91</v>
      </c>
      <c r="AO17" s="8"/>
      <c r="AP17" s="8"/>
      <c r="AQ17" s="8"/>
      <c r="AR17" s="8">
        <v>12099</v>
      </c>
      <c r="AS17" s="8" t="s">
        <v>280</v>
      </c>
      <c r="AT17" s="8">
        <v>3</v>
      </c>
      <c r="AU17" s="8"/>
      <c r="AV17" s="8">
        <v>1321996580</v>
      </c>
      <c r="AW17" s="10">
        <v>100537566244</v>
      </c>
      <c r="AX17" s="10" t="s">
        <v>164</v>
      </c>
      <c r="AY17" s="8" t="s">
        <v>165</v>
      </c>
      <c r="AZ17" s="8" t="s">
        <v>277</v>
      </c>
      <c r="BA17" s="8"/>
      <c r="BB17" s="21">
        <v>44075</v>
      </c>
      <c r="BC17" s="21">
        <v>44075</v>
      </c>
    </row>
    <row r="18" spans="1:55" x14ac:dyDescent="0.25">
      <c r="A18">
        <v>17</v>
      </c>
      <c r="B18" s="4" t="s">
        <v>166</v>
      </c>
      <c r="C18" s="8" t="s">
        <v>291</v>
      </c>
      <c r="D18" s="5" t="s">
        <v>167</v>
      </c>
      <c r="E18" s="8" t="s">
        <v>76</v>
      </c>
      <c r="F18" s="8" t="s">
        <v>287</v>
      </c>
      <c r="G18" s="8" t="s">
        <v>67</v>
      </c>
      <c r="H18" s="23">
        <v>34123</v>
      </c>
      <c r="I18" s="8">
        <f t="shared" ca="1" si="0"/>
        <v>29</v>
      </c>
      <c r="J18" s="8"/>
      <c r="K18" s="8" t="s">
        <v>55</v>
      </c>
      <c r="L18" s="8" t="s">
        <v>56</v>
      </c>
      <c r="M18" s="8" t="s">
        <v>57</v>
      </c>
      <c r="N18" s="8" t="s">
        <v>77</v>
      </c>
      <c r="O18" s="6" t="s">
        <v>78</v>
      </c>
      <c r="P18" s="8"/>
      <c r="Q18" s="8" t="s">
        <v>277</v>
      </c>
      <c r="R18" s="7">
        <v>44088</v>
      </c>
      <c r="S18" s="6" t="s">
        <v>286</v>
      </c>
      <c r="T18" s="8">
        <v>9992164372</v>
      </c>
      <c r="U18" s="8" t="s">
        <v>92</v>
      </c>
      <c r="V18" s="5" t="s">
        <v>168</v>
      </c>
      <c r="W18" s="8" t="s">
        <v>284</v>
      </c>
      <c r="X18" s="8" t="s">
        <v>277</v>
      </c>
      <c r="Y18" s="8"/>
      <c r="Z18" s="8" t="s">
        <v>278</v>
      </c>
      <c r="AA18" s="8"/>
      <c r="AB18" s="8" t="s">
        <v>275</v>
      </c>
      <c r="AC18" s="8" t="s">
        <v>283</v>
      </c>
      <c r="AD18" s="8">
        <v>15500</v>
      </c>
      <c r="AE18" s="8">
        <v>5550</v>
      </c>
      <c r="AF18" s="8">
        <v>0</v>
      </c>
      <c r="AG18" s="8"/>
      <c r="AH18" s="8"/>
      <c r="AI18" s="4"/>
      <c r="AJ18" s="7" t="s">
        <v>276</v>
      </c>
      <c r="AK18" s="8" t="s">
        <v>276</v>
      </c>
      <c r="AL18" s="8"/>
      <c r="AM18" s="7" t="s">
        <v>276</v>
      </c>
      <c r="AN18" s="8">
        <f t="shared" si="1"/>
        <v>0</v>
      </c>
      <c r="AO18" s="8"/>
      <c r="AP18" s="8"/>
      <c r="AQ18" s="8"/>
      <c r="AR18" s="8">
        <v>21050</v>
      </c>
      <c r="AS18" s="8" t="s">
        <v>280</v>
      </c>
      <c r="AT18" s="8">
        <v>5.5</v>
      </c>
      <c r="AU18" s="8"/>
      <c r="AV18" s="8" t="s">
        <v>61</v>
      </c>
      <c r="AW18" s="10" t="s">
        <v>61</v>
      </c>
      <c r="AX18" s="10" t="s">
        <v>169</v>
      </c>
      <c r="AY18" s="8" t="s">
        <v>170</v>
      </c>
      <c r="AZ18" s="8" t="s">
        <v>277</v>
      </c>
      <c r="BA18" s="8"/>
      <c r="BB18" s="21"/>
      <c r="BC18" s="21"/>
    </row>
    <row r="19" spans="1:55" x14ac:dyDescent="0.25">
      <c r="A19">
        <v>18</v>
      </c>
      <c r="B19" s="4" t="s">
        <v>171</v>
      </c>
      <c r="C19" s="8" t="s">
        <v>291</v>
      </c>
      <c r="D19" s="5" t="s">
        <v>172</v>
      </c>
      <c r="E19" s="8" t="s">
        <v>76</v>
      </c>
      <c r="F19" s="8" t="s">
        <v>287</v>
      </c>
      <c r="G19" s="8" t="s">
        <v>67</v>
      </c>
      <c r="H19" s="23">
        <v>31000</v>
      </c>
      <c r="I19" s="8">
        <f t="shared" ca="1" si="0"/>
        <v>38</v>
      </c>
      <c r="J19" s="8"/>
      <c r="K19" s="8" t="s">
        <v>55</v>
      </c>
      <c r="L19" s="8" t="s">
        <v>56</v>
      </c>
      <c r="M19" s="8" t="s">
        <v>57</v>
      </c>
      <c r="N19" s="8" t="s">
        <v>77</v>
      </c>
      <c r="O19" s="6" t="s">
        <v>134</v>
      </c>
      <c r="P19" s="8"/>
      <c r="Q19" s="8" t="s">
        <v>276</v>
      </c>
      <c r="R19" s="7">
        <v>44291</v>
      </c>
      <c r="S19" s="6" t="s">
        <v>286</v>
      </c>
      <c r="T19" s="8">
        <v>8168607440</v>
      </c>
      <c r="U19" s="8" t="s">
        <v>92</v>
      </c>
      <c r="V19" s="5" t="s">
        <v>173</v>
      </c>
      <c r="W19" s="8" t="s">
        <v>284</v>
      </c>
      <c r="X19" s="8" t="s">
        <v>277</v>
      </c>
      <c r="Y19" s="8"/>
      <c r="Z19" s="8" t="s">
        <v>278</v>
      </c>
      <c r="AA19" s="8"/>
      <c r="AB19" s="8" t="s">
        <v>275</v>
      </c>
      <c r="AC19" s="8" t="s">
        <v>283</v>
      </c>
      <c r="AD19" s="8">
        <v>11699</v>
      </c>
      <c r="AE19" s="8">
        <v>0</v>
      </c>
      <c r="AF19" s="8">
        <v>0</v>
      </c>
      <c r="AG19" s="8"/>
      <c r="AH19" s="8"/>
      <c r="AI19" s="4"/>
      <c r="AJ19" s="7" t="s">
        <v>277</v>
      </c>
      <c r="AK19" s="8" t="s">
        <v>276</v>
      </c>
      <c r="AL19" s="8">
        <f>ROUND(SUM(AD19+AF19)*12%,0)</f>
        <v>1404</v>
      </c>
      <c r="AM19" s="7" t="s">
        <v>277</v>
      </c>
      <c r="AN19" s="8">
        <f t="shared" si="1"/>
        <v>88</v>
      </c>
      <c r="AO19" s="8"/>
      <c r="AP19" s="8"/>
      <c r="AQ19" s="8"/>
      <c r="AR19" s="8">
        <v>11699</v>
      </c>
      <c r="AS19" s="8" t="s">
        <v>280</v>
      </c>
      <c r="AT19" s="8">
        <v>7</v>
      </c>
      <c r="AU19" s="8"/>
      <c r="AV19" s="8">
        <v>1325098304</v>
      </c>
      <c r="AW19" s="10">
        <v>101200153267</v>
      </c>
      <c r="AX19" s="10" t="s">
        <v>174</v>
      </c>
      <c r="AY19" s="8" t="s">
        <v>175</v>
      </c>
      <c r="AZ19" s="8" t="s">
        <v>277</v>
      </c>
      <c r="BA19" s="8"/>
      <c r="BB19" s="21">
        <v>44291</v>
      </c>
      <c r="BC19" s="21">
        <v>44291</v>
      </c>
    </row>
    <row r="20" spans="1:55" x14ac:dyDescent="0.25">
      <c r="A20">
        <v>19</v>
      </c>
      <c r="B20" s="4" t="s">
        <v>176</v>
      </c>
      <c r="C20" s="8" t="s">
        <v>291</v>
      </c>
      <c r="D20" s="5" t="s">
        <v>177</v>
      </c>
      <c r="E20" s="8"/>
      <c r="F20" s="8" t="s">
        <v>288</v>
      </c>
      <c r="G20" s="8" t="s">
        <v>67</v>
      </c>
      <c r="H20" s="23">
        <v>32774</v>
      </c>
      <c r="I20" s="8">
        <f t="shared" ca="1" si="0"/>
        <v>33</v>
      </c>
      <c r="J20" s="8"/>
      <c r="K20" s="8" t="s">
        <v>55</v>
      </c>
      <c r="L20" s="8" t="s">
        <v>56</v>
      </c>
      <c r="M20" s="8" t="s">
        <v>57</v>
      </c>
      <c r="N20" s="8" t="s">
        <v>116</v>
      </c>
      <c r="O20" s="6" t="s">
        <v>178</v>
      </c>
      <c r="P20" s="9"/>
      <c r="Q20" s="8" t="s">
        <v>277</v>
      </c>
      <c r="R20" s="7">
        <v>44477</v>
      </c>
      <c r="S20" s="6" t="s">
        <v>286</v>
      </c>
      <c r="T20" s="8">
        <v>7015754723</v>
      </c>
      <c r="U20" s="8" t="s">
        <v>101</v>
      </c>
      <c r="V20" s="5" t="s">
        <v>179</v>
      </c>
      <c r="W20" s="8" t="s">
        <v>284</v>
      </c>
      <c r="X20" s="8" t="s">
        <v>276</v>
      </c>
      <c r="Y20" s="8"/>
      <c r="Z20" s="8" t="s">
        <v>278</v>
      </c>
      <c r="AA20" s="8"/>
      <c r="AB20" s="8" t="s">
        <v>275</v>
      </c>
      <c r="AC20" s="8" t="s">
        <v>283</v>
      </c>
      <c r="AD20" s="8">
        <v>19800</v>
      </c>
      <c r="AE20" s="8">
        <v>9900</v>
      </c>
      <c r="AF20" s="8">
        <v>3300</v>
      </c>
      <c r="AG20" s="8"/>
      <c r="AH20" s="8"/>
      <c r="AI20" s="4"/>
      <c r="AJ20" s="7" t="s">
        <v>276</v>
      </c>
      <c r="AK20" s="8" t="s">
        <v>276</v>
      </c>
      <c r="AL20" s="8"/>
      <c r="AM20" s="7" t="s">
        <v>276</v>
      </c>
      <c r="AN20" s="8">
        <f t="shared" si="1"/>
        <v>0</v>
      </c>
      <c r="AO20" s="8"/>
      <c r="AP20" s="8"/>
      <c r="AQ20" s="8"/>
      <c r="AR20" s="8">
        <v>33000</v>
      </c>
      <c r="AS20" s="8" t="s">
        <v>280</v>
      </c>
      <c r="AT20" s="8">
        <v>4</v>
      </c>
      <c r="AU20" s="8"/>
      <c r="AV20" s="8" t="s">
        <v>61</v>
      </c>
      <c r="AW20" s="10" t="s">
        <v>61</v>
      </c>
      <c r="AX20" s="10" t="s">
        <v>180</v>
      </c>
      <c r="AY20" s="8" t="s">
        <v>181</v>
      </c>
      <c r="AZ20" s="8" t="s">
        <v>277</v>
      </c>
      <c r="BA20" s="8"/>
      <c r="BB20" s="21"/>
      <c r="BC20" s="21"/>
    </row>
    <row r="21" spans="1:55" s="18" customFormat="1" x14ac:dyDescent="0.25">
      <c r="A21">
        <v>20</v>
      </c>
      <c r="B21" s="12" t="s">
        <v>182</v>
      </c>
      <c r="C21" s="13" t="s">
        <v>291</v>
      </c>
      <c r="D21" s="14" t="s">
        <v>183</v>
      </c>
      <c r="E21" s="13"/>
      <c r="F21" s="13" t="s">
        <v>287</v>
      </c>
      <c r="G21" s="13" t="s">
        <v>67</v>
      </c>
      <c r="H21" s="24">
        <v>37687</v>
      </c>
      <c r="I21" s="13">
        <f t="shared" ca="1" si="0"/>
        <v>20</v>
      </c>
      <c r="J21" s="13"/>
      <c r="K21" s="13" t="s">
        <v>55</v>
      </c>
      <c r="L21" s="13" t="s">
        <v>56</v>
      </c>
      <c r="M21" s="13" t="s">
        <v>57</v>
      </c>
      <c r="N21" s="13" t="s">
        <v>77</v>
      </c>
      <c r="O21" s="15" t="s">
        <v>134</v>
      </c>
      <c r="P21" s="13"/>
      <c r="Q21" s="13" t="s">
        <v>276</v>
      </c>
      <c r="R21" s="16">
        <v>44522</v>
      </c>
      <c r="S21" s="15" t="s">
        <v>286</v>
      </c>
      <c r="T21" s="13">
        <v>9050485395</v>
      </c>
      <c r="U21" s="13" t="s">
        <v>79</v>
      </c>
      <c r="V21" s="14" t="s">
        <v>184</v>
      </c>
      <c r="W21" s="13" t="s">
        <v>284</v>
      </c>
      <c r="X21" s="13" t="s">
        <v>277</v>
      </c>
      <c r="Y21" s="13"/>
      <c r="Z21" s="13" t="s">
        <v>278</v>
      </c>
      <c r="AA21" s="13"/>
      <c r="AB21" s="13" t="s">
        <v>275</v>
      </c>
      <c r="AC21" s="13" t="s">
        <v>283</v>
      </c>
      <c r="AD21" s="8">
        <v>10599</v>
      </c>
      <c r="AE21" s="8">
        <v>0</v>
      </c>
      <c r="AF21" s="8">
        <v>0</v>
      </c>
      <c r="AG21" s="13"/>
      <c r="AH21" s="13"/>
      <c r="AI21" s="12"/>
      <c r="AJ21" s="16" t="s">
        <v>277</v>
      </c>
      <c r="AK21" s="8" t="s">
        <v>276</v>
      </c>
      <c r="AL21" s="8">
        <f>ROUND(SUM(AD21+AF21)*12%,0)</f>
        <v>1272</v>
      </c>
      <c r="AM21" s="16" t="s">
        <v>277</v>
      </c>
      <c r="AN21" s="13">
        <f t="shared" si="1"/>
        <v>79</v>
      </c>
      <c r="AO21" s="13"/>
      <c r="AP21" s="13"/>
      <c r="AQ21" s="13"/>
      <c r="AR21" s="8">
        <v>10599</v>
      </c>
      <c r="AS21" s="13" t="s">
        <v>281</v>
      </c>
      <c r="AT21" s="13">
        <v>0</v>
      </c>
      <c r="AU21" s="13"/>
      <c r="AV21" s="13">
        <v>1325467776</v>
      </c>
      <c r="AW21" s="10">
        <v>101751467183</v>
      </c>
      <c r="AX21" s="17" t="s">
        <v>185</v>
      </c>
      <c r="AY21" s="13" t="s">
        <v>186</v>
      </c>
      <c r="AZ21" s="13" t="s">
        <v>277</v>
      </c>
      <c r="BA21" s="13"/>
      <c r="BB21" s="22">
        <v>44522</v>
      </c>
      <c r="BC21" s="22">
        <v>44522</v>
      </c>
    </row>
    <row r="22" spans="1:55" x14ac:dyDescent="0.25">
      <c r="A22">
        <v>21</v>
      </c>
      <c r="B22" s="4" t="s">
        <v>187</v>
      </c>
      <c r="C22" s="8" t="s">
        <v>291</v>
      </c>
      <c r="D22" s="5" t="s">
        <v>188</v>
      </c>
      <c r="E22" s="8"/>
      <c r="F22" s="8" t="s">
        <v>287</v>
      </c>
      <c r="G22" s="8" t="s">
        <v>67</v>
      </c>
      <c r="H22" s="23">
        <v>36590</v>
      </c>
      <c r="I22" s="8">
        <f t="shared" ca="1" si="0"/>
        <v>23</v>
      </c>
      <c r="J22" s="8"/>
      <c r="K22" s="8" t="s">
        <v>55</v>
      </c>
      <c r="L22" s="8" t="s">
        <v>56</v>
      </c>
      <c r="M22" s="8" t="s">
        <v>57</v>
      </c>
      <c r="N22" s="8" t="s">
        <v>77</v>
      </c>
      <c r="O22" s="6" t="s">
        <v>134</v>
      </c>
      <c r="P22" s="8"/>
      <c r="Q22" s="8" t="s">
        <v>276</v>
      </c>
      <c r="R22" s="7">
        <v>44522</v>
      </c>
      <c r="S22" s="6" t="s">
        <v>286</v>
      </c>
      <c r="T22" s="8">
        <v>9528353699</v>
      </c>
      <c r="U22" s="8" t="s">
        <v>92</v>
      </c>
      <c r="V22" s="5" t="s">
        <v>189</v>
      </c>
      <c r="W22" s="8" t="s">
        <v>284</v>
      </c>
      <c r="X22" s="8" t="s">
        <v>277</v>
      </c>
      <c r="Y22" s="8"/>
      <c r="Z22" s="8" t="s">
        <v>278</v>
      </c>
      <c r="AA22" s="8"/>
      <c r="AB22" s="8" t="s">
        <v>275</v>
      </c>
      <c r="AC22" s="8" t="s">
        <v>283</v>
      </c>
      <c r="AD22" s="8">
        <v>11449</v>
      </c>
      <c r="AE22" s="8">
        <v>0</v>
      </c>
      <c r="AF22" s="8">
        <v>0</v>
      </c>
      <c r="AG22" s="8"/>
      <c r="AH22" s="8"/>
      <c r="AI22" s="4"/>
      <c r="AJ22" s="7" t="s">
        <v>277</v>
      </c>
      <c r="AK22" s="8" t="s">
        <v>276</v>
      </c>
      <c r="AL22" s="8">
        <f>ROUND(SUM(AD22+AF22)*12%,0)</f>
        <v>1374</v>
      </c>
      <c r="AM22" s="7" t="s">
        <v>277</v>
      </c>
      <c r="AN22" s="8">
        <f t="shared" si="1"/>
        <v>86</v>
      </c>
      <c r="AO22" s="8"/>
      <c r="AP22" s="8"/>
      <c r="AQ22" s="8"/>
      <c r="AR22" s="8">
        <v>11449</v>
      </c>
      <c r="AS22" s="8" t="s">
        <v>280</v>
      </c>
      <c r="AT22" s="8">
        <v>1</v>
      </c>
      <c r="AU22" s="8"/>
      <c r="AV22" s="8">
        <v>1325473793</v>
      </c>
      <c r="AW22" s="10">
        <v>101753275022</v>
      </c>
      <c r="AX22" s="10" t="s">
        <v>190</v>
      </c>
      <c r="AY22" s="8" t="s">
        <v>191</v>
      </c>
      <c r="AZ22" s="8" t="s">
        <v>277</v>
      </c>
      <c r="BA22" s="8"/>
      <c r="BB22" s="21">
        <v>44522</v>
      </c>
      <c r="BC22" s="21">
        <v>44522</v>
      </c>
    </row>
    <row r="23" spans="1:55" x14ac:dyDescent="0.25">
      <c r="A23">
        <v>22</v>
      </c>
      <c r="B23" s="4" t="s">
        <v>192</v>
      </c>
      <c r="C23" s="8" t="s">
        <v>291</v>
      </c>
      <c r="D23" s="5" t="s">
        <v>193</v>
      </c>
      <c r="E23" s="8" t="s">
        <v>115</v>
      </c>
      <c r="F23" s="8" t="s">
        <v>287</v>
      </c>
      <c r="G23" s="8" t="s">
        <v>67</v>
      </c>
      <c r="H23" s="23">
        <v>35419</v>
      </c>
      <c r="I23" s="8">
        <f t="shared" ca="1" si="0"/>
        <v>26</v>
      </c>
      <c r="J23" s="8"/>
      <c r="K23" s="8" t="s">
        <v>55</v>
      </c>
      <c r="L23" s="8" t="s">
        <v>56</v>
      </c>
      <c r="M23" s="8" t="s">
        <v>57</v>
      </c>
      <c r="N23" s="8" t="s">
        <v>77</v>
      </c>
      <c r="O23" s="6" t="s">
        <v>78</v>
      </c>
      <c r="P23" s="8"/>
      <c r="Q23" s="8" t="s">
        <v>277</v>
      </c>
      <c r="R23" s="7">
        <v>44522</v>
      </c>
      <c r="S23" s="6" t="s">
        <v>286</v>
      </c>
      <c r="T23" s="8">
        <v>8053997181</v>
      </c>
      <c r="U23" s="8" t="s">
        <v>79</v>
      </c>
      <c r="V23" s="5" t="s">
        <v>194</v>
      </c>
      <c r="W23" s="8" t="s">
        <v>284</v>
      </c>
      <c r="X23" s="8" t="s">
        <v>277</v>
      </c>
      <c r="Y23" s="8"/>
      <c r="Z23" s="8" t="s">
        <v>278</v>
      </c>
      <c r="AA23" s="8"/>
      <c r="AB23" s="8" t="s">
        <v>275</v>
      </c>
      <c r="AC23" s="8" t="s">
        <v>283</v>
      </c>
      <c r="AD23" s="8">
        <v>16500</v>
      </c>
      <c r="AE23" s="8">
        <v>0</v>
      </c>
      <c r="AF23" s="8">
        <v>1650</v>
      </c>
      <c r="AG23" s="8"/>
      <c r="AH23" s="8"/>
      <c r="AI23" s="4"/>
      <c r="AJ23" s="7" t="s">
        <v>276</v>
      </c>
      <c r="AK23" s="8" t="s">
        <v>276</v>
      </c>
      <c r="AL23" s="8"/>
      <c r="AM23" s="7" t="s">
        <v>277</v>
      </c>
      <c r="AN23" s="8">
        <f t="shared" si="1"/>
        <v>136</v>
      </c>
      <c r="AO23" s="8"/>
      <c r="AP23" s="8"/>
      <c r="AQ23" s="8"/>
      <c r="AR23" s="8">
        <v>18150</v>
      </c>
      <c r="AS23" s="8" t="s">
        <v>280</v>
      </c>
      <c r="AT23" s="8">
        <v>2</v>
      </c>
      <c r="AU23" s="8"/>
      <c r="AV23" s="8">
        <v>1325474155</v>
      </c>
      <c r="AW23" s="10" t="s">
        <v>61</v>
      </c>
      <c r="AX23" s="10" t="s">
        <v>195</v>
      </c>
      <c r="AY23" s="8" t="s">
        <v>196</v>
      </c>
      <c r="AZ23" s="8" t="s">
        <v>277</v>
      </c>
      <c r="BA23" s="8"/>
      <c r="BB23" s="21"/>
      <c r="BC23" s="21">
        <v>44522</v>
      </c>
    </row>
    <row r="24" spans="1:55" x14ac:dyDescent="0.25">
      <c r="A24">
        <v>23</v>
      </c>
      <c r="B24" s="4" t="s">
        <v>197</v>
      </c>
      <c r="C24" s="8" t="s">
        <v>291</v>
      </c>
      <c r="D24" s="5" t="s">
        <v>198</v>
      </c>
      <c r="E24" s="8"/>
      <c r="F24" s="8" t="s">
        <v>288</v>
      </c>
      <c r="G24" s="8" t="s">
        <v>67</v>
      </c>
      <c r="H24" s="23">
        <v>36444</v>
      </c>
      <c r="I24" s="8">
        <f t="shared" ca="1" si="0"/>
        <v>23</v>
      </c>
      <c r="J24" s="8"/>
      <c r="K24" s="8" t="s">
        <v>199</v>
      </c>
      <c r="L24" s="8" t="s">
        <v>56</v>
      </c>
      <c r="M24" s="8" t="s">
        <v>57</v>
      </c>
      <c r="N24" s="8" t="s">
        <v>99</v>
      </c>
      <c r="O24" s="6" t="s">
        <v>108</v>
      </c>
      <c r="P24" s="8"/>
      <c r="Q24" s="8" t="s">
        <v>276</v>
      </c>
      <c r="R24" s="7">
        <v>44531</v>
      </c>
      <c r="S24" s="6" t="s">
        <v>286</v>
      </c>
      <c r="T24" s="8">
        <v>8930374939</v>
      </c>
      <c r="U24" s="8" t="s">
        <v>92</v>
      </c>
      <c r="V24" s="5" t="s">
        <v>200</v>
      </c>
      <c r="W24" s="8" t="s">
        <v>284</v>
      </c>
      <c r="X24" s="8" t="s">
        <v>277</v>
      </c>
      <c r="Y24" s="8"/>
      <c r="Z24" s="8" t="s">
        <v>278</v>
      </c>
      <c r="AA24" s="8"/>
      <c r="AB24" s="8" t="s">
        <v>275</v>
      </c>
      <c r="AC24" s="8" t="s">
        <v>283</v>
      </c>
      <c r="AD24" s="8">
        <v>14134</v>
      </c>
      <c r="AE24" s="8">
        <v>0</v>
      </c>
      <c r="AF24" s="8">
        <v>0</v>
      </c>
      <c r="AG24" s="8"/>
      <c r="AH24" s="8"/>
      <c r="AI24" s="4"/>
      <c r="AJ24" s="7" t="s">
        <v>277</v>
      </c>
      <c r="AK24" s="8" t="s">
        <v>276</v>
      </c>
      <c r="AL24" s="8">
        <f>ROUND(SUM(AD24+AF24)*12%,0)</f>
        <v>1696</v>
      </c>
      <c r="AM24" s="7" t="s">
        <v>277</v>
      </c>
      <c r="AN24" s="8">
        <f t="shared" si="1"/>
        <v>106</v>
      </c>
      <c r="AO24" s="8"/>
      <c r="AP24" s="8"/>
      <c r="AQ24" s="8"/>
      <c r="AR24" s="8">
        <v>14134</v>
      </c>
      <c r="AS24" s="8" t="s">
        <v>280</v>
      </c>
      <c r="AT24" s="8">
        <v>1.5</v>
      </c>
      <c r="AU24" s="8"/>
      <c r="AV24" s="8">
        <v>1325487597</v>
      </c>
      <c r="AW24" s="10">
        <v>101404313690</v>
      </c>
      <c r="AX24" s="10" t="s">
        <v>201</v>
      </c>
      <c r="AY24" s="8" t="s">
        <v>202</v>
      </c>
      <c r="AZ24" s="8" t="s">
        <v>277</v>
      </c>
      <c r="BA24" s="8"/>
      <c r="BB24" s="21">
        <v>44531</v>
      </c>
      <c r="BC24" s="21">
        <v>44531</v>
      </c>
    </row>
    <row r="25" spans="1:55" x14ac:dyDescent="0.25">
      <c r="A25">
        <v>24</v>
      </c>
      <c r="B25" s="4" t="s">
        <v>203</v>
      </c>
      <c r="C25" s="8" t="s">
        <v>291</v>
      </c>
      <c r="D25" s="5" t="s">
        <v>204</v>
      </c>
      <c r="E25" s="8"/>
      <c r="F25" s="8" t="s">
        <v>287</v>
      </c>
      <c r="G25" s="8" t="s">
        <v>67</v>
      </c>
      <c r="H25" s="23">
        <v>37849</v>
      </c>
      <c r="I25" s="8">
        <f t="shared" ca="1" si="0"/>
        <v>19</v>
      </c>
      <c r="J25" s="8"/>
      <c r="K25" s="8" t="s">
        <v>55</v>
      </c>
      <c r="L25" s="8" t="s">
        <v>56</v>
      </c>
      <c r="M25" s="8" t="s">
        <v>57</v>
      </c>
      <c r="N25" s="8" t="s">
        <v>77</v>
      </c>
      <c r="O25" s="6" t="s">
        <v>134</v>
      </c>
      <c r="P25" s="8"/>
      <c r="Q25" s="8" t="s">
        <v>276</v>
      </c>
      <c r="R25" s="7">
        <v>44562</v>
      </c>
      <c r="S25" s="6" t="s">
        <v>286</v>
      </c>
      <c r="T25" s="8">
        <v>8930510653</v>
      </c>
      <c r="U25" s="8" t="s">
        <v>79</v>
      </c>
      <c r="V25" s="5" t="s">
        <v>205</v>
      </c>
      <c r="W25" s="8" t="s">
        <v>284</v>
      </c>
      <c r="X25" s="8" t="s">
        <v>277</v>
      </c>
      <c r="Y25" s="8"/>
      <c r="Z25" s="8" t="s">
        <v>278</v>
      </c>
      <c r="AA25" s="8"/>
      <c r="AB25" s="8" t="s">
        <v>275</v>
      </c>
      <c r="AC25" s="8" t="s">
        <v>283</v>
      </c>
      <c r="AD25" s="8">
        <v>11199</v>
      </c>
      <c r="AE25" s="8">
        <v>0</v>
      </c>
      <c r="AF25" s="8">
        <v>0</v>
      </c>
      <c r="AG25" s="8"/>
      <c r="AH25" s="8"/>
      <c r="AI25" s="4"/>
      <c r="AJ25" s="7" t="s">
        <v>277</v>
      </c>
      <c r="AK25" s="8" t="s">
        <v>276</v>
      </c>
      <c r="AL25" s="8">
        <f>ROUND(SUM(AD25+AF25)*12%,0)</f>
        <v>1344</v>
      </c>
      <c r="AM25" s="7" t="s">
        <v>277</v>
      </c>
      <c r="AN25" s="8">
        <f t="shared" si="1"/>
        <v>84</v>
      </c>
      <c r="AO25" s="8"/>
      <c r="AP25" s="8"/>
      <c r="AQ25" s="8"/>
      <c r="AR25" s="8">
        <v>11199</v>
      </c>
      <c r="AS25" s="8" t="s">
        <v>280</v>
      </c>
      <c r="AT25" s="8">
        <v>0</v>
      </c>
      <c r="AU25" s="8"/>
      <c r="AV25" s="8">
        <v>1325548760</v>
      </c>
      <c r="AW25" s="10">
        <v>101765292767</v>
      </c>
      <c r="AX25" s="10" t="s">
        <v>206</v>
      </c>
      <c r="AY25" s="8" t="s">
        <v>207</v>
      </c>
      <c r="AZ25" s="8" t="s">
        <v>277</v>
      </c>
      <c r="BA25" s="8"/>
      <c r="BB25" s="21">
        <v>44562</v>
      </c>
      <c r="BC25" s="21">
        <v>44562</v>
      </c>
    </row>
    <row r="26" spans="1:55" x14ac:dyDescent="0.25">
      <c r="A26">
        <v>25</v>
      </c>
      <c r="B26" s="4" t="s">
        <v>208</v>
      </c>
      <c r="C26" s="8" t="s">
        <v>291</v>
      </c>
      <c r="D26" s="5" t="s">
        <v>209</v>
      </c>
      <c r="E26" s="8" t="s">
        <v>76</v>
      </c>
      <c r="F26" s="8" t="s">
        <v>288</v>
      </c>
      <c r="G26" s="8" t="s">
        <v>67</v>
      </c>
      <c r="H26" s="23">
        <v>30026</v>
      </c>
      <c r="I26" s="8">
        <f t="shared" ca="1" si="0"/>
        <v>41</v>
      </c>
      <c r="J26" s="8"/>
      <c r="K26" s="8" t="s">
        <v>55</v>
      </c>
      <c r="L26" s="8" t="s">
        <v>56</v>
      </c>
      <c r="M26" s="8" t="s">
        <v>57</v>
      </c>
      <c r="N26" s="8" t="s">
        <v>116</v>
      </c>
      <c r="O26" s="6" t="s">
        <v>178</v>
      </c>
      <c r="P26" s="9"/>
      <c r="Q26" s="8" t="s">
        <v>277</v>
      </c>
      <c r="R26" s="7">
        <v>44673</v>
      </c>
      <c r="S26" s="6" t="s">
        <v>286</v>
      </c>
      <c r="T26" s="8">
        <v>9910718202</v>
      </c>
      <c r="U26" s="8" t="s">
        <v>210</v>
      </c>
      <c r="V26" s="5" t="s">
        <v>211</v>
      </c>
      <c r="W26" s="8" t="s">
        <v>284</v>
      </c>
      <c r="X26" s="8" t="s">
        <v>276</v>
      </c>
      <c r="Y26" s="8"/>
      <c r="Z26" s="8" t="s">
        <v>278</v>
      </c>
      <c r="AA26" s="8"/>
      <c r="AB26" s="8" t="s">
        <v>275</v>
      </c>
      <c r="AC26" s="8" t="s">
        <v>283</v>
      </c>
      <c r="AD26" s="8">
        <v>20640</v>
      </c>
      <c r="AE26" s="8">
        <v>10320</v>
      </c>
      <c r="AF26" s="8">
        <v>3440</v>
      </c>
      <c r="AG26" s="8"/>
      <c r="AH26" s="8"/>
      <c r="AI26" s="4"/>
      <c r="AJ26" s="7" t="s">
        <v>276</v>
      </c>
      <c r="AK26" s="8" t="s">
        <v>276</v>
      </c>
      <c r="AL26" s="8"/>
      <c r="AM26" s="7" t="s">
        <v>276</v>
      </c>
      <c r="AN26" s="8">
        <f t="shared" si="1"/>
        <v>0</v>
      </c>
      <c r="AO26" s="8"/>
      <c r="AP26" s="8"/>
      <c r="AQ26" s="8"/>
      <c r="AR26" s="8">
        <v>34400</v>
      </c>
      <c r="AS26" s="8" t="s">
        <v>280</v>
      </c>
      <c r="AT26" s="8">
        <v>12</v>
      </c>
      <c r="AU26" s="8"/>
      <c r="AV26" s="8" t="s">
        <v>61</v>
      </c>
      <c r="AW26" s="10" t="s">
        <v>61</v>
      </c>
      <c r="AX26" s="10" t="s">
        <v>212</v>
      </c>
      <c r="AY26" s="8" t="s">
        <v>213</v>
      </c>
      <c r="AZ26" s="8" t="s">
        <v>277</v>
      </c>
      <c r="BA26" s="8"/>
      <c r="BB26" s="21"/>
      <c r="BC26" s="21"/>
    </row>
    <row r="27" spans="1:55" ht="25.5" x14ac:dyDescent="0.25">
      <c r="A27">
        <v>26</v>
      </c>
      <c r="B27" s="4" t="s">
        <v>214</v>
      </c>
      <c r="C27" s="8" t="s">
        <v>291</v>
      </c>
      <c r="D27" s="5" t="s">
        <v>215</v>
      </c>
      <c r="E27" s="8" t="s">
        <v>216</v>
      </c>
      <c r="F27" s="8" t="s">
        <v>288</v>
      </c>
      <c r="G27" s="8" t="s">
        <v>67</v>
      </c>
      <c r="H27" s="23">
        <v>33604</v>
      </c>
      <c r="I27" s="8">
        <f t="shared" ca="1" si="0"/>
        <v>31</v>
      </c>
      <c r="J27" s="8"/>
      <c r="K27" s="8" t="s">
        <v>55</v>
      </c>
      <c r="L27" s="8" t="s">
        <v>56</v>
      </c>
      <c r="M27" s="8" t="s">
        <v>57</v>
      </c>
      <c r="N27" s="8" t="s">
        <v>140</v>
      </c>
      <c r="O27" s="6" t="s">
        <v>217</v>
      </c>
      <c r="P27" s="9"/>
      <c r="Q27" s="8" t="s">
        <v>277</v>
      </c>
      <c r="R27" s="7">
        <v>44720</v>
      </c>
      <c r="S27" s="6" t="s">
        <v>286</v>
      </c>
      <c r="T27" s="8">
        <v>9953719164</v>
      </c>
      <c r="U27" s="8" t="s">
        <v>101</v>
      </c>
      <c r="V27" s="5" t="s">
        <v>218</v>
      </c>
      <c r="W27" s="8" t="s">
        <v>284</v>
      </c>
      <c r="X27" s="8" t="s">
        <v>276</v>
      </c>
      <c r="Y27" s="8"/>
      <c r="Z27" s="8" t="s">
        <v>278</v>
      </c>
      <c r="AA27" s="8"/>
      <c r="AB27" s="8" t="s">
        <v>275</v>
      </c>
      <c r="AC27" s="8" t="s">
        <v>283</v>
      </c>
      <c r="AD27" s="8">
        <v>21900</v>
      </c>
      <c r="AE27" s="8">
        <v>10950</v>
      </c>
      <c r="AF27" s="8">
        <v>3650</v>
      </c>
      <c r="AG27" s="8"/>
      <c r="AH27" s="8"/>
      <c r="AI27" s="4"/>
      <c r="AJ27" s="7" t="s">
        <v>276</v>
      </c>
      <c r="AK27" s="8" t="s">
        <v>276</v>
      </c>
      <c r="AL27" s="8"/>
      <c r="AM27" s="7" t="s">
        <v>276</v>
      </c>
      <c r="AN27" s="8">
        <f t="shared" si="1"/>
        <v>0</v>
      </c>
      <c r="AO27" s="8"/>
      <c r="AP27" s="8"/>
      <c r="AQ27" s="8"/>
      <c r="AR27" s="8">
        <v>36500</v>
      </c>
      <c r="AS27" s="8" t="s">
        <v>280</v>
      </c>
      <c r="AT27" s="8">
        <v>10</v>
      </c>
      <c r="AU27" s="8"/>
      <c r="AV27" s="8" t="s">
        <v>61</v>
      </c>
      <c r="AW27" s="10" t="s">
        <v>61</v>
      </c>
      <c r="AX27" s="10" t="s">
        <v>219</v>
      </c>
      <c r="AY27" s="8" t="s">
        <v>220</v>
      </c>
      <c r="AZ27" s="8" t="s">
        <v>277</v>
      </c>
      <c r="BA27" s="8"/>
      <c r="BB27" s="21"/>
      <c r="BC27" s="21"/>
    </row>
    <row r="28" spans="1:55" x14ac:dyDescent="0.25">
      <c r="A28">
        <v>27</v>
      </c>
      <c r="B28" s="4" t="s">
        <v>221</v>
      </c>
      <c r="C28" s="8" t="s">
        <v>291</v>
      </c>
      <c r="D28" s="5" t="s">
        <v>222</v>
      </c>
      <c r="E28" s="8"/>
      <c r="F28" s="8" t="s">
        <v>287</v>
      </c>
      <c r="G28" s="8" t="s">
        <v>67</v>
      </c>
      <c r="H28" s="23">
        <v>34157</v>
      </c>
      <c r="I28" s="8">
        <f t="shared" ca="1" si="0"/>
        <v>29</v>
      </c>
      <c r="J28" s="8"/>
      <c r="K28" s="8" t="s">
        <v>55</v>
      </c>
      <c r="L28" s="8" t="s">
        <v>56</v>
      </c>
      <c r="M28" s="8" t="s">
        <v>57</v>
      </c>
      <c r="N28" s="8" t="s">
        <v>223</v>
      </c>
      <c r="O28" s="6" t="s">
        <v>224</v>
      </c>
      <c r="P28" s="8"/>
      <c r="Q28" s="8" t="s">
        <v>277</v>
      </c>
      <c r="R28" s="7">
        <v>44732</v>
      </c>
      <c r="S28" s="6" t="s">
        <v>286</v>
      </c>
      <c r="T28" s="8">
        <v>8930560580</v>
      </c>
      <c r="U28" s="8" t="s">
        <v>225</v>
      </c>
      <c r="V28" s="5" t="s">
        <v>226</v>
      </c>
      <c r="W28" s="8" t="s">
        <v>284</v>
      </c>
      <c r="X28" s="8" t="s">
        <v>277</v>
      </c>
      <c r="Y28" s="8"/>
      <c r="Z28" s="8" t="s">
        <v>278</v>
      </c>
      <c r="AA28" s="8"/>
      <c r="AB28" s="8" t="s">
        <v>275</v>
      </c>
      <c r="AC28" s="8" t="s">
        <v>283</v>
      </c>
      <c r="AD28" s="8">
        <v>16200</v>
      </c>
      <c r="AE28" s="8">
        <v>2350</v>
      </c>
      <c r="AF28" s="8">
        <v>0</v>
      </c>
      <c r="AG28" s="8"/>
      <c r="AH28" s="8"/>
      <c r="AI28" s="4"/>
      <c r="AJ28" s="7" t="s">
        <v>276</v>
      </c>
      <c r="AK28" s="8" t="s">
        <v>276</v>
      </c>
      <c r="AL28" s="8"/>
      <c r="AM28" s="7" t="s">
        <v>277</v>
      </c>
      <c r="AN28" s="8">
        <f t="shared" si="1"/>
        <v>139</v>
      </c>
      <c r="AO28" s="8"/>
      <c r="AP28" s="8"/>
      <c r="AQ28" s="8"/>
      <c r="AR28" s="8">
        <v>18550</v>
      </c>
      <c r="AS28" s="8" t="s">
        <v>280</v>
      </c>
      <c r="AT28" s="8">
        <v>4</v>
      </c>
      <c r="AU28" s="8"/>
      <c r="AV28" s="8">
        <v>1323017675</v>
      </c>
      <c r="AW28" s="10" t="s">
        <v>61</v>
      </c>
      <c r="AX28" s="10" t="s">
        <v>227</v>
      </c>
      <c r="AY28" s="8" t="s">
        <v>228</v>
      </c>
      <c r="AZ28" s="8" t="s">
        <v>277</v>
      </c>
      <c r="BA28" s="8"/>
      <c r="BB28" s="21"/>
      <c r="BC28" s="21">
        <v>44732</v>
      </c>
    </row>
    <row r="29" spans="1:55" x14ac:dyDescent="0.25">
      <c r="A29">
        <v>28</v>
      </c>
      <c r="B29" s="4" t="s">
        <v>229</v>
      </c>
      <c r="C29" s="8" t="s">
        <v>291</v>
      </c>
      <c r="D29" s="5" t="s">
        <v>230</v>
      </c>
      <c r="E29" s="8" t="s">
        <v>231</v>
      </c>
      <c r="F29" s="8" t="s">
        <v>288</v>
      </c>
      <c r="G29" s="8" t="s">
        <v>67</v>
      </c>
      <c r="H29" s="23">
        <v>37289</v>
      </c>
      <c r="I29" s="8">
        <f t="shared" ca="1" si="0"/>
        <v>21</v>
      </c>
      <c r="J29" s="8"/>
      <c r="K29" s="8" t="s">
        <v>55</v>
      </c>
      <c r="L29" s="8" t="s">
        <v>56</v>
      </c>
      <c r="M29" s="8" t="s">
        <v>57</v>
      </c>
      <c r="N29" s="8" t="s">
        <v>99</v>
      </c>
      <c r="O29" s="6" t="s">
        <v>108</v>
      </c>
      <c r="P29" s="8"/>
      <c r="Q29" s="8" t="s">
        <v>276</v>
      </c>
      <c r="R29" s="7">
        <v>44734</v>
      </c>
      <c r="S29" s="6" t="s">
        <v>286</v>
      </c>
      <c r="T29" s="8">
        <v>8002062387</v>
      </c>
      <c r="U29" s="8" t="s">
        <v>109</v>
      </c>
      <c r="V29" s="5" t="s">
        <v>232</v>
      </c>
      <c r="W29" s="8" t="s">
        <v>284</v>
      </c>
      <c r="X29" s="8" t="s">
        <v>277</v>
      </c>
      <c r="Y29" s="8"/>
      <c r="Z29" s="8" t="s">
        <v>278</v>
      </c>
      <c r="AA29" s="8"/>
      <c r="AB29" s="8" t="s">
        <v>275</v>
      </c>
      <c r="AC29" s="8" t="s">
        <v>283</v>
      </c>
      <c r="AD29" s="8">
        <v>12858</v>
      </c>
      <c r="AE29" s="8">
        <v>0</v>
      </c>
      <c r="AF29" s="8">
        <v>0</v>
      </c>
      <c r="AG29" s="8"/>
      <c r="AH29" s="8"/>
      <c r="AI29" s="4"/>
      <c r="AJ29" s="7" t="s">
        <v>277</v>
      </c>
      <c r="AK29" s="8" t="s">
        <v>276</v>
      </c>
      <c r="AL29" s="8">
        <f>ROUND(SUM(AD29+AF29)*12%,0)</f>
        <v>1543</v>
      </c>
      <c r="AM29" s="7" t="s">
        <v>277</v>
      </c>
      <c r="AN29" s="8">
        <f t="shared" si="1"/>
        <v>96</v>
      </c>
      <c r="AO29" s="8"/>
      <c r="AP29" s="8"/>
      <c r="AQ29" s="8"/>
      <c r="AR29" s="8">
        <v>12858</v>
      </c>
      <c r="AS29" s="8" t="s">
        <v>280</v>
      </c>
      <c r="AT29" s="8"/>
      <c r="AU29" s="8">
        <v>0</v>
      </c>
      <c r="AV29" s="8">
        <v>1325876422</v>
      </c>
      <c r="AW29" s="10" t="s">
        <v>233</v>
      </c>
      <c r="AX29" s="10" t="s">
        <v>234</v>
      </c>
      <c r="AY29" s="8" t="s">
        <v>235</v>
      </c>
      <c r="AZ29" s="8" t="s">
        <v>277</v>
      </c>
      <c r="BA29" s="8"/>
      <c r="BB29" s="21">
        <v>44734</v>
      </c>
      <c r="BC29" s="21">
        <v>44734</v>
      </c>
    </row>
    <row r="30" spans="1:55" x14ac:dyDescent="0.25">
      <c r="A30">
        <v>29</v>
      </c>
      <c r="B30" s="4" t="s">
        <v>236</v>
      </c>
      <c r="C30" s="8" t="s">
        <v>291</v>
      </c>
      <c r="D30" s="5" t="s">
        <v>237</v>
      </c>
      <c r="E30" s="8" t="s">
        <v>238</v>
      </c>
      <c r="F30" s="8" t="s">
        <v>287</v>
      </c>
      <c r="G30" s="8" t="s">
        <v>67</v>
      </c>
      <c r="H30" s="23">
        <v>34335</v>
      </c>
      <c r="I30" s="8">
        <f t="shared" ca="1" si="0"/>
        <v>29</v>
      </c>
      <c r="J30" s="8"/>
      <c r="K30" s="8" t="s">
        <v>55</v>
      </c>
      <c r="L30" s="8" t="s">
        <v>56</v>
      </c>
      <c r="M30" s="8" t="s">
        <v>57</v>
      </c>
      <c r="N30" s="8" t="s">
        <v>77</v>
      </c>
      <c r="O30" s="6" t="s">
        <v>78</v>
      </c>
      <c r="P30" s="8"/>
      <c r="Q30" s="8" t="s">
        <v>277</v>
      </c>
      <c r="R30" s="7">
        <v>44762</v>
      </c>
      <c r="S30" s="6" t="s">
        <v>286</v>
      </c>
      <c r="T30" s="8">
        <v>9812365725</v>
      </c>
      <c r="U30" s="8" t="s">
        <v>239</v>
      </c>
      <c r="V30" s="5" t="s">
        <v>240</v>
      </c>
      <c r="W30" s="8" t="s">
        <v>284</v>
      </c>
      <c r="X30" s="8" t="s">
        <v>277</v>
      </c>
      <c r="Y30" s="8"/>
      <c r="Z30" s="8" t="s">
        <v>278</v>
      </c>
      <c r="AA30" s="8"/>
      <c r="AB30" s="8" t="s">
        <v>275</v>
      </c>
      <c r="AC30" s="8" t="s">
        <v>283</v>
      </c>
      <c r="AD30" s="8">
        <v>16575</v>
      </c>
      <c r="AE30" s="8">
        <v>3675</v>
      </c>
      <c r="AF30" s="8">
        <v>0</v>
      </c>
      <c r="AG30" s="8"/>
      <c r="AH30" s="8"/>
      <c r="AI30" s="4"/>
      <c r="AJ30" s="7" t="s">
        <v>276</v>
      </c>
      <c r="AK30" s="8" t="s">
        <v>276</v>
      </c>
      <c r="AL30" s="8"/>
      <c r="AM30" s="7" t="s">
        <v>277</v>
      </c>
      <c r="AN30" s="8">
        <f t="shared" si="1"/>
        <v>152</v>
      </c>
      <c r="AO30" s="8"/>
      <c r="AP30" s="8"/>
      <c r="AQ30" s="8"/>
      <c r="AR30" s="8">
        <v>20250</v>
      </c>
      <c r="AS30" s="8" t="s">
        <v>280</v>
      </c>
      <c r="AT30" s="8">
        <v>8</v>
      </c>
      <c r="AU30" s="8"/>
      <c r="AV30" s="8">
        <v>1322758383</v>
      </c>
      <c r="AW30" s="10" t="s">
        <v>61</v>
      </c>
      <c r="AX30" s="10" t="s">
        <v>241</v>
      </c>
      <c r="AY30" s="8" t="s">
        <v>242</v>
      </c>
      <c r="AZ30" s="8" t="s">
        <v>277</v>
      </c>
      <c r="BA30" s="8"/>
      <c r="BB30" s="21"/>
      <c r="BC30" s="21">
        <v>44762</v>
      </c>
    </row>
    <row r="31" spans="1:55" x14ac:dyDescent="0.25">
      <c r="A31">
        <v>30</v>
      </c>
      <c r="B31" s="4" t="s">
        <v>243</v>
      </c>
      <c r="C31" s="8" t="s">
        <v>291</v>
      </c>
      <c r="D31" s="5" t="s">
        <v>244</v>
      </c>
      <c r="E31" s="8" t="s">
        <v>245</v>
      </c>
      <c r="F31" s="8" t="s">
        <v>288</v>
      </c>
      <c r="G31" s="8" t="s">
        <v>67</v>
      </c>
      <c r="H31" s="23">
        <v>34560</v>
      </c>
      <c r="I31" s="8">
        <f t="shared" ca="1" si="0"/>
        <v>28</v>
      </c>
      <c r="J31" s="8"/>
      <c r="K31" s="8" t="s">
        <v>55</v>
      </c>
      <c r="L31" s="8" t="s">
        <v>56</v>
      </c>
      <c r="M31" s="8" t="s">
        <v>57</v>
      </c>
      <c r="N31" s="8" t="s">
        <v>99</v>
      </c>
      <c r="O31" s="6" t="s">
        <v>108</v>
      </c>
      <c r="P31" s="8"/>
      <c r="Q31" s="8" t="s">
        <v>276</v>
      </c>
      <c r="R31" s="7">
        <v>44820</v>
      </c>
      <c r="S31" s="6" t="s">
        <v>286</v>
      </c>
      <c r="T31" s="8">
        <v>7015907193</v>
      </c>
      <c r="U31" s="8" t="s">
        <v>101</v>
      </c>
      <c r="V31" s="5" t="s">
        <v>246</v>
      </c>
      <c r="W31" s="8" t="s">
        <v>284</v>
      </c>
      <c r="X31" s="8" t="s">
        <v>277</v>
      </c>
      <c r="Y31" s="8"/>
      <c r="Z31" s="8" t="s">
        <v>278</v>
      </c>
      <c r="AA31" s="8"/>
      <c r="AB31" s="8" t="s">
        <v>275</v>
      </c>
      <c r="AC31" s="8" t="s">
        <v>283</v>
      </c>
      <c r="AD31" s="8">
        <v>15700</v>
      </c>
      <c r="AE31" s="8">
        <v>0</v>
      </c>
      <c r="AF31" s="8">
        <v>0</v>
      </c>
      <c r="AG31" s="8"/>
      <c r="AH31" s="8"/>
      <c r="AI31" s="4"/>
      <c r="AJ31" s="7" t="s">
        <v>276</v>
      </c>
      <c r="AK31" s="8" t="s">
        <v>276</v>
      </c>
      <c r="AL31" s="8"/>
      <c r="AM31" s="7" t="s">
        <v>277</v>
      </c>
      <c r="AN31" s="8">
        <f t="shared" si="1"/>
        <v>118</v>
      </c>
      <c r="AO31" s="8"/>
      <c r="AP31" s="8"/>
      <c r="AQ31" s="8"/>
      <c r="AR31" s="8">
        <v>15700</v>
      </c>
      <c r="AS31" s="8" t="s">
        <v>280</v>
      </c>
      <c r="AT31" s="8">
        <v>2</v>
      </c>
      <c r="AU31" s="8"/>
      <c r="AV31" s="8">
        <v>1326052557</v>
      </c>
      <c r="AW31" s="10" t="s">
        <v>61</v>
      </c>
      <c r="AX31" s="10" t="s">
        <v>247</v>
      </c>
      <c r="AY31" s="8" t="s">
        <v>248</v>
      </c>
      <c r="AZ31" s="8" t="s">
        <v>277</v>
      </c>
      <c r="BA31" s="8"/>
      <c r="BB31" s="21"/>
      <c r="BC31" s="21">
        <v>44820</v>
      </c>
    </row>
    <row r="32" spans="1:55" x14ac:dyDescent="0.25">
      <c r="A32">
        <v>31</v>
      </c>
      <c r="B32" s="4" t="s">
        <v>249</v>
      </c>
      <c r="C32" s="8" t="s">
        <v>291</v>
      </c>
      <c r="D32" s="5" t="s">
        <v>167</v>
      </c>
      <c r="E32" s="8" t="s">
        <v>76</v>
      </c>
      <c r="F32" s="8" t="s">
        <v>287</v>
      </c>
      <c r="G32" s="8" t="s">
        <v>67</v>
      </c>
      <c r="H32" s="23">
        <v>34141</v>
      </c>
      <c r="I32" s="8">
        <f t="shared" ca="1" si="0"/>
        <v>29</v>
      </c>
      <c r="J32" s="8"/>
      <c r="K32" s="8" t="s">
        <v>55</v>
      </c>
      <c r="L32" s="8" t="s">
        <v>56</v>
      </c>
      <c r="M32" s="8" t="s">
        <v>57</v>
      </c>
      <c r="N32" s="8" t="s">
        <v>77</v>
      </c>
      <c r="O32" s="6" t="s">
        <v>134</v>
      </c>
      <c r="P32" s="9"/>
      <c r="Q32" s="8" t="s">
        <v>277</v>
      </c>
      <c r="R32" s="7">
        <v>44901</v>
      </c>
      <c r="S32" s="6" t="s">
        <v>286</v>
      </c>
      <c r="T32" s="8">
        <v>7988661620</v>
      </c>
      <c r="U32" s="8" t="s">
        <v>92</v>
      </c>
      <c r="V32" s="5" t="s">
        <v>250</v>
      </c>
      <c r="W32" s="8" t="s">
        <v>284</v>
      </c>
      <c r="X32" s="8" t="s">
        <v>277</v>
      </c>
      <c r="Y32" s="8"/>
      <c r="Z32" s="8" t="s">
        <v>278</v>
      </c>
      <c r="AA32" s="8"/>
      <c r="AB32" s="8" t="s">
        <v>275</v>
      </c>
      <c r="AC32" s="8" t="s">
        <v>283</v>
      </c>
      <c r="AD32" s="8">
        <v>11044</v>
      </c>
      <c r="AE32" s="8">
        <v>0</v>
      </c>
      <c r="AF32" s="8">
        <v>0</v>
      </c>
      <c r="AG32" s="8"/>
      <c r="AH32" s="8"/>
      <c r="AI32" s="4"/>
      <c r="AJ32" s="7" t="s">
        <v>277</v>
      </c>
      <c r="AK32" s="8" t="s">
        <v>276</v>
      </c>
      <c r="AL32" s="8">
        <f>ROUND(SUM(AD32+AF32)*12%,0)</f>
        <v>1325</v>
      </c>
      <c r="AM32" s="7" t="s">
        <v>277</v>
      </c>
      <c r="AN32" s="8">
        <f t="shared" si="1"/>
        <v>83</v>
      </c>
      <c r="AO32" s="8"/>
      <c r="AP32" s="8"/>
      <c r="AQ32" s="8"/>
      <c r="AR32" s="8">
        <v>11044</v>
      </c>
      <c r="AS32" s="8" t="s">
        <v>280</v>
      </c>
      <c r="AT32" s="8">
        <v>2</v>
      </c>
      <c r="AU32" s="8"/>
      <c r="AV32" s="8">
        <v>2018330969</v>
      </c>
      <c r="AW32" s="10" t="s">
        <v>251</v>
      </c>
      <c r="AX32" s="10" t="s">
        <v>252</v>
      </c>
      <c r="AY32" s="8" t="s">
        <v>253</v>
      </c>
      <c r="AZ32" s="8" t="s">
        <v>277</v>
      </c>
      <c r="BA32" s="8"/>
      <c r="BB32" s="21">
        <v>44901</v>
      </c>
      <c r="BC32" s="21">
        <v>44901</v>
      </c>
    </row>
    <row r="33" spans="1:55" x14ac:dyDescent="0.25">
      <c r="A33">
        <v>32</v>
      </c>
      <c r="B33" s="4" t="s">
        <v>254</v>
      </c>
      <c r="C33" s="8" t="s">
        <v>291</v>
      </c>
      <c r="D33" s="5" t="s">
        <v>255</v>
      </c>
      <c r="E33" s="8" t="s">
        <v>256</v>
      </c>
      <c r="F33" s="8" t="s">
        <v>288</v>
      </c>
      <c r="G33" s="8" t="s">
        <v>67</v>
      </c>
      <c r="H33" s="23">
        <v>32184</v>
      </c>
      <c r="I33" s="8">
        <f t="shared" ca="1" si="0"/>
        <v>35</v>
      </c>
      <c r="J33" s="8"/>
      <c r="K33" s="8" t="s">
        <v>55</v>
      </c>
      <c r="L33" s="8" t="s">
        <v>56</v>
      </c>
      <c r="M33" s="8" t="s">
        <v>57</v>
      </c>
      <c r="N33" s="8" t="s">
        <v>116</v>
      </c>
      <c r="O33" s="6" t="s">
        <v>178</v>
      </c>
      <c r="P33" s="8"/>
      <c r="Q33" s="8" t="s">
        <v>277</v>
      </c>
      <c r="R33" s="7">
        <v>44928</v>
      </c>
      <c r="S33" s="6" t="s">
        <v>286</v>
      </c>
      <c r="T33" s="8">
        <v>8368024421</v>
      </c>
      <c r="U33" s="8" t="s">
        <v>210</v>
      </c>
      <c r="V33" s="5" t="s">
        <v>257</v>
      </c>
      <c r="W33" s="8" t="s">
        <v>284</v>
      </c>
      <c r="X33" s="8" t="s">
        <v>276</v>
      </c>
      <c r="Y33" s="8"/>
      <c r="Z33" s="8" t="s">
        <v>278</v>
      </c>
      <c r="AA33" s="8"/>
      <c r="AB33" s="8" t="s">
        <v>275</v>
      </c>
      <c r="AC33" s="8" t="s">
        <v>283</v>
      </c>
      <c r="AD33" s="8">
        <v>18300</v>
      </c>
      <c r="AE33" s="8">
        <v>9150</v>
      </c>
      <c r="AF33" s="8">
        <v>3050</v>
      </c>
      <c r="AG33" s="8"/>
      <c r="AH33" s="8"/>
      <c r="AI33" s="4"/>
      <c r="AJ33" s="7" t="s">
        <v>276</v>
      </c>
      <c r="AK33" s="8" t="s">
        <v>276</v>
      </c>
      <c r="AL33" s="8"/>
      <c r="AM33" s="7" t="s">
        <v>276</v>
      </c>
      <c r="AN33" s="8">
        <f t="shared" si="1"/>
        <v>0</v>
      </c>
      <c r="AO33" s="8"/>
      <c r="AP33" s="8"/>
      <c r="AQ33" s="8"/>
      <c r="AR33" s="8">
        <v>30500</v>
      </c>
      <c r="AS33" s="8" t="s">
        <v>280</v>
      </c>
      <c r="AT33" s="8">
        <v>7</v>
      </c>
      <c r="AU33" s="8"/>
      <c r="AV33" s="8" t="s">
        <v>61</v>
      </c>
      <c r="AW33" s="10" t="s">
        <v>61</v>
      </c>
      <c r="AX33" s="10" t="s">
        <v>258</v>
      </c>
      <c r="AY33" s="8" t="s">
        <v>259</v>
      </c>
      <c r="AZ33" s="8" t="s">
        <v>277</v>
      </c>
      <c r="BA33" s="8"/>
      <c r="BB33" s="21"/>
      <c r="BC33" s="21"/>
    </row>
    <row r="34" spans="1:55" x14ac:dyDescent="0.25">
      <c r="A34">
        <v>33</v>
      </c>
      <c r="B34" s="4" t="s">
        <v>260</v>
      </c>
      <c r="C34" s="8" t="s">
        <v>291</v>
      </c>
      <c r="D34" s="5" t="s">
        <v>261</v>
      </c>
      <c r="E34" s="8" t="s">
        <v>115</v>
      </c>
      <c r="F34" s="8" t="s">
        <v>287</v>
      </c>
      <c r="G34" s="8" t="s">
        <v>67</v>
      </c>
      <c r="H34" s="23">
        <v>36201</v>
      </c>
      <c r="I34" s="8">
        <f t="shared" ca="1" si="0"/>
        <v>24</v>
      </c>
      <c r="J34" s="8"/>
      <c r="K34" s="8" t="s">
        <v>55</v>
      </c>
      <c r="L34" s="8" t="s">
        <v>56</v>
      </c>
      <c r="M34" s="8" t="s">
        <v>57</v>
      </c>
      <c r="N34" s="8" t="s">
        <v>77</v>
      </c>
      <c r="O34" s="6" t="s">
        <v>78</v>
      </c>
      <c r="P34" s="8"/>
      <c r="Q34" s="8" t="s">
        <v>276</v>
      </c>
      <c r="R34" s="7">
        <v>44929</v>
      </c>
      <c r="S34" s="6" t="s">
        <v>286</v>
      </c>
      <c r="T34" s="8">
        <v>8929493694</v>
      </c>
      <c r="U34" s="8" t="s">
        <v>79</v>
      </c>
      <c r="V34" s="5" t="s">
        <v>262</v>
      </c>
      <c r="W34" s="8" t="s">
        <v>284</v>
      </c>
      <c r="X34" s="8" t="s">
        <v>277</v>
      </c>
      <c r="Y34" s="8"/>
      <c r="Z34" s="8" t="s">
        <v>278</v>
      </c>
      <c r="AA34" s="8"/>
      <c r="AB34" s="8" t="s">
        <v>275</v>
      </c>
      <c r="AC34" s="8" t="s">
        <v>283</v>
      </c>
      <c r="AD34" s="8">
        <v>15300</v>
      </c>
      <c r="AE34" s="8">
        <v>3200</v>
      </c>
      <c r="AF34" s="8">
        <v>0</v>
      </c>
      <c r="AG34" s="8"/>
      <c r="AH34" s="8"/>
      <c r="AI34" s="4"/>
      <c r="AJ34" s="7" t="s">
        <v>276</v>
      </c>
      <c r="AK34" s="8" t="s">
        <v>276</v>
      </c>
      <c r="AL34" s="8"/>
      <c r="AM34" s="7" t="s">
        <v>277</v>
      </c>
      <c r="AN34" s="8">
        <f t="shared" si="1"/>
        <v>139</v>
      </c>
      <c r="AO34" s="8"/>
      <c r="AP34" s="8"/>
      <c r="AQ34" s="8"/>
      <c r="AR34" s="8">
        <v>18500</v>
      </c>
      <c r="AS34" s="8" t="s">
        <v>280</v>
      </c>
      <c r="AT34" s="8">
        <v>4</v>
      </c>
      <c r="AU34" s="8"/>
      <c r="AV34" s="8">
        <v>1326244121</v>
      </c>
      <c r="AW34" s="10" t="s">
        <v>61</v>
      </c>
      <c r="AX34" s="10" t="s">
        <v>263</v>
      </c>
      <c r="AY34" s="8" t="s">
        <v>264</v>
      </c>
      <c r="AZ34" s="8" t="s">
        <v>277</v>
      </c>
      <c r="BA34" s="8"/>
      <c r="BB34" s="21"/>
      <c r="BC34" s="21">
        <v>44929</v>
      </c>
    </row>
    <row r="35" spans="1:55" x14ac:dyDescent="0.25">
      <c r="A35">
        <v>34</v>
      </c>
      <c r="B35" s="4" t="s">
        <v>265</v>
      </c>
      <c r="C35" s="8" t="s">
        <v>291</v>
      </c>
      <c r="D35" s="5" t="s">
        <v>266</v>
      </c>
      <c r="E35" s="8"/>
      <c r="F35" s="8" t="s">
        <v>287</v>
      </c>
      <c r="G35" s="8" t="s">
        <v>67</v>
      </c>
      <c r="H35" s="23">
        <v>33090</v>
      </c>
      <c r="I35" s="8">
        <f t="shared" ca="1" si="0"/>
        <v>32</v>
      </c>
      <c r="J35" s="8"/>
      <c r="K35" s="8" t="s">
        <v>55</v>
      </c>
      <c r="L35" s="8" t="s">
        <v>56</v>
      </c>
      <c r="M35" s="8" t="s">
        <v>57</v>
      </c>
      <c r="N35" s="8" t="s">
        <v>77</v>
      </c>
      <c r="O35" s="6" t="s">
        <v>78</v>
      </c>
      <c r="P35" s="8"/>
      <c r="Q35" s="8" t="s">
        <v>277</v>
      </c>
      <c r="R35" s="7">
        <v>44943</v>
      </c>
      <c r="S35" s="6" t="s">
        <v>286</v>
      </c>
      <c r="T35" s="8">
        <v>9639086558</v>
      </c>
      <c r="U35" s="8" t="s">
        <v>79</v>
      </c>
      <c r="V35" s="5" t="s">
        <v>250</v>
      </c>
      <c r="W35" s="8" t="s">
        <v>284</v>
      </c>
      <c r="X35" s="8" t="s">
        <v>277</v>
      </c>
      <c r="Y35" s="8"/>
      <c r="Z35" s="8" t="s">
        <v>278</v>
      </c>
      <c r="AA35" s="8"/>
      <c r="AB35" s="8" t="s">
        <v>275</v>
      </c>
      <c r="AC35" s="8" t="s">
        <v>283</v>
      </c>
      <c r="AD35" s="8">
        <v>16000</v>
      </c>
      <c r="AE35" s="8">
        <v>0</v>
      </c>
      <c r="AF35" s="8">
        <v>0</v>
      </c>
      <c r="AG35" s="8"/>
      <c r="AH35" s="8"/>
      <c r="AI35" s="4"/>
      <c r="AJ35" s="7" t="s">
        <v>276</v>
      </c>
      <c r="AK35" s="8" t="s">
        <v>276</v>
      </c>
      <c r="AL35" s="8"/>
      <c r="AM35" s="7" t="s">
        <v>277</v>
      </c>
      <c r="AN35" s="8">
        <f t="shared" si="1"/>
        <v>120</v>
      </c>
      <c r="AO35" s="8"/>
      <c r="AP35" s="8"/>
      <c r="AQ35" s="8"/>
      <c r="AR35" s="8">
        <v>16000</v>
      </c>
      <c r="AS35" s="8" t="s">
        <v>280</v>
      </c>
      <c r="AT35" s="8">
        <v>6</v>
      </c>
      <c r="AU35" s="8"/>
      <c r="AV35" s="8">
        <v>1326271191</v>
      </c>
      <c r="AW35" s="10" t="s">
        <v>61</v>
      </c>
      <c r="AX35" s="10" t="s">
        <v>267</v>
      </c>
      <c r="AY35" s="8" t="s">
        <v>268</v>
      </c>
      <c r="AZ35" s="8" t="s">
        <v>277</v>
      </c>
      <c r="BA35" s="8"/>
      <c r="BB35" s="21"/>
      <c r="BC35" s="21">
        <v>44943</v>
      </c>
    </row>
    <row r="36" spans="1:55" x14ac:dyDescent="0.25">
      <c r="A36">
        <v>35</v>
      </c>
      <c r="B36" s="4" t="s">
        <v>269</v>
      </c>
      <c r="C36" s="8" t="s">
        <v>291</v>
      </c>
      <c r="D36" s="5" t="s">
        <v>270</v>
      </c>
      <c r="E36" s="8" t="s">
        <v>76</v>
      </c>
      <c r="F36" s="8" t="s">
        <v>287</v>
      </c>
      <c r="G36" s="8" t="s">
        <v>67</v>
      </c>
      <c r="H36" s="23">
        <v>34700</v>
      </c>
      <c r="I36" s="8">
        <f t="shared" ca="1" si="0"/>
        <v>28</v>
      </c>
      <c r="J36" s="8"/>
      <c r="K36" s="8" t="s">
        <v>55</v>
      </c>
      <c r="L36" s="8" t="s">
        <v>56</v>
      </c>
      <c r="M36" s="8" t="s">
        <v>57</v>
      </c>
      <c r="N36" s="8" t="s">
        <v>77</v>
      </c>
      <c r="O36" s="6" t="s">
        <v>134</v>
      </c>
      <c r="P36" s="8"/>
      <c r="Q36" s="8" t="s">
        <v>277</v>
      </c>
      <c r="R36" s="7">
        <v>45040</v>
      </c>
      <c r="S36" s="6" t="s">
        <v>286</v>
      </c>
      <c r="T36" s="8">
        <v>8808579895</v>
      </c>
      <c r="U36" s="8" t="s">
        <v>239</v>
      </c>
      <c r="V36" s="5" t="s">
        <v>271</v>
      </c>
      <c r="W36" s="8" t="s">
        <v>284</v>
      </c>
      <c r="X36" s="8" t="s">
        <v>277</v>
      </c>
      <c r="Y36" s="8"/>
      <c r="Z36" s="8" t="s">
        <v>278</v>
      </c>
      <c r="AA36" s="8"/>
      <c r="AB36" s="8" t="s">
        <v>275</v>
      </c>
      <c r="AC36" s="8" t="s">
        <v>283</v>
      </c>
      <c r="AD36" s="8">
        <v>12000</v>
      </c>
      <c r="AE36" s="8">
        <v>0</v>
      </c>
      <c r="AF36" s="8">
        <v>0</v>
      </c>
      <c r="AG36" s="8"/>
      <c r="AH36" s="8"/>
      <c r="AI36" s="4"/>
      <c r="AJ36" s="7" t="s">
        <v>277</v>
      </c>
      <c r="AK36" s="8" t="s">
        <v>276</v>
      </c>
      <c r="AL36" s="8">
        <f>ROUND(SUM(AD36+AF36)*12%,0)</f>
        <v>1440</v>
      </c>
      <c r="AM36" s="7" t="s">
        <v>277</v>
      </c>
      <c r="AN36" s="8">
        <f t="shared" si="1"/>
        <v>90</v>
      </c>
      <c r="AO36" s="8"/>
      <c r="AP36" s="8"/>
      <c r="AQ36" s="8"/>
      <c r="AR36" s="8">
        <v>12000</v>
      </c>
      <c r="AS36" s="8" t="s">
        <v>280</v>
      </c>
      <c r="AT36" s="8">
        <v>4</v>
      </c>
      <c r="AU36" s="8"/>
      <c r="AV36" s="8">
        <v>1326437854</v>
      </c>
      <c r="AW36" s="10" t="s">
        <v>272</v>
      </c>
      <c r="AX36" s="10" t="s">
        <v>273</v>
      </c>
      <c r="AY36" s="8" t="s">
        <v>274</v>
      </c>
      <c r="AZ36" s="8" t="s">
        <v>277</v>
      </c>
      <c r="BA36" s="8"/>
      <c r="BB36" s="21">
        <v>45040</v>
      </c>
      <c r="BC36" s="21">
        <v>45040</v>
      </c>
    </row>
  </sheetData>
  <autoFilter ref="B1:BC36" xr:uid="{00000000-0009-0000-0000-000000000000}"/>
  <conditionalFormatting sqref="B33:B35">
    <cfRule type="duplicateValues" dxfId="4" priority="4"/>
  </conditionalFormatting>
  <conditionalFormatting sqref="B36">
    <cfRule type="duplicateValues" dxfId="3" priority="3"/>
  </conditionalFormatting>
  <conditionalFormatting sqref="B2:B22 B25:B32">
    <cfRule type="duplicateValues" dxfId="2" priority="6"/>
  </conditionalFormatting>
  <conditionalFormatting sqref="B23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TIPS</dc:creator>
  <cp:keywords/>
  <dc:description/>
  <cp:lastModifiedBy>COMP</cp:lastModifiedBy>
  <cp:revision/>
  <dcterms:created xsi:type="dcterms:W3CDTF">2023-02-27T04:01:52Z</dcterms:created>
  <dcterms:modified xsi:type="dcterms:W3CDTF">2023-05-16T10:33:51Z</dcterms:modified>
  <cp:category/>
  <cp:contentStatus/>
</cp:coreProperties>
</file>