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1/Downloads/"/>
    </mc:Choice>
  </mc:AlternateContent>
  <xr:revisionPtr revIDLastSave="0" documentId="8_{C2A17127-BC77-7442-A55F-D7C50306DB4F}" xr6:coauthVersionLast="47" xr6:coauthVersionMax="47" xr10:uidLastSave="{00000000-0000-0000-0000-000000000000}"/>
  <bookViews>
    <workbookView xWindow="4580" yWindow="2460" windowWidth="25600" windowHeight="14980" tabRatio="500" xr2:uid="{00000000-000D-0000-FFFF-FFFF00000000}"/>
  </bookViews>
  <sheets>
    <sheet name="Sheet1" sheetId="1" r:id="rId1"/>
  </sheets>
  <definedNames>
    <definedName name="_xlnm._FilterDatabase" localSheetId="0" hidden="1">Sheet1!$A$1:$M$51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6" i="1" s="1"/>
  <c r="H2" i="1"/>
  <c r="H32" i="1" s="1"/>
  <c r="D3" i="1"/>
  <c r="E3" i="1"/>
  <c r="C3" i="1"/>
  <c r="C46" i="1" s="1"/>
  <c r="D46" i="1"/>
  <c r="E46" i="1"/>
  <c r="C32" i="1"/>
  <c r="E2" i="1"/>
  <c r="E32" i="1" s="1"/>
  <c r="C31" i="1"/>
  <c r="C2" i="1"/>
  <c r="D2" i="1"/>
  <c r="D32" i="1" s="1"/>
  <c r="D31" i="1" l="1"/>
  <c r="H31" i="1"/>
  <c r="E31" i="1"/>
</calcChain>
</file>

<file path=xl/sharedStrings.xml><?xml version="1.0" encoding="utf-8"?>
<sst xmlns="http://schemas.openxmlformats.org/spreadsheetml/2006/main" count="319" uniqueCount="178">
  <si>
    <t>PatientID</t>
  </si>
  <si>
    <t>PrimaryTissue</t>
    <phoneticPr fontId="0" type="noConversion"/>
  </si>
  <si>
    <t>MetastasesNumber</t>
  </si>
  <si>
    <t>PrimaryStatus</t>
  </si>
  <si>
    <t>DeathAge</t>
  </si>
  <si>
    <t>Gender</t>
  </si>
  <si>
    <t>AutopsyTime</t>
  </si>
  <si>
    <t>FirstDiagnosisTime_PathologicalRecords</t>
  </si>
  <si>
    <t>MetastasisStatusAtDiagnosis</t>
  </si>
  <si>
    <t>lung (adenosquamous)</t>
  </si>
  <si>
    <t>amb</t>
    <phoneticPr fontId="0" type="noConversion"/>
  </si>
  <si>
    <t>thyroid;  ileum;  mesentery</t>
  </si>
  <si>
    <t>male</t>
    <phoneticPr fontId="0" type="noConversion"/>
  </si>
  <si>
    <t>10,27,1994</t>
    <phoneticPr fontId="0" type="noConversion"/>
  </si>
  <si>
    <t>10,25,1994</t>
  </si>
  <si>
    <t>yes</t>
  </si>
  <si>
    <t>lung (squamous)</t>
  </si>
  <si>
    <t>liver;  heart;  GEJ</t>
  </si>
  <si>
    <t>female</t>
    <phoneticPr fontId="0" type="noConversion"/>
  </si>
  <si>
    <t>5,3,2008</t>
    <phoneticPr fontId="0" type="noConversion"/>
  </si>
  <si>
    <t>4,9,2008</t>
  </si>
  <si>
    <t>lung (large cell)</t>
  </si>
  <si>
    <t>bowel;  brain;  ovary</t>
  </si>
  <si>
    <t>8,16,2009</t>
    <phoneticPr fontId="0" type="noConversion"/>
  </si>
  <si>
    <t>12,12,2008</t>
  </si>
  <si>
    <t>lung (small cell)</t>
  </si>
  <si>
    <t>liver;  peripancreatic LN;  perigastric LN</t>
  </si>
  <si>
    <t>male</t>
  </si>
  <si>
    <t>4,28,2005</t>
  </si>
  <si>
    <t>endometrium</t>
    <phoneticPr fontId="0" type="noConversion"/>
  </si>
  <si>
    <t>liver;  omentum;  colon;  pelvic peritoneum</t>
  </si>
  <si>
    <t>03,08,2007</t>
    <phoneticPr fontId="0" type="noConversion"/>
  </si>
  <si>
    <t>12,06,2006</t>
  </si>
  <si>
    <t>no</t>
  </si>
  <si>
    <t>head and neck (tongue)</t>
  </si>
  <si>
    <t>lung;  liver;  colon</t>
  </si>
  <si>
    <t>female</t>
  </si>
  <si>
    <t>07, 2007</t>
  </si>
  <si>
    <t>02, 2007</t>
  </si>
  <si>
    <t>ovary</t>
  </si>
  <si>
    <t>peripancreatic LN; omentum</t>
  </si>
  <si>
    <t>3, 2001</t>
  </si>
  <si>
    <t>9, 2000</t>
  </si>
  <si>
    <t>lung; liver;  diaphragm;  ovary</t>
  </si>
  <si>
    <t>01, 1997</t>
  </si>
  <si>
    <t>12, 1996</t>
  </si>
  <si>
    <t>cervix</t>
  </si>
  <si>
    <t>liver;  ovary;  kidney</t>
  </si>
  <si>
    <t>12, 1991</t>
  </si>
  <si>
    <t>3,22,1991</t>
  </si>
  <si>
    <t>liver; heart; adrenal</t>
  </si>
  <si>
    <t>1,13,1999</t>
    <phoneticPr fontId="0" type="noConversion"/>
  </si>
  <si>
    <t xml:space="preserve">2,13,1998 </t>
    <phoneticPr fontId="0" type="noConversion"/>
  </si>
  <si>
    <t>lung;  trachea;  mediastinal LN</t>
  </si>
  <si>
    <t>12, 1994</t>
  </si>
  <si>
    <t>11, 1992</t>
  </si>
  <si>
    <t>lung  (adenocarcinoma)</t>
  </si>
  <si>
    <t>lung;  lung</t>
  </si>
  <si>
    <t>1, 21, 2010</t>
  </si>
  <si>
    <t>01, 2010</t>
  </si>
  <si>
    <t>colon</t>
    <phoneticPr fontId="0" type="noConversion"/>
  </si>
  <si>
    <t>duodenum;  liver</t>
  </si>
  <si>
    <t>04,14,2010</t>
    <phoneticPr fontId="0" type="noConversion"/>
  </si>
  <si>
    <t>04, 2010</t>
  </si>
  <si>
    <t>lung;  adrenal;  small bowel</t>
  </si>
  <si>
    <t>11, 2, 2010</t>
  </si>
  <si>
    <t>sarcoma</t>
  </si>
  <si>
    <t>lung;  liver;  heart;  omentum</t>
  </si>
  <si>
    <t>03,11,2011</t>
    <phoneticPr fontId="0" type="noConversion"/>
  </si>
  <si>
    <t>2,23,2011</t>
  </si>
  <si>
    <t>head and neck (parotid)</t>
  </si>
  <si>
    <t>lung;  small bowel</t>
  </si>
  <si>
    <t>05,02,2011</t>
    <phoneticPr fontId="0" type="noConversion"/>
  </si>
  <si>
    <t>12,27,2005</t>
  </si>
  <si>
    <t>NA</t>
    <phoneticPr fontId="0" type="noConversion"/>
  </si>
  <si>
    <t>pancreas; liver; bladder</t>
  </si>
  <si>
    <t>5,3,2012</t>
    <phoneticPr fontId="0" type="noConversion"/>
  </si>
  <si>
    <t>11,25,2011</t>
    <phoneticPr fontId="0" type="noConversion"/>
  </si>
  <si>
    <t>kidney;  esophagus</t>
  </si>
  <si>
    <t>04,02,2012</t>
    <phoneticPr fontId="0" type="noConversion"/>
  </si>
  <si>
    <t>02,21,2011</t>
  </si>
  <si>
    <t>lung; liver;  pancreas;  hilar LN;  periprostatic soft tissue;  perirenal soft tissue;  mediastinum</t>
  </si>
  <si>
    <t>06,01,2012</t>
    <phoneticPr fontId="0" type="noConversion"/>
  </si>
  <si>
    <t>10,28,2008</t>
  </si>
  <si>
    <t>cholangiocarcinoma in liver</t>
  </si>
  <si>
    <t>liver; gallbladder; hilar LN</t>
  </si>
  <si>
    <t>3,5,2010</t>
    <phoneticPr fontId="0" type="noConversion"/>
  </si>
  <si>
    <t>2,26,2010</t>
  </si>
  <si>
    <t>lung; liver; spleen; diaphragm; pancreatic LN</t>
  </si>
  <si>
    <t>01,25,2008</t>
  </si>
  <si>
    <t>lung (non-small cell)</t>
  </si>
  <si>
    <t>rec nodule; men; liver; adrenal</t>
  </si>
  <si>
    <t>11,29,2001</t>
    <phoneticPr fontId="0" type="noConversion"/>
  </si>
  <si>
    <t>4,23,2001</t>
  </si>
  <si>
    <t>pancreas; gallbladder</t>
  </si>
  <si>
    <t>5, 27, 2002</t>
  </si>
  <si>
    <t>bladder</t>
    <phoneticPr fontId="0" type="noConversion"/>
  </si>
  <si>
    <t>liver; lung; mesentery; peritoneum; bowel</t>
  </si>
  <si>
    <t>9,21,2011</t>
    <phoneticPr fontId="0" type="noConversion"/>
  </si>
  <si>
    <t>5,6,2011</t>
  </si>
  <si>
    <t>spinal</t>
  </si>
  <si>
    <t>lung; liver; gallbladder; mediastinal LN; peritoneal LN</t>
  </si>
  <si>
    <t>6,15,2012</t>
    <phoneticPr fontId="0" type="noConversion"/>
  </si>
  <si>
    <t>3,5,2011</t>
  </si>
  <si>
    <t>head and neck (larynx)</t>
  </si>
  <si>
    <t>heart; lungs; liver</t>
  </si>
  <si>
    <t>3,11,1996</t>
    <phoneticPr fontId="0" type="noConversion"/>
  </si>
  <si>
    <t>9,14,1994</t>
  </si>
  <si>
    <t>hilar LN; carinal LN; adrenal</t>
  </si>
  <si>
    <t>8,24,2013</t>
  </si>
  <si>
    <t>8,20,2013</t>
  </si>
  <si>
    <t>Yes</t>
  </si>
  <si>
    <t>lung; liver; spleen; kidneys; adrenal; paratracheal LN</t>
  </si>
  <si>
    <t>07,05,2013</t>
  </si>
  <si>
    <t>12, 2006</t>
  </si>
  <si>
    <t>lung; brain; hilar LN</t>
  </si>
  <si>
    <t>07,10,2013</t>
  </si>
  <si>
    <t>09,2012</t>
  </si>
  <si>
    <t>NA: NotAvailable</t>
  </si>
  <si>
    <t>met: metastasis</t>
  </si>
  <si>
    <t>1992 melanoma, 2002 recurrence of melanoma; 2004, metastasis found for lung primary</t>
  </si>
  <si>
    <t>2, 11, 2008 breast primary; 2010 lung primary; all metastases are from lung primary.</t>
  </si>
  <si>
    <t>breast</t>
    <phoneticPr fontId="3" type="noConversion"/>
  </si>
  <si>
    <t>liver; thyroid; diaphragm; mesentery</t>
  </si>
  <si>
    <t>female</t>
    <phoneticPr fontId="3" type="noConversion"/>
  </si>
  <si>
    <t>07,15,2005</t>
    <phoneticPr fontId="3" type="noConversion"/>
  </si>
  <si>
    <t>lung;  diaphragm;  thyroid</t>
  </si>
  <si>
    <t>01, 2000</t>
  </si>
  <si>
    <t>05, 1998</t>
  </si>
  <si>
    <t>liver;  lung LN;  lymph node;  gallbladder</t>
  </si>
  <si>
    <t>05,26,2012</t>
    <phoneticPr fontId="3" type="noConversion"/>
  </si>
  <si>
    <t>05,25,2012</t>
  </si>
  <si>
    <t>pancreas</t>
    <phoneticPr fontId="3" type="noConversion"/>
  </si>
  <si>
    <t>kidney; GI tract; liver</t>
  </si>
  <si>
    <t>male</t>
    <phoneticPr fontId="3" type="noConversion"/>
  </si>
  <si>
    <t>3,22,2012</t>
    <phoneticPr fontId="3" type="noConversion"/>
  </si>
  <si>
    <t>1,23,1992</t>
    <phoneticPr fontId="3" type="noConversion"/>
  </si>
  <si>
    <t>pleura; liver; lung; bowel; stomach</t>
  </si>
  <si>
    <t>8,29,2012</t>
  </si>
  <si>
    <t>liver; kidney</t>
  </si>
  <si>
    <t>10,1,2012</t>
  </si>
  <si>
    <t>With prostate cancer history, no time records; 14cm pancreas cancer</t>
  </si>
  <si>
    <t>lung; perihepatic LN; perihilar LN; gallbladder; liver; adrenal; pericardium</t>
  </si>
  <si>
    <t>11,30,2012</t>
  </si>
  <si>
    <t>11,27,2012 primary biopsy; family history of esophageal cancer</t>
  </si>
  <si>
    <t>pancreas</t>
  </si>
  <si>
    <t>lung;  periaortic LN</t>
  </si>
  <si>
    <t>02,10,2012</t>
    <phoneticPr fontId="3" type="noConversion"/>
  </si>
  <si>
    <t>02, 06, 2012</t>
  </si>
  <si>
    <t>NA</t>
    <phoneticPr fontId="3" type="noConversion"/>
  </si>
  <si>
    <t>lung; liver; spleen; ovary; peritoneum; dura</t>
  </si>
  <si>
    <t>10,24,1998</t>
    <phoneticPr fontId="3" type="noConversion"/>
  </si>
  <si>
    <t>liver; peripancreatic LN; diaphragm</t>
  </si>
  <si>
    <t>3,5,2010</t>
    <phoneticPr fontId="3" type="noConversion"/>
  </si>
  <si>
    <t>2,1,2010</t>
    <phoneticPr fontId="3" type="noConversion"/>
  </si>
  <si>
    <t>8,6,2011, diagnosed as metastasis</t>
  </si>
  <si>
    <t>8,27,2012 Primary tumor sample is from Autopsy</t>
  </si>
  <si>
    <t>06,25,2001 breast biopsy, we don't have it; our biospy is 01,31,2002 (T4, locally spread )</t>
  </si>
  <si>
    <t>1,13,1992 (actualy tumor should be there in Dec. 1991 based on ERCP)</t>
  </si>
  <si>
    <t>TotalTumorNumber</t>
  </si>
  <si>
    <t>Total Count</t>
  </si>
  <si>
    <t>Metastases tissues</t>
  </si>
  <si>
    <t>amb</t>
  </si>
  <si>
    <t>amb: ambiguous, not sure that is true primary or metastasis clinically</t>
  </si>
  <si>
    <t>Mean</t>
  </si>
  <si>
    <t>renal clear cell carcinoma</t>
  </si>
  <si>
    <t>renal clear cell carcinoma, mixed with papillary growth, oncocytic change and sarcomatoid growth</t>
  </si>
  <si>
    <t>liver; duodenum</t>
  </si>
  <si>
    <t>NA#</t>
  </si>
  <si>
    <t>NA#: 406 primary sequencing was failed.</t>
  </si>
  <si>
    <t>TotalSomaticVariants</t>
  </si>
  <si>
    <t>Median</t>
  </si>
  <si>
    <t>Minimum</t>
  </si>
  <si>
    <t>Maximum</t>
  </si>
  <si>
    <t>1985 breast cancer; 1989 skeletal metastasis; 1998 liver metastasis;</t>
  </si>
  <si>
    <t>No</t>
  </si>
  <si>
    <t>IsPrimaryFromAutopsy^</t>
  </si>
  <si>
    <t>IsPrimaryFromAutopsy^: yes means the primary is from autopsy; no means the primary is from biopsy or surgical resection.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</si>
</sst>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  <font>
      <sz val="12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shrinkToFit="1"/>
    </xf>
    <xf numFmtId="0" fontId="5" fillId="0" borderId="0" xfId="0" applyFont="1" applyAlignment="1">
      <alignment horizontal="left" vertical="center" shrinkToFit="1"/>
    </xf>
    <xf numFmtId="17" fontId="5" fillId="0" borderId="0" xfId="0" applyNumberFormat="1" applyFont="1" applyAlignment="1">
      <alignment horizontal="left" vertical="center"/>
    </xf>
    <xf numFmtId="15" fontId="5" fillId="0" borderId="0" xfId="0" applyNumberFormat="1" applyFont="1" applyAlignment="1">
      <alignment horizontal="left" vertical="center" shrinkToFit="1"/>
    </xf>
    <xf numFmtId="15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3" borderId="0" xfId="40" applyAlignment="1">
      <alignment horizontal="left"/>
    </xf>
    <xf numFmtId="0" fontId="5" fillId="2" borderId="0" xfId="35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 shrinkToFit="1"/>
    </xf>
    <xf numFmtId="0" fontId="2" fillId="4" borderId="0" xfId="0" applyFont="1" applyFill="1" applyAlignment="1">
      <alignment horizontal="left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eutral" xfId="40" builtinId="28"/>
    <cellStyle name="Normal" xfId="0" builtinId="0"/>
    <cellStyle name="Note" xfId="35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1"/>
  <sheetViews>
    <sheetView tabSelected="1" workbookViewId="0">
      <selection activeCell="E16" sqref="E16"/>
    </sheetView>
  </sheetViews>
  <sheetFormatPr baseColWidth="10" defaultRowHeight="16"/>
  <cols>
    <col min="1" max="1" width="10.83203125" style="10"/>
    <col min="2" max="2" width="23.5" style="10" bestFit="1" customWidth="1"/>
    <col min="3" max="3" width="10.83203125" style="10"/>
    <col min="4" max="4" width="17.1640625" style="10" bestFit="1" customWidth="1"/>
    <col min="5" max="5" width="18.6640625" style="10" bestFit="1" customWidth="1"/>
    <col min="6" max="6" width="13.5" style="10" customWidth="1"/>
    <col min="7" max="7" width="50.33203125" style="10" customWidth="1"/>
    <col min="8" max="9" width="10.83203125" style="10"/>
    <col min="10" max="10" width="12" style="10" bestFit="1" customWidth="1"/>
    <col min="11" max="11" width="16.6640625" style="10" customWidth="1"/>
    <col min="12" max="12" width="24.6640625" style="10" bestFit="1" customWidth="1"/>
    <col min="13" max="16384" width="10.83203125" style="1"/>
  </cols>
  <sheetData>
    <row r="1" spans="1:13" ht="17">
      <c r="A1" s="2" t="s">
        <v>0</v>
      </c>
      <c r="B1" s="2" t="s">
        <v>1</v>
      </c>
      <c r="C1" s="2" t="s">
        <v>159</v>
      </c>
      <c r="D1" s="2" t="s">
        <v>2</v>
      </c>
      <c r="E1" s="1" t="s">
        <v>170</v>
      </c>
      <c r="F1" s="3" t="s">
        <v>3</v>
      </c>
      <c r="G1" s="2" t="s">
        <v>161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1" t="s">
        <v>176</v>
      </c>
    </row>
    <row r="2" spans="1:13" hidden="1">
      <c r="B2" s="12" t="s">
        <v>160</v>
      </c>
      <c r="C2" s="12">
        <f>SUM(C1:C1)</f>
        <v>0</v>
      </c>
      <c r="D2" s="12">
        <f>SUM(D1:D1)</f>
        <v>0</v>
      </c>
      <c r="E2" s="12">
        <f>SUM(E1:E1)</f>
        <v>0</v>
      </c>
      <c r="F2" s="12">
        <v>32</v>
      </c>
      <c r="H2" s="12">
        <f>SUM(H1:H1)</f>
        <v>0</v>
      </c>
    </row>
    <row r="3" spans="1:13">
      <c r="B3" s="11" t="s">
        <v>173</v>
      </c>
      <c r="C3" s="11" t="e">
        <f>MAX(#REF!)</f>
        <v>#REF!</v>
      </c>
      <c r="D3" s="11" t="e">
        <f>MAX(#REF!)</f>
        <v>#REF!</v>
      </c>
      <c r="E3" s="11" t="e">
        <f>MAX(#REF!)</f>
        <v>#REF!</v>
      </c>
      <c r="H3" s="11" t="e">
        <f>MAX(#REF!)</f>
        <v>#REF!</v>
      </c>
    </row>
    <row r="4" spans="1:13">
      <c r="A4" s="2">
        <v>416</v>
      </c>
      <c r="B4" s="2" t="s">
        <v>46</v>
      </c>
      <c r="C4" s="2">
        <v>4</v>
      </c>
      <c r="D4" s="2">
        <v>3</v>
      </c>
      <c r="E4" s="2">
        <v>1640</v>
      </c>
      <c r="F4" s="4" t="b">
        <v>1</v>
      </c>
      <c r="G4" s="2" t="s">
        <v>47</v>
      </c>
      <c r="H4" s="2">
        <v>58</v>
      </c>
      <c r="I4" s="2" t="s">
        <v>18</v>
      </c>
      <c r="J4" s="5" t="s">
        <v>48</v>
      </c>
      <c r="K4" s="5" t="s">
        <v>49</v>
      </c>
      <c r="L4" s="5" t="s">
        <v>15</v>
      </c>
      <c r="M4" s="1" t="s">
        <v>175</v>
      </c>
    </row>
    <row r="5" spans="1:13">
      <c r="A5" s="2">
        <v>402</v>
      </c>
      <c r="B5" s="2" t="s">
        <v>21</v>
      </c>
      <c r="C5" s="2">
        <v>4</v>
      </c>
      <c r="D5" s="2">
        <v>3</v>
      </c>
      <c r="E5" s="1">
        <v>1071</v>
      </c>
      <c r="F5" s="4" t="s">
        <v>10</v>
      </c>
      <c r="G5" s="2" t="s">
        <v>22</v>
      </c>
      <c r="H5" s="2">
        <v>49</v>
      </c>
      <c r="I5" s="2" t="s">
        <v>18</v>
      </c>
      <c r="J5" s="2" t="s">
        <v>23</v>
      </c>
      <c r="K5" s="2" t="s">
        <v>24</v>
      </c>
      <c r="L5" s="2" t="s">
        <v>15</v>
      </c>
      <c r="M5" s="1" t="s">
        <v>111</v>
      </c>
    </row>
    <row r="6" spans="1:13">
      <c r="A6" s="2">
        <v>460</v>
      </c>
      <c r="B6" s="2" t="s">
        <v>16</v>
      </c>
      <c r="C6" s="2">
        <v>4</v>
      </c>
      <c r="D6" s="2">
        <v>3</v>
      </c>
      <c r="E6" s="2">
        <v>963</v>
      </c>
      <c r="F6" s="4" t="b">
        <v>1</v>
      </c>
      <c r="G6" s="2" t="s">
        <v>115</v>
      </c>
      <c r="H6" s="2">
        <v>56</v>
      </c>
      <c r="I6" s="2" t="s">
        <v>36</v>
      </c>
      <c r="J6" s="2" t="s">
        <v>116</v>
      </c>
      <c r="K6" s="9" t="s">
        <v>117</v>
      </c>
      <c r="L6" s="2" t="s">
        <v>15</v>
      </c>
      <c r="M6" s="1" t="s">
        <v>175</v>
      </c>
    </row>
    <row r="7" spans="1:13" s="17" customFormat="1">
      <c r="A7" s="15">
        <v>440</v>
      </c>
      <c r="B7" s="15" t="s">
        <v>90</v>
      </c>
      <c r="C7" s="15">
        <v>5</v>
      </c>
      <c r="D7" s="15">
        <v>4</v>
      </c>
      <c r="E7" s="15">
        <v>861</v>
      </c>
      <c r="F7" s="16" t="b">
        <v>1</v>
      </c>
      <c r="G7" s="15" t="s">
        <v>91</v>
      </c>
      <c r="H7" s="15">
        <v>63</v>
      </c>
      <c r="I7" s="15" t="s">
        <v>12</v>
      </c>
      <c r="J7" s="15" t="s">
        <v>92</v>
      </c>
      <c r="K7" s="15" t="s">
        <v>93</v>
      </c>
      <c r="L7" s="15" t="s">
        <v>15</v>
      </c>
      <c r="M7" s="17" t="s">
        <v>175</v>
      </c>
    </row>
    <row r="8" spans="1:13">
      <c r="A8" s="2">
        <v>407</v>
      </c>
      <c r="B8" s="2" t="s">
        <v>29</v>
      </c>
      <c r="C8" s="2">
        <v>5</v>
      </c>
      <c r="D8" s="2">
        <v>4</v>
      </c>
      <c r="E8" s="2">
        <v>722</v>
      </c>
      <c r="F8" s="4" t="b">
        <v>1</v>
      </c>
      <c r="G8" s="2" t="s">
        <v>30</v>
      </c>
      <c r="H8" s="2">
        <v>78</v>
      </c>
      <c r="I8" s="2" t="s">
        <v>18</v>
      </c>
      <c r="J8" s="2" t="s">
        <v>31</v>
      </c>
      <c r="K8" s="2" t="s">
        <v>32</v>
      </c>
      <c r="L8" s="2" t="s">
        <v>33</v>
      </c>
      <c r="M8" s="1" t="s">
        <v>175</v>
      </c>
    </row>
    <row r="9" spans="1:13">
      <c r="A9" s="2">
        <v>401</v>
      </c>
      <c r="B9" s="2" t="s">
        <v>16</v>
      </c>
      <c r="C9" s="2">
        <v>4</v>
      </c>
      <c r="D9" s="2">
        <v>3</v>
      </c>
      <c r="E9" s="1">
        <v>665</v>
      </c>
      <c r="F9" s="4" t="s">
        <v>10</v>
      </c>
      <c r="G9" s="2" t="s">
        <v>17</v>
      </c>
      <c r="H9" s="2">
        <v>87</v>
      </c>
      <c r="I9" s="2" t="s">
        <v>18</v>
      </c>
      <c r="J9" s="2" t="s">
        <v>19</v>
      </c>
      <c r="K9" s="2" t="s">
        <v>20</v>
      </c>
      <c r="L9" s="2" t="s">
        <v>15</v>
      </c>
      <c r="M9" s="1" t="s">
        <v>111</v>
      </c>
    </row>
    <row r="10" spans="1:13">
      <c r="A10" s="2">
        <v>427</v>
      </c>
      <c r="B10" s="2" t="s">
        <v>25</v>
      </c>
      <c r="C10" s="2">
        <v>4</v>
      </c>
      <c r="D10" s="2">
        <v>3</v>
      </c>
      <c r="E10" s="2">
        <v>510</v>
      </c>
      <c r="F10" s="6" t="s">
        <v>10</v>
      </c>
      <c r="G10" s="2" t="s">
        <v>64</v>
      </c>
      <c r="H10" s="2">
        <v>66</v>
      </c>
      <c r="I10" s="2" t="s">
        <v>18</v>
      </c>
      <c r="J10" s="7" t="s">
        <v>65</v>
      </c>
      <c r="K10" s="7" t="s">
        <v>121</v>
      </c>
      <c r="L10" s="7" t="s">
        <v>15</v>
      </c>
      <c r="M10" s="1" t="s">
        <v>111</v>
      </c>
    </row>
    <row r="11" spans="1:13">
      <c r="A11" s="2">
        <v>458</v>
      </c>
      <c r="B11" s="2" t="s">
        <v>16</v>
      </c>
      <c r="C11" s="2">
        <v>4</v>
      </c>
      <c r="D11" s="2">
        <v>3</v>
      </c>
      <c r="E11" s="2">
        <v>389</v>
      </c>
      <c r="F11" s="4" t="b">
        <v>1</v>
      </c>
      <c r="G11" s="2" t="s">
        <v>108</v>
      </c>
      <c r="H11" s="2">
        <v>83</v>
      </c>
      <c r="I11" s="2" t="s">
        <v>27</v>
      </c>
      <c r="J11" s="2" t="s">
        <v>109</v>
      </c>
      <c r="K11" s="2" t="s">
        <v>110</v>
      </c>
      <c r="L11" s="2" t="s">
        <v>111</v>
      </c>
      <c r="M11" s="1" t="s">
        <v>111</v>
      </c>
    </row>
    <row r="12" spans="1:13">
      <c r="A12" s="2">
        <v>404</v>
      </c>
      <c r="B12" s="2" t="s">
        <v>25</v>
      </c>
      <c r="C12" s="2">
        <v>4</v>
      </c>
      <c r="D12" s="2">
        <v>3</v>
      </c>
      <c r="E12" s="1">
        <v>267</v>
      </c>
      <c r="F12" s="4" t="s">
        <v>10</v>
      </c>
      <c r="G12" s="2" t="s">
        <v>26</v>
      </c>
      <c r="H12" s="2">
        <v>76</v>
      </c>
      <c r="I12" s="2" t="s">
        <v>27</v>
      </c>
      <c r="J12" s="2" t="s">
        <v>28</v>
      </c>
      <c r="K12" s="2" t="s">
        <v>120</v>
      </c>
      <c r="L12" s="2" t="s">
        <v>15</v>
      </c>
      <c r="M12" s="1" t="s">
        <v>111</v>
      </c>
    </row>
    <row r="13" spans="1:13">
      <c r="A13" s="2">
        <v>443</v>
      </c>
      <c r="B13" s="2" t="s">
        <v>96</v>
      </c>
      <c r="C13" s="2">
        <v>5</v>
      </c>
      <c r="D13" s="2">
        <v>5</v>
      </c>
      <c r="E13" s="2">
        <v>196</v>
      </c>
      <c r="F13" s="4" t="s">
        <v>74</v>
      </c>
      <c r="G13" s="2" t="s">
        <v>97</v>
      </c>
      <c r="H13" s="2">
        <v>63</v>
      </c>
      <c r="I13" s="2" t="s">
        <v>18</v>
      </c>
      <c r="J13" s="2" t="s">
        <v>98</v>
      </c>
      <c r="K13" s="2" t="s">
        <v>99</v>
      </c>
      <c r="L13" s="2" t="s">
        <v>15</v>
      </c>
      <c r="M13" s="1" t="s">
        <v>111</v>
      </c>
    </row>
    <row r="14" spans="1:13">
      <c r="A14" s="2">
        <v>406</v>
      </c>
      <c r="B14" s="2" t="s">
        <v>122</v>
      </c>
      <c r="C14" s="2">
        <v>4</v>
      </c>
      <c r="D14" s="2">
        <v>4</v>
      </c>
      <c r="E14" s="2">
        <v>185</v>
      </c>
      <c r="F14" s="4" t="s">
        <v>168</v>
      </c>
      <c r="G14" s="2" t="s">
        <v>123</v>
      </c>
      <c r="H14" s="2">
        <v>55</v>
      </c>
      <c r="I14" s="2" t="s">
        <v>124</v>
      </c>
      <c r="J14" s="2" t="s">
        <v>125</v>
      </c>
      <c r="K14" s="2" t="s">
        <v>157</v>
      </c>
      <c r="L14" s="2" t="s">
        <v>15</v>
      </c>
      <c r="M14" s="1" t="s">
        <v>175</v>
      </c>
    </row>
    <row r="15" spans="1:13">
      <c r="A15" s="2">
        <v>459</v>
      </c>
      <c r="B15" s="2" t="s">
        <v>56</v>
      </c>
      <c r="C15" s="2">
        <v>7</v>
      </c>
      <c r="D15" s="2">
        <v>6</v>
      </c>
      <c r="E15" s="2">
        <v>179</v>
      </c>
      <c r="F15" s="4" t="b">
        <v>1</v>
      </c>
      <c r="G15" s="2" t="s">
        <v>112</v>
      </c>
      <c r="H15" s="2">
        <v>54</v>
      </c>
      <c r="I15" s="2" t="s">
        <v>36</v>
      </c>
      <c r="J15" s="2" t="s">
        <v>113</v>
      </c>
      <c r="K15" s="2" t="s">
        <v>114</v>
      </c>
      <c r="L15" s="2" t="s">
        <v>33</v>
      </c>
      <c r="M15" s="1" t="s">
        <v>175</v>
      </c>
    </row>
    <row r="16" spans="1:13">
      <c r="A16" s="2">
        <v>408</v>
      </c>
      <c r="B16" s="2" t="s">
        <v>34</v>
      </c>
      <c r="C16" s="2">
        <v>4</v>
      </c>
      <c r="D16" s="2">
        <v>3</v>
      </c>
      <c r="E16" s="2">
        <v>165</v>
      </c>
      <c r="F16" s="4" t="b">
        <v>1</v>
      </c>
      <c r="G16" s="2" t="s">
        <v>35</v>
      </c>
      <c r="H16" s="2">
        <v>52</v>
      </c>
      <c r="I16" s="2" t="s">
        <v>36</v>
      </c>
      <c r="J16" s="5" t="s">
        <v>37</v>
      </c>
      <c r="K16" s="5" t="s">
        <v>38</v>
      </c>
      <c r="L16" s="5" t="s">
        <v>15</v>
      </c>
      <c r="M16" s="1" t="s">
        <v>175</v>
      </c>
    </row>
    <row r="17" spans="1:13">
      <c r="A17" s="2">
        <v>400</v>
      </c>
      <c r="B17" s="2" t="s">
        <v>9</v>
      </c>
      <c r="C17" s="2">
        <v>4</v>
      </c>
      <c r="D17" s="2">
        <v>3</v>
      </c>
      <c r="E17" s="1">
        <v>149</v>
      </c>
      <c r="F17" s="4" t="s">
        <v>162</v>
      </c>
      <c r="G17" s="2" t="s">
        <v>11</v>
      </c>
      <c r="H17" s="2">
        <v>83</v>
      </c>
      <c r="I17" s="2" t="s">
        <v>12</v>
      </c>
      <c r="J17" s="2" t="s">
        <v>13</v>
      </c>
      <c r="K17" s="2" t="s">
        <v>14</v>
      </c>
      <c r="L17" s="2" t="s">
        <v>15</v>
      </c>
      <c r="M17" s="1" t="s">
        <v>111</v>
      </c>
    </row>
    <row r="18" spans="1:13">
      <c r="A18" s="2">
        <v>439</v>
      </c>
      <c r="B18" s="2" t="s">
        <v>165</v>
      </c>
      <c r="C18" s="2">
        <v>6</v>
      </c>
      <c r="D18" s="2">
        <v>5</v>
      </c>
      <c r="E18" s="2">
        <v>129</v>
      </c>
      <c r="F18" s="4" t="b">
        <v>1</v>
      </c>
      <c r="G18" s="2" t="s">
        <v>88</v>
      </c>
      <c r="H18" s="2">
        <v>58</v>
      </c>
      <c r="I18" s="2" t="s">
        <v>12</v>
      </c>
      <c r="J18" s="2" t="s">
        <v>19</v>
      </c>
      <c r="K18" s="2" t="s">
        <v>89</v>
      </c>
      <c r="L18" s="2" t="s">
        <v>15</v>
      </c>
      <c r="M18" s="1" t="s">
        <v>175</v>
      </c>
    </row>
    <row r="19" spans="1:13">
      <c r="A19" s="2">
        <v>418</v>
      </c>
      <c r="B19" s="2" t="s">
        <v>39</v>
      </c>
      <c r="C19" s="2">
        <v>4</v>
      </c>
      <c r="D19" s="2">
        <v>3</v>
      </c>
      <c r="E19" s="2">
        <v>114</v>
      </c>
      <c r="F19" s="4" t="b">
        <v>1</v>
      </c>
      <c r="G19" s="2" t="s">
        <v>50</v>
      </c>
      <c r="H19" s="2">
        <v>47</v>
      </c>
      <c r="I19" s="2" t="s">
        <v>18</v>
      </c>
      <c r="J19" s="2" t="s">
        <v>51</v>
      </c>
      <c r="K19" s="2" t="s">
        <v>52</v>
      </c>
      <c r="L19" s="2" t="s">
        <v>15</v>
      </c>
      <c r="M19" s="1" t="s">
        <v>111</v>
      </c>
    </row>
    <row r="20" spans="1:13">
      <c r="A20" s="2">
        <v>435</v>
      </c>
      <c r="B20" s="2" t="s">
        <v>56</v>
      </c>
      <c r="C20" s="2">
        <v>8</v>
      </c>
      <c r="D20" s="2">
        <v>7</v>
      </c>
      <c r="E20" s="2">
        <v>94</v>
      </c>
      <c r="F20" s="4" t="b">
        <v>1</v>
      </c>
      <c r="G20" s="2" t="s">
        <v>81</v>
      </c>
      <c r="H20" s="2">
        <v>83</v>
      </c>
      <c r="I20" s="2" t="s">
        <v>27</v>
      </c>
      <c r="J20" s="2" t="s">
        <v>82</v>
      </c>
      <c r="K20" s="2" t="s">
        <v>83</v>
      </c>
      <c r="L20" s="2" t="s">
        <v>15</v>
      </c>
      <c r="M20" s="1" t="s">
        <v>175</v>
      </c>
    </row>
    <row r="21" spans="1:13">
      <c r="A21" s="2">
        <v>442</v>
      </c>
      <c r="B21" s="2" t="s">
        <v>122</v>
      </c>
      <c r="C21" s="2">
        <v>6</v>
      </c>
      <c r="D21" s="2">
        <v>6</v>
      </c>
      <c r="E21" s="2">
        <v>87</v>
      </c>
      <c r="F21" s="4" t="s">
        <v>149</v>
      </c>
      <c r="G21" s="2" t="s">
        <v>150</v>
      </c>
      <c r="H21" s="2">
        <v>46</v>
      </c>
      <c r="I21" s="2" t="s">
        <v>36</v>
      </c>
      <c r="J21" s="2" t="s">
        <v>151</v>
      </c>
      <c r="K21" s="2" t="s">
        <v>174</v>
      </c>
      <c r="L21" s="2" t="s">
        <v>33</v>
      </c>
      <c r="M21" s="1" t="s">
        <v>111</v>
      </c>
    </row>
    <row r="22" spans="1:13">
      <c r="A22" s="2">
        <v>414</v>
      </c>
      <c r="B22" s="2" t="s">
        <v>21</v>
      </c>
      <c r="C22" s="2">
        <v>5</v>
      </c>
      <c r="D22" s="2">
        <v>4</v>
      </c>
      <c r="E22" s="2">
        <v>74</v>
      </c>
      <c r="F22" s="4" t="b">
        <v>1</v>
      </c>
      <c r="G22" s="2" t="s">
        <v>43</v>
      </c>
      <c r="H22" s="2">
        <v>25</v>
      </c>
      <c r="I22" s="2" t="s">
        <v>18</v>
      </c>
      <c r="J22" s="5" t="s">
        <v>44</v>
      </c>
      <c r="K22" s="5" t="s">
        <v>45</v>
      </c>
      <c r="L22" s="5" t="s">
        <v>15</v>
      </c>
      <c r="M22" s="1" t="s">
        <v>111</v>
      </c>
    </row>
    <row r="23" spans="1:13">
      <c r="A23" s="2">
        <v>446</v>
      </c>
      <c r="B23" s="2" t="s">
        <v>132</v>
      </c>
      <c r="C23" s="2">
        <v>4</v>
      </c>
      <c r="D23" s="2">
        <v>3</v>
      </c>
      <c r="E23" s="2">
        <v>65</v>
      </c>
      <c r="F23" s="4" t="b">
        <v>1</v>
      </c>
      <c r="G23" s="2" t="s">
        <v>133</v>
      </c>
      <c r="H23" s="2">
        <v>48</v>
      </c>
      <c r="I23" s="2" t="s">
        <v>134</v>
      </c>
      <c r="J23" s="2" t="s">
        <v>135</v>
      </c>
      <c r="K23" s="2" t="s">
        <v>155</v>
      </c>
      <c r="L23" s="2" t="s">
        <v>15</v>
      </c>
      <c r="M23" s="1" t="s">
        <v>111</v>
      </c>
    </row>
    <row r="24" spans="1:13">
      <c r="A24" s="2">
        <v>454</v>
      </c>
      <c r="B24" s="2" t="s">
        <v>132</v>
      </c>
      <c r="C24" s="2">
        <v>6</v>
      </c>
      <c r="D24" s="2">
        <v>5</v>
      </c>
      <c r="E24" s="2">
        <v>64</v>
      </c>
      <c r="F24" s="4" t="b">
        <v>1</v>
      </c>
      <c r="G24" s="2" t="s">
        <v>137</v>
      </c>
      <c r="H24" s="2">
        <v>71</v>
      </c>
      <c r="I24" s="2" t="s">
        <v>27</v>
      </c>
      <c r="J24" s="2" t="s">
        <v>138</v>
      </c>
      <c r="K24" s="2" t="s">
        <v>156</v>
      </c>
      <c r="L24" s="2" t="s">
        <v>15</v>
      </c>
      <c r="M24" s="1" t="s">
        <v>111</v>
      </c>
    </row>
    <row r="25" spans="1:13">
      <c r="A25" s="2">
        <v>420</v>
      </c>
      <c r="B25" s="2" t="s">
        <v>34</v>
      </c>
      <c r="C25" s="2">
        <v>4</v>
      </c>
      <c r="D25" s="2">
        <v>3</v>
      </c>
      <c r="E25" s="2">
        <v>63</v>
      </c>
      <c r="F25" s="4" t="s">
        <v>10</v>
      </c>
      <c r="G25" s="2" t="s">
        <v>53</v>
      </c>
      <c r="H25" s="2">
        <v>41</v>
      </c>
      <c r="I25" s="2" t="s">
        <v>27</v>
      </c>
      <c r="J25" s="5" t="s">
        <v>54</v>
      </c>
      <c r="K25" s="5" t="s">
        <v>55</v>
      </c>
      <c r="L25" s="5" t="s">
        <v>15</v>
      </c>
      <c r="M25" s="1" t="s">
        <v>111</v>
      </c>
    </row>
    <row r="26" spans="1:13">
      <c r="A26" s="2">
        <v>449</v>
      </c>
      <c r="B26" s="2" t="s">
        <v>122</v>
      </c>
      <c r="C26" s="2">
        <v>5</v>
      </c>
      <c r="D26" s="2">
        <v>4</v>
      </c>
      <c r="E26" s="2">
        <v>58</v>
      </c>
      <c r="F26" s="4" t="b">
        <v>1</v>
      </c>
      <c r="G26" s="2" t="s">
        <v>129</v>
      </c>
      <c r="H26" s="2">
        <v>62</v>
      </c>
      <c r="I26" s="2" t="s">
        <v>124</v>
      </c>
      <c r="J26" s="2" t="s">
        <v>130</v>
      </c>
      <c r="K26" s="2" t="s">
        <v>131</v>
      </c>
      <c r="L26" s="2" t="s">
        <v>15</v>
      </c>
      <c r="M26" s="1" t="s">
        <v>111</v>
      </c>
    </row>
    <row r="27" spans="1:13">
      <c r="A27" s="2">
        <v>456</v>
      </c>
      <c r="B27" s="2" t="s">
        <v>132</v>
      </c>
      <c r="C27" s="2">
        <v>8</v>
      </c>
      <c r="D27" s="2">
        <v>7</v>
      </c>
      <c r="E27" s="2">
        <v>56</v>
      </c>
      <c r="F27" s="4" t="b">
        <v>1</v>
      </c>
      <c r="G27" s="2" t="s">
        <v>142</v>
      </c>
      <c r="H27" s="2">
        <v>63</v>
      </c>
      <c r="I27" s="2" t="s">
        <v>27</v>
      </c>
      <c r="J27" s="2" t="s">
        <v>143</v>
      </c>
      <c r="K27" s="2" t="s">
        <v>144</v>
      </c>
      <c r="L27" s="2" t="s">
        <v>15</v>
      </c>
      <c r="M27" s="1" t="s">
        <v>111</v>
      </c>
    </row>
    <row r="28" spans="1:13">
      <c r="A28" s="2">
        <v>409</v>
      </c>
      <c r="B28" s="2" t="s">
        <v>122</v>
      </c>
      <c r="C28" s="2">
        <v>4</v>
      </c>
      <c r="D28" s="2">
        <v>3</v>
      </c>
      <c r="E28" s="2">
        <v>51</v>
      </c>
      <c r="F28" s="4" t="b">
        <v>1</v>
      </c>
      <c r="G28" s="2" t="s">
        <v>126</v>
      </c>
      <c r="H28" s="2">
        <v>36</v>
      </c>
      <c r="I28" s="2" t="s">
        <v>124</v>
      </c>
      <c r="J28" s="5" t="s">
        <v>127</v>
      </c>
      <c r="K28" s="5" t="s">
        <v>128</v>
      </c>
      <c r="L28" s="5" t="s">
        <v>15</v>
      </c>
      <c r="M28" s="1" t="s">
        <v>175</v>
      </c>
    </row>
    <row r="29" spans="1:13">
      <c r="A29" s="2">
        <v>429</v>
      </c>
      <c r="B29" s="2" t="s">
        <v>66</v>
      </c>
      <c r="C29" s="2">
        <v>5</v>
      </c>
      <c r="D29" s="2">
        <v>4</v>
      </c>
      <c r="E29" s="2">
        <v>37</v>
      </c>
      <c r="F29" s="4" t="b">
        <v>1</v>
      </c>
      <c r="G29" s="2" t="s">
        <v>67</v>
      </c>
      <c r="H29" s="2">
        <v>73</v>
      </c>
      <c r="I29" s="2" t="s">
        <v>27</v>
      </c>
      <c r="J29" s="2" t="s">
        <v>68</v>
      </c>
      <c r="K29" s="2" t="s">
        <v>69</v>
      </c>
      <c r="L29" s="2" t="s">
        <v>15</v>
      </c>
      <c r="M29" s="1" t="s">
        <v>111</v>
      </c>
    </row>
    <row r="30" spans="1:13">
      <c r="A30" s="2">
        <v>450</v>
      </c>
      <c r="B30" s="2" t="s">
        <v>100</v>
      </c>
      <c r="C30" s="2">
        <v>5</v>
      </c>
      <c r="D30" s="2">
        <v>5</v>
      </c>
      <c r="E30" s="2">
        <v>30</v>
      </c>
      <c r="F30" s="4" t="s">
        <v>74</v>
      </c>
      <c r="G30" s="2" t="s">
        <v>101</v>
      </c>
      <c r="H30" s="2">
        <v>26</v>
      </c>
      <c r="I30" s="2" t="s">
        <v>18</v>
      </c>
      <c r="J30" s="2" t="s">
        <v>102</v>
      </c>
      <c r="K30" s="2" t="s">
        <v>103</v>
      </c>
      <c r="L30" s="2" t="s">
        <v>15</v>
      </c>
      <c r="M30" s="1" t="s">
        <v>111</v>
      </c>
    </row>
    <row r="31" spans="1:13">
      <c r="B31" s="11" t="s">
        <v>164</v>
      </c>
      <c r="C31" s="11">
        <f>AVERAGE(C28:C29)</f>
        <v>4.5</v>
      </c>
      <c r="D31" s="11">
        <f>AVERAGE(D28:D29)</f>
        <v>3.5</v>
      </c>
      <c r="E31" s="11">
        <f>AVERAGE(E28:E29)</f>
        <v>44</v>
      </c>
      <c r="H31" s="11">
        <f>AVERAGE(H28:H29)</f>
        <v>54.5</v>
      </c>
    </row>
    <row r="32" spans="1:13">
      <c r="B32" s="11" t="s">
        <v>171</v>
      </c>
      <c r="C32" s="11">
        <f>MEDIAN(C28:C29)</f>
        <v>4.5</v>
      </c>
      <c r="D32" s="11">
        <f>MEDIAN(D28:D29)</f>
        <v>3.5</v>
      </c>
      <c r="E32" s="11">
        <f>MEDIAN(E28:E29)</f>
        <v>44</v>
      </c>
      <c r="H32" s="11">
        <f>MEDIAN(H28:H29)</f>
        <v>54.5</v>
      </c>
    </row>
    <row r="33" spans="1:13" hidden="1">
      <c r="A33" s="2">
        <v>430</v>
      </c>
      <c r="B33" s="2" t="s">
        <v>70</v>
      </c>
      <c r="C33" s="2">
        <v>3</v>
      </c>
      <c r="D33" s="2">
        <v>2</v>
      </c>
      <c r="E33" s="2">
        <v>5370</v>
      </c>
      <c r="F33" s="4" t="b">
        <v>1</v>
      </c>
      <c r="G33" s="2" t="s">
        <v>71</v>
      </c>
      <c r="H33" s="2">
        <v>93</v>
      </c>
      <c r="I33" s="2" t="s">
        <v>12</v>
      </c>
      <c r="J33" s="2" t="s">
        <v>72</v>
      </c>
      <c r="K33" s="2" t="s">
        <v>73</v>
      </c>
      <c r="L33" s="2" t="s">
        <v>15</v>
      </c>
      <c r="M33" s="1" t="s">
        <v>175</v>
      </c>
    </row>
    <row r="34" spans="1:13" hidden="1">
      <c r="A34" s="2">
        <v>433</v>
      </c>
      <c r="B34" s="2" t="s">
        <v>56</v>
      </c>
      <c r="C34" s="2">
        <v>3</v>
      </c>
      <c r="D34" s="2">
        <v>2</v>
      </c>
      <c r="E34" s="2">
        <v>294</v>
      </c>
      <c r="F34" s="4" t="s">
        <v>10</v>
      </c>
      <c r="G34" s="2" t="s">
        <v>78</v>
      </c>
      <c r="H34" s="2">
        <v>47</v>
      </c>
      <c r="I34" s="2" t="s">
        <v>12</v>
      </c>
      <c r="J34" s="2" t="s">
        <v>79</v>
      </c>
      <c r="K34" s="2" t="s">
        <v>80</v>
      </c>
      <c r="L34" s="2" t="s">
        <v>15</v>
      </c>
      <c r="M34" s="1" t="s">
        <v>111</v>
      </c>
    </row>
    <row r="35" spans="1:13" hidden="1">
      <c r="A35" s="2">
        <v>432</v>
      </c>
      <c r="B35" s="2" t="s">
        <v>145</v>
      </c>
      <c r="C35" s="2">
        <v>3</v>
      </c>
      <c r="D35" s="2">
        <v>2</v>
      </c>
      <c r="E35" s="2">
        <v>213</v>
      </c>
      <c r="F35" s="4" t="b">
        <v>1</v>
      </c>
      <c r="G35" s="2" t="s">
        <v>146</v>
      </c>
      <c r="H35" s="2">
        <v>70</v>
      </c>
      <c r="I35" s="2" t="s">
        <v>134</v>
      </c>
      <c r="J35" s="2" t="s">
        <v>147</v>
      </c>
      <c r="K35" s="2" t="s">
        <v>148</v>
      </c>
      <c r="L35" s="2" t="s">
        <v>15</v>
      </c>
      <c r="M35" s="1" t="s">
        <v>111</v>
      </c>
    </row>
    <row r="36" spans="1:13" hidden="1">
      <c r="A36" s="2">
        <v>451</v>
      </c>
      <c r="B36" s="2" t="s">
        <v>104</v>
      </c>
      <c r="C36" s="2">
        <v>3</v>
      </c>
      <c r="D36" s="2">
        <v>3</v>
      </c>
      <c r="E36" s="2">
        <v>187</v>
      </c>
      <c r="F36" s="4" t="s">
        <v>74</v>
      </c>
      <c r="G36" s="2" t="s">
        <v>105</v>
      </c>
      <c r="H36" s="2">
        <v>63</v>
      </c>
      <c r="I36" s="2" t="s">
        <v>18</v>
      </c>
      <c r="J36" s="2" t="s">
        <v>106</v>
      </c>
      <c r="K36" s="2" t="s">
        <v>107</v>
      </c>
      <c r="L36" s="2" t="s">
        <v>33</v>
      </c>
      <c r="M36" s="1" t="s">
        <v>175</v>
      </c>
    </row>
    <row r="37" spans="1:13" hidden="1">
      <c r="A37" s="2">
        <v>453</v>
      </c>
      <c r="B37" s="2" t="s">
        <v>132</v>
      </c>
      <c r="C37" s="2">
        <v>3</v>
      </c>
      <c r="D37" s="2">
        <v>2</v>
      </c>
      <c r="E37" s="2">
        <v>177</v>
      </c>
      <c r="F37" s="4" t="b">
        <v>1</v>
      </c>
      <c r="G37" s="2" t="s">
        <v>167</v>
      </c>
      <c r="H37" s="2">
        <v>57</v>
      </c>
      <c r="I37" s="2" t="s">
        <v>134</v>
      </c>
      <c r="J37" s="2" t="s">
        <v>136</v>
      </c>
      <c r="K37" s="2" t="s">
        <v>158</v>
      </c>
      <c r="L37" s="2" t="s">
        <v>15</v>
      </c>
      <c r="M37" s="1" t="s">
        <v>111</v>
      </c>
    </row>
    <row r="38" spans="1:13" hidden="1">
      <c r="A38" s="2">
        <v>431</v>
      </c>
      <c r="B38" s="2" t="s">
        <v>60</v>
      </c>
      <c r="C38" s="2">
        <v>3</v>
      </c>
      <c r="D38" s="2">
        <v>3</v>
      </c>
      <c r="E38" s="2">
        <v>162</v>
      </c>
      <c r="F38" s="4" t="s">
        <v>74</v>
      </c>
      <c r="G38" s="2" t="s">
        <v>75</v>
      </c>
      <c r="H38" s="2">
        <v>62</v>
      </c>
      <c r="I38" s="2" t="s">
        <v>18</v>
      </c>
      <c r="J38" s="2" t="s">
        <v>76</v>
      </c>
      <c r="K38" s="2" t="s">
        <v>77</v>
      </c>
      <c r="L38" s="2" t="s">
        <v>33</v>
      </c>
      <c r="M38" s="1" t="s">
        <v>111</v>
      </c>
    </row>
    <row r="39" spans="1:13" hidden="1">
      <c r="A39" s="2">
        <v>424</v>
      </c>
      <c r="B39" s="2" t="s">
        <v>60</v>
      </c>
      <c r="C39" s="2">
        <v>3</v>
      </c>
      <c r="D39" s="2">
        <v>2</v>
      </c>
      <c r="E39" s="2">
        <v>112</v>
      </c>
      <c r="F39" s="4" t="b">
        <v>1</v>
      </c>
      <c r="G39" s="2" t="s">
        <v>61</v>
      </c>
      <c r="H39" s="2">
        <v>53</v>
      </c>
      <c r="I39" s="2" t="s">
        <v>18</v>
      </c>
      <c r="J39" s="2" t="s">
        <v>62</v>
      </c>
      <c r="K39" s="8" t="s">
        <v>63</v>
      </c>
      <c r="L39" s="8" t="s">
        <v>15</v>
      </c>
      <c r="M39" s="1" t="s">
        <v>111</v>
      </c>
    </row>
    <row r="40" spans="1:13" hidden="1">
      <c r="A40" s="2">
        <v>438</v>
      </c>
      <c r="B40" s="2" t="s">
        <v>84</v>
      </c>
      <c r="C40" s="2">
        <v>3</v>
      </c>
      <c r="D40" s="2">
        <v>3</v>
      </c>
      <c r="E40" s="2">
        <v>65</v>
      </c>
      <c r="F40" s="4" t="s">
        <v>74</v>
      </c>
      <c r="G40" s="2" t="s">
        <v>85</v>
      </c>
      <c r="H40" s="2">
        <v>67</v>
      </c>
      <c r="I40" s="2" t="s">
        <v>12</v>
      </c>
      <c r="J40" s="2" t="s">
        <v>86</v>
      </c>
      <c r="K40" s="2" t="s">
        <v>87</v>
      </c>
      <c r="L40" s="2" t="s">
        <v>15</v>
      </c>
      <c r="M40" s="1" t="s">
        <v>111</v>
      </c>
    </row>
    <row r="41" spans="1:13" hidden="1">
      <c r="A41" s="2">
        <v>441</v>
      </c>
      <c r="B41" s="2" t="s">
        <v>166</v>
      </c>
      <c r="C41" s="2">
        <v>3</v>
      </c>
      <c r="D41" s="2">
        <v>2</v>
      </c>
      <c r="E41" s="2">
        <v>63</v>
      </c>
      <c r="F41" s="4" t="b">
        <v>1</v>
      </c>
      <c r="G41" s="2" t="s">
        <v>94</v>
      </c>
      <c r="H41" s="2">
        <v>42</v>
      </c>
      <c r="I41" s="2" t="s">
        <v>27</v>
      </c>
      <c r="J41" s="2" t="s">
        <v>95</v>
      </c>
      <c r="K41" s="2" t="s">
        <v>41</v>
      </c>
      <c r="L41" s="2" t="s">
        <v>33</v>
      </c>
      <c r="M41" s="1" t="s">
        <v>175</v>
      </c>
    </row>
    <row r="42" spans="1:13" hidden="1">
      <c r="A42" s="2">
        <v>422</v>
      </c>
      <c r="B42" s="13" t="s">
        <v>132</v>
      </c>
      <c r="C42" s="13">
        <v>3</v>
      </c>
      <c r="D42" s="13">
        <v>3</v>
      </c>
      <c r="E42" s="13">
        <v>53</v>
      </c>
      <c r="F42" s="14" t="s">
        <v>149</v>
      </c>
      <c r="G42" s="2" t="s">
        <v>152</v>
      </c>
      <c r="H42" s="13">
        <v>66</v>
      </c>
      <c r="I42" s="2" t="s">
        <v>124</v>
      </c>
      <c r="J42" s="2" t="s">
        <v>153</v>
      </c>
      <c r="K42" s="2" t="s">
        <v>154</v>
      </c>
      <c r="L42" s="2" t="s">
        <v>15</v>
      </c>
      <c r="M42" s="1" t="s">
        <v>111</v>
      </c>
    </row>
    <row r="43" spans="1:13" hidden="1">
      <c r="A43" s="2">
        <v>455</v>
      </c>
      <c r="B43" s="2" t="s">
        <v>132</v>
      </c>
      <c r="C43" s="2">
        <v>3</v>
      </c>
      <c r="D43" s="2">
        <v>2</v>
      </c>
      <c r="E43" s="2">
        <v>39</v>
      </c>
      <c r="F43" s="4" t="b">
        <v>1</v>
      </c>
      <c r="G43" s="2" t="s">
        <v>139</v>
      </c>
      <c r="H43" s="2">
        <v>69</v>
      </c>
      <c r="I43" s="2" t="s">
        <v>27</v>
      </c>
      <c r="J43" s="2" t="s">
        <v>140</v>
      </c>
      <c r="K43" s="2" t="s">
        <v>141</v>
      </c>
      <c r="L43" s="2" t="s">
        <v>15</v>
      </c>
      <c r="M43" s="1" t="s">
        <v>111</v>
      </c>
    </row>
    <row r="44" spans="1:13" hidden="1">
      <c r="A44" s="2">
        <v>423</v>
      </c>
      <c r="B44" s="2" t="s">
        <v>56</v>
      </c>
      <c r="C44" s="2">
        <v>3</v>
      </c>
      <c r="D44" s="2">
        <v>2</v>
      </c>
      <c r="E44" s="2">
        <v>32</v>
      </c>
      <c r="F44" s="6" t="s">
        <v>10</v>
      </c>
      <c r="G44" s="2" t="s">
        <v>57</v>
      </c>
      <c r="H44" s="2">
        <v>94</v>
      </c>
      <c r="I44" s="2" t="s">
        <v>18</v>
      </c>
      <c r="J44" s="7" t="s">
        <v>58</v>
      </c>
      <c r="K44" s="7" t="s">
        <v>59</v>
      </c>
      <c r="L44" s="7" t="s">
        <v>15</v>
      </c>
      <c r="M44" s="1" t="s">
        <v>111</v>
      </c>
    </row>
    <row r="45" spans="1:13" hidden="1">
      <c r="A45" s="2">
        <v>410</v>
      </c>
      <c r="B45" s="2" t="s">
        <v>39</v>
      </c>
      <c r="C45" s="2">
        <v>3</v>
      </c>
      <c r="D45" s="2">
        <v>2</v>
      </c>
      <c r="E45" s="2">
        <v>20</v>
      </c>
      <c r="F45" s="4" t="b">
        <v>1</v>
      </c>
      <c r="G45" s="2" t="s">
        <v>40</v>
      </c>
      <c r="H45" s="2">
        <v>54</v>
      </c>
      <c r="I45" s="2" t="s">
        <v>36</v>
      </c>
      <c r="J45" s="5" t="s">
        <v>41</v>
      </c>
      <c r="K45" s="2" t="s">
        <v>42</v>
      </c>
      <c r="L45" s="2" t="s">
        <v>15</v>
      </c>
      <c r="M45" s="1" t="s">
        <v>111</v>
      </c>
    </row>
    <row r="46" spans="1:13">
      <c r="B46" s="11" t="s">
        <v>172</v>
      </c>
      <c r="C46" s="11">
        <f>MIN(C41:C42)</f>
        <v>3</v>
      </c>
      <c r="D46" s="11">
        <f>MIN(D41:D42)</f>
        <v>2</v>
      </c>
      <c r="E46" s="11">
        <f>MIN(E41:E42)</f>
        <v>53</v>
      </c>
      <c r="H46" s="11">
        <f>MIN(H41:H42)</f>
        <v>42</v>
      </c>
    </row>
    <row r="47" spans="1:13">
      <c r="A47" s="10" t="s">
        <v>163</v>
      </c>
    </row>
    <row r="48" spans="1:13">
      <c r="A48" s="10" t="s">
        <v>118</v>
      </c>
    </row>
    <row r="49" spans="1:1">
      <c r="A49" s="10" t="s">
        <v>119</v>
      </c>
    </row>
    <row r="50" spans="1:1">
      <c r="A50" s="10" t="s">
        <v>169</v>
      </c>
    </row>
    <row r="51" spans="1:1">
      <c r="A51" s="10" t="s">
        <v>177</v>
      </c>
    </row>
  </sheetData>
  <autoFilter ref="A1:M51" xr:uid="{00000000-0001-0000-0000-000000000000}">
    <filterColumn colId="2">
      <filters blank="1">
        <filter val="#REF!"/>
        <filter val="4"/>
        <filter val="5"/>
        <filter val="6"/>
        <filter val="7"/>
        <filter val="8"/>
      </filters>
    </filterColumn>
    <sortState xmlns:xlrd2="http://schemas.microsoft.com/office/spreadsheetml/2017/richdata2" ref="A3:M51">
      <sortCondition descending="1" ref="E1:E51"/>
    </sortState>
  </autoFilter>
  <sortState xmlns:xlrd2="http://schemas.microsoft.com/office/spreadsheetml/2017/richdata2" ref="A1:M51">
    <sortCondition descending="1" ref="C1:C51"/>
    <sortCondition descending="1" ref="E1:E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Ziming Zhao</dc:creator>
  <cp:lastModifiedBy>Microsoft Office User</cp:lastModifiedBy>
  <dcterms:created xsi:type="dcterms:W3CDTF">2014-09-13T01:02:02Z</dcterms:created>
  <dcterms:modified xsi:type="dcterms:W3CDTF">2022-11-03T02:08:01Z</dcterms:modified>
</cp:coreProperties>
</file>