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C406E9D0F8AE99/Documents/"/>
    </mc:Choice>
  </mc:AlternateContent>
  <xr:revisionPtr revIDLastSave="98" documentId="8_{AEAF9CE2-D7CA-4A88-9D00-2C09B0BDE13C}" xr6:coauthVersionLast="47" xr6:coauthVersionMax="47" xr10:uidLastSave="{585D8750-B773-42C1-9102-D9C4C5BB813A}"/>
  <bookViews>
    <workbookView xWindow="-93" yWindow="-93" windowWidth="19386" windowHeight="11466" activeTab="2" xr2:uid="{00A1F1F4-336C-4B36-8F93-67632F3372DC}"/>
  </bookViews>
  <sheets>
    <sheet name="Sheet3" sheetId="3" r:id="rId1"/>
    <sheet name="Sheet4" sheetId="4" r:id="rId2"/>
    <sheet name="Sheet5" sheetId="5" r:id="rId3"/>
    <sheet name="Sheet1" sheetId="1" r:id="rId4"/>
  </sheets>
  <calcPr calcId="191029"/>
  <pivotCaches>
    <pivotCache cacheId="14" r:id="rId5"/>
    <pivotCache cacheId="20" r:id="rId6"/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I62" i="1" l="1"/>
</calcChain>
</file>

<file path=xl/sharedStrings.xml><?xml version="1.0" encoding="utf-8"?>
<sst xmlns="http://schemas.openxmlformats.org/spreadsheetml/2006/main" count="387" uniqueCount="207">
  <si>
    <t>Order ID</t>
  </si>
  <si>
    <t>Customer Name</t>
  </si>
  <si>
    <t>Order Date</t>
  </si>
  <si>
    <t>Order Status</t>
  </si>
  <si>
    <t>Order Amount</t>
  </si>
  <si>
    <t>City</t>
  </si>
  <si>
    <t>Payment Mode</t>
  </si>
  <si>
    <t>ORD1000</t>
  </si>
  <si>
    <t>Customer_1</t>
  </si>
  <si>
    <t>2024-10-14</t>
  </si>
  <si>
    <t>Pending</t>
  </si>
  <si>
    <t>Hyderabad</t>
  </si>
  <si>
    <t>UPI</t>
  </si>
  <si>
    <t>ORD1001</t>
  </si>
  <si>
    <t>Customer_2</t>
  </si>
  <si>
    <t>2024-01-30</t>
  </si>
  <si>
    <t>Mumbai</t>
  </si>
  <si>
    <t>Debit Card</t>
  </si>
  <si>
    <t>ORD1002</t>
  </si>
  <si>
    <t>Customer_3</t>
  </si>
  <si>
    <t>2024-07-22</t>
  </si>
  <si>
    <t>Returned</t>
  </si>
  <si>
    <t>ORD1003</t>
  </si>
  <si>
    <t>Customer_4</t>
  </si>
  <si>
    <t>2024-04-13</t>
  </si>
  <si>
    <t>ORD1004</t>
  </si>
  <si>
    <t>Customer_5</t>
  </si>
  <si>
    <t>2024-01-22</t>
  </si>
  <si>
    <t>Bangalore</t>
  </si>
  <si>
    <t>ORD1005</t>
  </si>
  <si>
    <t>Customer_6</t>
  </si>
  <si>
    <t>2024-03-09</t>
  </si>
  <si>
    <t>Pune</t>
  </si>
  <si>
    <t>ORD1006</t>
  </si>
  <si>
    <t>Customer_7</t>
  </si>
  <si>
    <t>2024-10-12</t>
  </si>
  <si>
    <t>Delhi</t>
  </si>
  <si>
    <t>Credit Card</t>
  </si>
  <si>
    <t>ORD1007</t>
  </si>
  <si>
    <t>Customer_8</t>
  </si>
  <si>
    <t>2024-08-17</t>
  </si>
  <si>
    <t>Chennai</t>
  </si>
  <si>
    <t>ORD1008</t>
  </si>
  <si>
    <t>Customer_9</t>
  </si>
  <si>
    <t>2024-09-16</t>
  </si>
  <si>
    <t>Delivered</t>
  </si>
  <si>
    <t>Net Banking</t>
  </si>
  <si>
    <t>ORD1009</t>
  </si>
  <si>
    <t>Customer_10</t>
  </si>
  <si>
    <t>2024-04-25</t>
  </si>
  <si>
    <t>ORD1010</t>
  </si>
  <si>
    <t>Customer_11</t>
  </si>
  <si>
    <t>2024-02-20</t>
  </si>
  <si>
    <t>ORD1011</t>
  </si>
  <si>
    <t>Customer_12</t>
  </si>
  <si>
    <t>2024-03-01</t>
  </si>
  <si>
    <t>ORD1012</t>
  </si>
  <si>
    <t>Customer_13</t>
  </si>
  <si>
    <t>2024-10-16</t>
  </si>
  <si>
    <t>ORD1013</t>
  </si>
  <si>
    <t>Customer_14</t>
  </si>
  <si>
    <t>2024-03-10</t>
  </si>
  <si>
    <t>ORD1014</t>
  </si>
  <si>
    <t>Customer_15</t>
  </si>
  <si>
    <t>2024-03-19</t>
  </si>
  <si>
    <t>Cash on Delivery</t>
  </si>
  <si>
    <t>ORD1015</t>
  </si>
  <si>
    <t>Customer_16</t>
  </si>
  <si>
    <t>2024-10-10</t>
  </si>
  <si>
    <t>Cancelled</t>
  </si>
  <si>
    <t>ORD1016</t>
  </si>
  <si>
    <t>Customer_17</t>
  </si>
  <si>
    <t>2024-04-27</t>
  </si>
  <si>
    <t>ORD1017</t>
  </si>
  <si>
    <t>Customer_18</t>
  </si>
  <si>
    <t>2024-02-07</t>
  </si>
  <si>
    <t>ORD1018</t>
  </si>
  <si>
    <t>Customer_19</t>
  </si>
  <si>
    <t>2024-10-17</t>
  </si>
  <si>
    <t>ORD1019</t>
  </si>
  <si>
    <t>Customer_20</t>
  </si>
  <si>
    <t>2024-09-17</t>
  </si>
  <si>
    <t>ORD1020</t>
  </si>
  <si>
    <t>Customer_21</t>
  </si>
  <si>
    <t>2024-08-15</t>
  </si>
  <si>
    <t>ORD1021</t>
  </si>
  <si>
    <t>Customer_22</t>
  </si>
  <si>
    <t>2024-09-29</t>
  </si>
  <si>
    <t>ORD1022</t>
  </si>
  <si>
    <t>Customer_23</t>
  </si>
  <si>
    <t>2024-05-04</t>
  </si>
  <si>
    <t>ORD1023</t>
  </si>
  <si>
    <t>Customer_24</t>
  </si>
  <si>
    <t>2024-10-20</t>
  </si>
  <si>
    <t>ORD1024</t>
  </si>
  <si>
    <t>Customer_25</t>
  </si>
  <si>
    <t>2024-10-21</t>
  </si>
  <si>
    <t>ORD1025</t>
  </si>
  <si>
    <t>Customer_26</t>
  </si>
  <si>
    <t>2024-09-15</t>
  </si>
  <si>
    <t>ORD1026</t>
  </si>
  <si>
    <t>Customer_27</t>
  </si>
  <si>
    <t>2024-07-25</t>
  </si>
  <si>
    <t>ORD1027</t>
  </si>
  <si>
    <t>Customer_28</t>
  </si>
  <si>
    <t>2024-04-08</t>
  </si>
  <si>
    <t>ORD1028</t>
  </si>
  <si>
    <t>Customer_29</t>
  </si>
  <si>
    <t>2024-05-28</t>
  </si>
  <si>
    <t>ORD1029</t>
  </si>
  <si>
    <t>Customer_30</t>
  </si>
  <si>
    <t>2024-02-16</t>
  </si>
  <si>
    <t>ORD1030</t>
  </si>
  <si>
    <t>Customer_31</t>
  </si>
  <si>
    <t>ORD1031</t>
  </si>
  <si>
    <t>Customer_32</t>
  </si>
  <si>
    <t>2024-04-01</t>
  </si>
  <si>
    <t>ORD1032</t>
  </si>
  <si>
    <t>Customer_33</t>
  </si>
  <si>
    <t>2024-09-08</t>
  </si>
  <si>
    <t>ORD1033</t>
  </si>
  <si>
    <t>Customer_34</t>
  </si>
  <si>
    <t>2024-07-17</t>
  </si>
  <si>
    <t>ORD1034</t>
  </si>
  <si>
    <t>Customer_35</t>
  </si>
  <si>
    <t>2024-06-17</t>
  </si>
  <si>
    <t>ORD1035</t>
  </si>
  <si>
    <t>Customer_36</t>
  </si>
  <si>
    <t>2024-09-26</t>
  </si>
  <si>
    <t>ORD1036</t>
  </si>
  <si>
    <t>Customer_37</t>
  </si>
  <si>
    <t>2024-06-21</t>
  </si>
  <si>
    <t>ORD1037</t>
  </si>
  <si>
    <t>Customer_38</t>
  </si>
  <si>
    <t>2024-06-12</t>
  </si>
  <si>
    <t>ORD1038</t>
  </si>
  <si>
    <t>Customer_39</t>
  </si>
  <si>
    <t>2024-07-09</t>
  </si>
  <si>
    <t>ORD1039</t>
  </si>
  <si>
    <t>Customer_40</t>
  </si>
  <si>
    <t>2024-04-07</t>
  </si>
  <si>
    <t>ORD1040</t>
  </si>
  <si>
    <t>Customer_41</t>
  </si>
  <si>
    <t>2024-05-11</t>
  </si>
  <si>
    <t>ORD1041</t>
  </si>
  <si>
    <t>Customer_42</t>
  </si>
  <si>
    <t>2024-09-02</t>
  </si>
  <si>
    <t>ORD1042</t>
  </si>
  <si>
    <t>Customer_43</t>
  </si>
  <si>
    <t>2024-03-20</t>
  </si>
  <si>
    <t>ORD1043</t>
  </si>
  <si>
    <t>Customer_44</t>
  </si>
  <si>
    <t>2024-02-14</t>
  </si>
  <si>
    <t>ORD1044</t>
  </si>
  <si>
    <t>Customer_45</t>
  </si>
  <si>
    <t>2024-10-26</t>
  </si>
  <si>
    <t>ORD1045</t>
  </si>
  <si>
    <t>Customer_46</t>
  </si>
  <si>
    <t>2024-10-19</t>
  </si>
  <si>
    <t>ORD1046</t>
  </si>
  <si>
    <t>Customer_47</t>
  </si>
  <si>
    <t>2024-07-31</t>
  </si>
  <si>
    <t>ORD1047</t>
  </si>
  <si>
    <t>Customer_48</t>
  </si>
  <si>
    <t>2024-07-29</t>
  </si>
  <si>
    <t>ORD1048</t>
  </si>
  <si>
    <t>Customer_49</t>
  </si>
  <si>
    <t>2024-07-13</t>
  </si>
  <si>
    <t>ORD1049</t>
  </si>
  <si>
    <t>Customer_50</t>
  </si>
  <si>
    <t>2024-02-18</t>
  </si>
  <si>
    <t>ORD1050</t>
  </si>
  <si>
    <t>Customer_51</t>
  </si>
  <si>
    <t>2024-01-27</t>
  </si>
  <si>
    <t>ORD1051</t>
  </si>
  <si>
    <t>Customer_52</t>
  </si>
  <si>
    <t>2024-08-23</t>
  </si>
  <si>
    <t>ORD1052</t>
  </si>
  <si>
    <t>Customer_53</t>
  </si>
  <si>
    <t>2024-09-06</t>
  </si>
  <si>
    <t>ORD1053</t>
  </si>
  <si>
    <t>Customer_54</t>
  </si>
  <si>
    <t>ORD1054</t>
  </si>
  <si>
    <t>Customer_55</t>
  </si>
  <si>
    <t>2024-06-20</t>
  </si>
  <si>
    <t>ORD1055</t>
  </si>
  <si>
    <t>Customer_56</t>
  </si>
  <si>
    <t>2024-09-22</t>
  </si>
  <si>
    <t>ORD1056</t>
  </si>
  <si>
    <t>Customer_57</t>
  </si>
  <si>
    <t>2024-03-12</t>
  </si>
  <si>
    <t>ORD1057</t>
  </si>
  <si>
    <t>Customer_58</t>
  </si>
  <si>
    <t>ORD1058</t>
  </si>
  <si>
    <t>Customer_59</t>
  </si>
  <si>
    <t>2024-01-17</t>
  </si>
  <si>
    <t>ORD1059</t>
  </si>
  <si>
    <t>Customer_60</t>
  </si>
  <si>
    <t>2024-04-06</t>
  </si>
  <si>
    <t>Discount</t>
  </si>
  <si>
    <t>Final Amount</t>
  </si>
  <si>
    <t>Total</t>
  </si>
  <si>
    <t>Row Labels</t>
  </si>
  <si>
    <t>Sum of Order Amount</t>
  </si>
  <si>
    <t>Grand Total</t>
  </si>
  <si>
    <t>Sum of Discount</t>
  </si>
  <si>
    <t>Sum of Final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</si>
</sst>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rgb="FFC6EFCE"/>
          <bgColor rgb="FF00000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[Project1.xlsx]Sheet4!PivotTable4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Cancelled</c:v>
                </c:pt>
                <c:pt idx="1">
                  <c:v>Delivered</c:v>
                </c:pt>
                <c:pt idx="2">
                  <c:v>Pending</c:v>
                </c:pt>
                <c:pt idx="3">
                  <c:v>Returned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10072.299999999999</c:v>
                </c:pt>
                <c:pt idx="1">
                  <c:v>20133.519999999997</c:v>
                </c:pt>
                <c:pt idx="2">
                  <c:v>17908.240000000002</c:v>
                </c:pt>
                <c:pt idx="3">
                  <c:v>20744.46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2-4706-A5F3-1AF1E9A7FD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5288864"/>
        <c:axId val="1795287424"/>
      </c:barChart>
      <c:catAx>
        <c:axId val="17952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87424"/>
        <c:crosses val="autoZero"/>
        <c:auto val="1"/>
        <c:lblAlgn val="ctr"/>
        <c:lblOffset val="100"/>
        <c:noMultiLvlLbl val="0"/>
      </c:catAx>
      <c:valAx>
        <c:axId val="179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8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[Project1.xlsx]Sheet5!PivotTable6</c:name>
    <c:fmtId val="1"/>
  </c:pivotSource>
  <c:chart>
    <c:title>
      <c:layout>
        <c:manualLayout>
          <c:xMode val="edge"/>
          <c:yMode val="edge"/>
          <c:x val="0.5291804461942257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Final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Sheet5!$A$4:$A$10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13753.416000000001</c:v>
                </c:pt>
                <c:pt idx="1">
                  <c:v>9806.2514999999985</c:v>
                </c:pt>
                <c:pt idx="2">
                  <c:v>7135.5830000000005</c:v>
                </c:pt>
                <c:pt idx="3">
                  <c:v>10548.524500000001</c:v>
                </c:pt>
                <c:pt idx="4">
                  <c:v>13591.687999999998</c:v>
                </c:pt>
                <c:pt idx="5">
                  <c:v>10580.131000000001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B-4D53-B86B-6F474E626222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Sheet5!$A$4:$A$10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Sheet5!$C$4:$C$10</c:f>
              <c:numCache>
                <c:formatCode>General</c:formatCode>
                <c:ptCount val="6"/>
                <c:pt idx="0">
                  <c:v>723.86400000000026</c:v>
                </c:pt>
                <c:pt idx="1">
                  <c:v>516.11850000000004</c:v>
                </c:pt>
                <c:pt idx="2">
                  <c:v>375.55700000000002</c:v>
                </c:pt>
                <c:pt idx="3">
                  <c:v>555.18550000000016</c:v>
                </c:pt>
                <c:pt idx="4">
                  <c:v>715.35199999999998</c:v>
                </c:pt>
                <c:pt idx="5">
                  <c:v>556.84899999999993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B-4D53-B86B-6F474E626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[Project1.xlsx]Sheet5!PivotTable6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Final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13753.416000000001</c:v>
                </c:pt>
                <c:pt idx="1">
                  <c:v>9806.2514999999985</c:v>
                </c:pt>
                <c:pt idx="2">
                  <c:v>7135.5830000000005</c:v>
                </c:pt>
                <c:pt idx="3">
                  <c:v>10548.524500000001</c:v>
                </c:pt>
                <c:pt idx="4">
                  <c:v>13591.687999999998</c:v>
                </c:pt>
                <c:pt idx="5">
                  <c:v>10580.131000000001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CF5-96B7-B1595126DC96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  <c:pt idx="5">
                  <c:v>Pune</c:v>
                </c:pt>
              </c:strCache>
            </c:strRef>
          </c:cat>
          <c:val>
            <c:numRef>
              <c:f>Sheet5!$C$4:$C$10</c:f>
              <c:numCache>
                <c:formatCode>General</c:formatCode>
                <c:ptCount val="6"/>
                <c:pt idx="0">
                  <c:v>723.86400000000026</c:v>
                </c:pt>
                <c:pt idx="1">
                  <c:v>516.11850000000004</c:v>
                </c:pt>
                <c:pt idx="2">
                  <c:v>375.55700000000002</c:v>
                </c:pt>
                <c:pt idx="3">
                  <c:v>555.18550000000016</c:v>
                </c:pt>
                <c:pt idx="4">
                  <c:v>715.35199999999998</c:v>
                </c:pt>
                <c:pt idx="5">
                  <c:v>556.84899999999993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CF5-96B7-B1595126D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4444480"/>
        <c:axId val="314442080"/>
      </c:barChart>
      <c:catAx>
        <c:axId val="31444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42080"/>
        <c:crosses val="autoZero"/>
        <c:auto val="1"/>
        <c:lblAlgn val="ctr"/>
        <c:lblOffset val="100"/>
        <c:noMultiLvlLbl val="0"/>
      </c:catAx>
      <c:valAx>
        <c:axId val="3144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632884</xdr:colOff>
      <xdr:row>1</xdr:row>
      <xdr:rowOff>160867</xdr:rowOff>
    </xdr:from>
    <xdr:to>
      <xdr:col>10</xdr:col>
      <xdr:colOff>57150</xdr:colOff>
      <xdr:row>16</xdr:row>
      <xdr:rowOff>173567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46794-2B92-58EA-EEA9-72E6BCAA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65616</xdr:colOff>
      <xdr:row>2</xdr:row>
      <xdr:rowOff>4233</xdr:rowOff>
    </xdr:from>
    <xdr:to>
      <xdr:col>10</xdr:col>
      <xdr:colOff>133349</xdr:colOff>
      <xdr:row>17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C3B59-4268-A8B3-A495-08E8A4233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268817</xdr:colOff>
      <xdr:row>1</xdr:row>
      <xdr:rowOff>160867</xdr:rowOff>
    </xdr:from>
    <xdr:to>
      <xdr:col>17</xdr:col>
      <xdr:colOff>336550</xdr:colOff>
      <xdr:row>16</xdr:row>
      <xdr:rowOff>173567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6F8D2-AE1D-EBDB-D8C2-1F073BD68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gadde krishna chaitanya" refreshedDate="45952.495534374997" createdVersion="8" refreshedVersion="8" minRefreshableVersion="3" recordCount="60" xr:uid="{66D61564-6467-47B4-8E61-4FA50D63F2C0}">
  <cacheSource type="worksheet">
    <worksheetSource name="Table1"/>
  </cacheSource>
  <cacheFields count="9">
    <cacheField name="Order ID" numFmtId="0">
      <sharedItems/>
    </cacheField>
    <cacheField name="Customer Name" numFmtId="0">
      <sharedItems/>
    </cacheField>
    <cacheField name="Order Date" numFmtId="0">
      <sharedItems/>
    </cacheField>
    <cacheField name="Order Status" numFmtId="0">
      <sharedItems/>
    </cacheField>
    <cacheField name="Order Amount" numFmtId="0">
      <sharedItems containsSemiMixedTypes="0" containsString="0" containsNumber="1" minValue="238.06" maxValue="1974.28"/>
    </cacheField>
    <cacheField name="City" numFmtId="0">
      <sharedItems/>
    </cacheField>
    <cacheField name="Payment Mode" numFmtId="0">
      <sharedItems/>
    </cacheField>
    <cacheField name="Discount" numFmtId="0">
      <sharedItems containsSemiMixedTypes="0" containsString="0" containsNumber="1" minValue="11.903" maxValue="98.713999999999999"/>
    </cacheField>
    <cacheField name="Final Amount" numFmtId="0">
      <sharedItems containsSemiMixedTypes="0" containsString="0" containsNumber="1" minValue="226.15700000000001" maxValue="1875.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gadde krishna chaitanya" refreshedDate="45952.498415624999" createdVersion="8" refreshedVersion="8" minRefreshableVersion="3" recordCount="60" xr:uid="{3CD79BB7-5E02-4C1D-B66B-D681691108A7}">
  <cacheSource type="worksheet">
    <worksheetSource name="Table1"/>
  </cacheSource>
  <cacheFields count="9">
    <cacheField name="Order ID" numFmtId="0">
      <sharedItems/>
    </cacheField>
    <cacheField name="Customer Name" numFmtId="0">
      <sharedItems/>
    </cacheField>
    <cacheField name="Order Date" numFmtId="0">
      <sharedItems/>
    </cacheField>
    <cacheField name="Order Status" numFmtId="0">
      <sharedItems count="4">
        <s v="Delivered"/>
        <s v="Pending"/>
        <s v="Cancelled"/>
        <s v="Returned"/>
      </sharedItems>
    </cacheField>
    <cacheField name="Order Amount" numFmtId="0">
      <sharedItems containsSemiMixedTypes="0" containsString="0" containsNumber="1" minValue="238.06" maxValue="1974.28"/>
    </cacheField>
    <cacheField name="City" numFmtId="0">
      <sharedItems/>
    </cacheField>
    <cacheField name="Payment Mode" numFmtId="0">
      <sharedItems/>
    </cacheField>
    <cacheField name="Discount" numFmtId="0">
      <sharedItems containsSemiMixedTypes="0" containsString="0" containsNumber="1" minValue="11.903" maxValue="98.713999999999999"/>
    </cacheField>
    <cacheField name="Final Amount" numFmtId="0">
      <sharedItems containsSemiMixedTypes="0" containsString="0" containsNumber="1" minValue="226.15700000000001" maxValue="1875.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gadde krishna chaitanya" refreshedDate="45952.500186689816" createdVersion="8" refreshedVersion="8" minRefreshableVersion="3" recordCount="60" xr:uid="{BB3A189F-86D3-49CC-81F8-F3083C1ED31B}">
  <cacheSource type="worksheet">
    <worksheetSource name="Table1"/>
  </cacheSource>
  <cacheFields count="9">
    <cacheField name="Order ID" numFmtId="0">
      <sharedItems count="60">
        <s v="ORD1053"/>
        <s v="ORD1039"/>
        <s v="ORD1009"/>
        <s v="ORD1022"/>
        <s v="ORD1016"/>
        <s v="ORD1035"/>
        <s v="ORD1054"/>
        <s v="ORD1023"/>
        <s v="ORD1021"/>
        <s v="ORD1058"/>
        <s v="ORD1025"/>
        <s v="ORD1008"/>
        <s v="ORD1026"/>
        <s v="ORD1052"/>
        <s v="ORD1038"/>
        <s v="ORD1014"/>
        <s v="ORD1049"/>
        <s v="ORD1043"/>
        <s v="ORD1020"/>
        <s v="ORD1056"/>
        <s v="ORD1055"/>
        <s v="ORD1041"/>
        <s v="ORD1028"/>
        <s v="ORD1004"/>
        <s v="ORD1033"/>
        <s v="ORD1011"/>
        <s v="ORD1007"/>
        <s v="ORD1010"/>
        <s v="ORD1042"/>
        <s v="ORD1057"/>
        <s v="ORD1027"/>
        <s v="ORD1006"/>
        <s v="ORD1050"/>
        <s v="ORD1030"/>
        <s v="ORD1051"/>
        <s v="ORD1024"/>
        <s v="ORD1012"/>
        <s v="ORD1048"/>
        <s v="ORD1003"/>
        <s v="ORD1031"/>
        <s v="ORD1000"/>
        <s v="ORD1046"/>
        <s v="ORD1019"/>
        <s v="ORD1047"/>
        <s v="ORD1001"/>
        <s v="ORD1002"/>
        <s v="ORD1017"/>
        <s v="ORD1040"/>
        <s v="ORD1018"/>
        <s v="ORD1044"/>
        <s v="ORD1029"/>
        <s v="ORD1037"/>
        <s v="ORD1045"/>
        <s v="ORD1034"/>
        <s v="ORD1013"/>
        <s v="ORD1036"/>
        <s v="ORD1015"/>
        <s v="ORD1005"/>
        <s v="ORD1059"/>
        <s v="ORD1032"/>
      </sharedItems>
    </cacheField>
    <cacheField name="Customer Name" numFmtId="0">
      <sharedItems/>
    </cacheField>
    <cacheField name="Order Date" numFmtId="0">
      <sharedItems/>
    </cacheField>
    <cacheField name="Order Status" numFmtId="0">
      <sharedItems/>
    </cacheField>
    <cacheField name="Order Amount" numFmtId="0">
      <sharedItems containsSemiMixedTypes="0" containsString="0" containsNumber="1" minValue="238.06" maxValue="1974.28"/>
    </cacheField>
    <cacheField name="City" numFmtId="0">
      <sharedItems count="6">
        <s v="Bangalore"/>
        <s v="Chennai"/>
        <s v="Delhi"/>
        <s v="Hyderabad"/>
        <s v="Mumbai"/>
        <s v="Pune"/>
      </sharedItems>
    </cacheField>
    <cacheField name="Payment Mode" numFmtId="0">
      <sharedItems/>
    </cacheField>
    <cacheField name="Discount" numFmtId="0">
      <sharedItems containsSemiMixedTypes="0" containsString="0" containsNumber="1" minValue="11.903" maxValue="98.713999999999999"/>
    </cacheField>
    <cacheField name="Final Amount" numFmtId="0">
      <sharedItems containsSemiMixedTypes="0" containsString="0" containsNumber="1" minValue="226.15700000000001" maxValue="1875.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ORD1053"/>
    <s v="Customer_54"/>
    <s v="2024-09-29"/>
    <s v="Delivered"/>
    <n v="1974.28"/>
    <s v="Bangalore"/>
    <s v="Credit Card"/>
    <n v="98.713999999999999"/>
    <n v="1875.566"/>
  </r>
  <r>
    <s v="ORD1039"/>
    <s v="Customer_40"/>
    <s v="2024-04-07"/>
    <s v="Delivered"/>
    <n v="1363.54"/>
    <s v="Bangalore"/>
    <s v="UPI"/>
    <n v="68.177000000000007"/>
    <n v="1295.3630000000001"/>
  </r>
  <r>
    <s v="ORD1009"/>
    <s v="Customer_10"/>
    <s v="2024-04-25"/>
    <s v="Delivered"/>
    <n v="1807.22"/>
    <s v="Chennai"/>
    <s v="Net Banking"/>
    <n v="90.361000000000004"/>
    <n v="1716.8589999999999"/>
  </r>
  <r>
    <s v="ORD1022"/>
    <s v="Customer_23"/>
    <s v="2024-05-04"/>
    <s v="Delivered"/>
    <n v="763.69"/>
    <s v="Chennai"/>
    <s v="Cash on Delivery"/>
    <n v="38.184500000000007"/>
    <n v="725.5055000000001"/>
  </r>
  <r>
    <s v="ORD1016"/>
    <s v="Customer_17"/>
    <s v="2024-04-27"/>
    <s v="Delivered"/>
    <n v="609.78"/>
    <s v="Chennai"/>
    <s v="Net Banking"/>
    <n v="30.489000000000001"/>
    <n v="579.29099999999994"/>
  </r>
  <r>
    <s v="ORD1035"/>
    <s v="Customer_36"/>
    <s v="2024-09-26"/>
    <s v="Delivered"/>
    <n v="1358.57"/>
    <s v="Delhi"/>
    <s v="Debit Card"/>
    <n v="67.9285"/>
    <n v="1290.6415"/>
  </r>
  <r>
    <s v="ORD1054"/>
    <s v="Customer_55"/>
    <s v="2024-06-20"/>
    <s v="Delivered"/>
    <n v="1307.1300000000001"/>
    <s v="Delhi"/>
    <s v="Net Banking"/>
    <n v="65.356500000000011"/>
    <n v="1241.7735"/>
  </r>
  <r>
    <s v="ORD1023"/>
    <s v="Customer_24"/>
    <s v="2024-10-20"/>
    <s v="Delivered"/>
    <n v="415.81"/>
    <s v="Delhi"/>
    <s v="Credit Card"/>
    <n v="20.790500000000002"/>
    <n v="395.01949999999999"/>
  </r>
  <r>
    <s v="ORD1021"/>
    <s v="Customer_22"/>
    <s v="2024-09-29"/>
    <s v="Delivered"/>
    <n v="1860.13"/>
    <s v="Hyderabad"/>
    <s v="Credit Card"/>
    <n v="93.006500000000017"/>
    <n v="1767.1235000000001"/>
  </r>
  <r>
    <s v="ORD1058"/>
    <s v="Customer_59"/>
    <s v="2024-01-17"/>
    <s v="Delivered"/>
    <n v="1504.03"/>
    <s v="Hyderabad"/>
    <s v="Credit Card"/>
    <n v="75.201499999999996"/>
    <n v="1428.8285000000001"/>
  </r>
  <r>
    <s v="ORD1025"/>
    <s v="Customer_26"/>
    <s v="2024-09-15"/>
    <s v="Delivered"/>
    <n v="572.25"/>
    <s v="Hyderabad"/>
    <s v="UPI"/>
    <n v="28.612500000000001"/>
    <n v="543.63750000000005"/>
  </r>
  <r>
    <s v="ORD1008"/>
    <s v="Customer_9"/>
    <s v="2024-09-16"/>
    <s v="Delivered"/>
    <n v="1844.59"/>
    <s v="Mumbai"/>
    <s v="Net Banking"/>
    <n v="92.229500000000002"/>
    <n v="1752.3605"/>
  </r>
  <r>
    <s v="ORD1026"/>
    <s v="Customer_27"/>
    <s v="2024-07-25"/>
    <s v="Delivered"/>
    <n v="1365.2"/>
    <s v="Mumbai"/>
    <s v="Credit Card"/>
    <n v="68.260000000000005"/>
    <n v="1296.94"/>
  </r>
  <r>
    <s v="ORD1052"/>
    <s v="Customer_53"/>
    <s v="2024-09-06"/>
    <s v="Delivered"/>
    <n v="1163.45"/>
    <s v="Mumbai"/>
    <s v="UPI"/>
    <n v="58.172500000000007"/>
    <n v="1105.2775000000001"/>
  </r>
  <r>
    <s v="ORD1038"/>
    <s v="Customer_39"/>
    <s v="2024-07-09"/>
    <s v="Delivered"/>
    <n v="1951.18"/>
    <s v="Pune"/>
    <s v="Net Banking"/>
    <n v="97.559000000000012"/>
    <n v="1853.6210000000001"/>
  </r>
  <r>
    <s v="ORD1014"/>
    <s v="Customer_15"/>
    <s v="2024-03-19"/>
    <s v="Delivered"/>
    <n v="272.67"/>
    <s v="Pune"/>
    <s v="Cash on Delivery"/>
    <n v="13.633500000000002"/>
    <n v="259.03649999999999"/>
  </r>
  <r>
    <s v="ORD1049"/>
    <s v="Customer_50"/>
    <s v="2024-02-18"/>
    <s v="Pending"/>
    <n v="1946.95"/>
    <s v="Bangalore"/>
    <s v="Cash on Delivery"/>
    <n v="97.347500000000011"/>
    <n v="1849.6025"/>
  </r>
  <r>
    <s v="ORD1043"/>
    <s v="Customer_44"/>
    <s v="2024-02-14"/>
    <s v="Pending"/>
    <n v="1922.68"/>
    <s v="Bangalore"/>
    <s v="UPI"/>
    <n v="96.134000000000015"/>
    <n v="1826.546"/>
  </r>
  <r>
    <s v="ORD1020"/>
    <s v="Customer_21"/>
    <s v="2024-08-15"/>
    <s v="Pending"/>
    <n v="1798.4"/>
    <s v="Bangalore"/>
    <s v="Cash on Delivery"/>
    <n v="89.920000000000016"/>
    <n v="1708.48"/>
  </r>
  <r>
    <s v="ORD1056"/>
    <s v="Customer_57"/>
    <s v="2024-03-12"/>
    <s v="Cancelled"/>
    <n v="1667.34"/>
    <s v="Bangalore"/>
    <s v="Credit Card"/>
    <n v="83.367000000000004"/>
    <n v="1583.973"/>
  </r>
  <r>
    <s v="ORD1055"/>
    <s v="Customer_56"/>
    <s v="2024-09-22"/>
    <s v="Returned"/>
    <n v="1578.42"/>
    <s v="Bangalore"/>
    <s v="UPI"/>
    <n v="78.921000000000006"/>
    <n v="1499.499"/>
  </r>
  <r>
    <s v="ORD1041"/>
    <s v="Customer_42"/>
    <s v="2024-09-02"/>
    <s v="Pending"/>
    <n v="1412.65"/>
    <s v="Bangalore"/>
    <s v="Cash on Delivery"/>
    <n v="70.632500000000007"/>
    <n v="1342.0175000000002"/>
  </r>
  <r>
    <s v="ORD1028"/>
    <s v="Customer_29"/>
    <s v="2024-05-28"/>
    <s v="Pending"/>
    <n v="509.38"/>
    <s v="Bangalore"/>
    <s v="UPI"/>
    <n v="25.469000000000001"/>
    <n v="483.911"/>
  </r>
  <r>
    <s v="ORD1004"/>
    <s v="Customer_5"/>
    <s v="2024-01-22"/>
    <s v="Pending"/>
    <n v="303.64"/>
    <s v="Bangalore"/>
    <s v="Debit Card"/>
    <n v="15.182"/>
    <n v="288.45799999999997"/>
  </r>
  <r>
    <s v="ORD1033"/>
    <s v="Customer_34"/>
    <s v="2024-07-17"/>
    <s v="Returned"/>
    <n v="1938.75"/>
    <s v="Chennai"/>
    <s v="Debit Card"/>
    <n v="96.9375"/>
    <n v="1841.8125"/>
  </r>
  <r>
    <s v="ORD1011"/>
    <s v="Customer_12"/>
    <s v="2024-03-01"/>
    <s v="Pending"/>
    <n v="1906.57"/>
    <s v="Chennai"/>
    <s v="Debit Card"/>
    <n v="95.328500000000005"/>
    <n v="1811.2414999999999"/>
  </r>
  <r>
    <s v="ORD1007"/>
    <s v="Customer_8"/>
    <s v="2024-08-17"/>
    <s v="Returned"/>
    <n v="1597.36"/>
    <s v="Chennai"/>
    <s v="UPI"/>
    <n v="79.867999999999995"/>
    <n v="1517.492"/>
  </r>
  <r>
    <s v="ORD1010"/>
    <s v="Customer_11"/>
    <s v="2024-02-20"/>
    <s v="Returned"/>
    <n v="1240.1400000000001"/>
    <s v="Chennai"/>
    <s v="UPI"/>
    <n v="62.007000000000005"/>
    <n v="1178.133"/>
  </r>
  <r>
    <s v="ORD1042"/>
    <s v="Customer_43"/>
    <s v="2024-03-20"/>
    <s v="Returned"/>
    <n v="458.86"/>
    <s v="Chennai"/>
    <s v="UPI"/>
    <n v="22.943000000000001"/>
    <n v="435.91700000000003"/>
  </r>
  <r>
    <s v="ORD1057"/>
    <s v="Customer_58"/>
    <s v="2024-07-29"/>
    <s v="Returned"/>
    <n v="1696.51"/>
    <s v="Delhi"/>
    <s v="Net Banking"/>
    <n v="84.825500000000005"/>
    <n v="1611.6845000000001"/>
  </r>
  <r>
    <s v="ORD1027"/>
    <s v="Customer_28"/>
    <s v="2024-04-08"/>
    <s v="Pending"/>
    <n v="1044.8800000000001"/>
    <s v="Delhi"/>
    <s v="Net Banking"/>
    <n v="52.244000000000007"/>
    <n v="992.63600000000008"/>
  </r>
  <r>
    <s v="ORD1006"/>
    <s v="Customer_7"/>
    <s v="2024-10-12"/>
    <s v="Returned"/>
    <n v="768.29"/>
    <s v="Delhi"/>
    <s v="Credit Card"/>
    <n v="38.414500000000004"/>
    <n v="729.87549999999999"/>
  </r>
  <r>
    <s v="ORD1050"/>
    <s v="Customer_51"/>
    <s v="2024-01-27"/>
    <s v="Returned"/>
    <n v="600.89"/>
    <s v="Delhi"/>
    <s v="Debit Card"/>
    <n v="30.044499999999999"/>
    <n v="570.84550000000002"/>
  </r>
  <r>
    <s v="ORD1030"/>
    <s v="Customer_31"/>
    <s v="2024-04-27"/>
    <s v="Cancelled"/>
    <n v="319.06"/>
    <s v="Delhi"/>
    <s v="UPI"/>
    <n v="15.953000000000001"/>
    <n v="303.10700000000003"/>
  </r>
  <r>
    <s v="ORD1051"/>
    <s v="Customer_52"/>
    <s v="2024-08-23"/>
    <s v="Cancelled"/>
    <n v="1864.79"/>
    <s v="Hyderabad"/>
    <s v="Cash on Delivery"/>
    <n v="93.239500000000007"/>
    <n v="1771.5505000000001"/>
  </r>
  <r>
    <s v="ORD1024"/>
    <s v="Customer_25"/>
    <s v="2024-10-21"/>
    <s v="Cancelled"/>
    <n v="1446.73"/>
    <s v="Hyderabad"/>
    <s v="Debit Card"/>
    <n v="72.336500000000001"/>
    <n v="1374.3935000000001"/>
  </r>
  <r>
    <s v="ORD1012"/>
    <s v="Customer_13"/>
    <s v="2024-10-16"/>
    <s v="Returned"/>
    <n v="1208.92"/>
    <s v="Hyderabad"/>
    <s v="UPI"/>
    <n v="60.446000000000005"/>
    <n v="1148.4740000000002"/>
  </r>
  <r>
    <s v="ORD1048"/>
    <s v="Customer_49"/>
    <s v="2024-07-13"/>
    <s v="Cancelled"/>
    <n v="719.02"/>
    <s v="Hyderabad"/>
    <s v="Net Banking"/>
    <n v="35.951000000000001"/>
    <n v="683.06899999999996"/>
  </r>
  <r>
    <s v="ORD1003"/>
    <s v="Customer_4"/>
    <s v="2024-04-13"/>
    <s v="Pending"/>
    <n v="581.16999999999996"/>
    <s v="Hyderabad"/>
    <s v="UPI"/>
    <n v="29.058499999999999"/>
    <n v="552.11149999999998"/>
  </r>
  <r>
    <s v="ORD1031"/>
    <s v="Customer_32"/>
    <s v="2024-04-01"/>
    <s v="Returned"/>
    <n v="444.16"/>
    <s v="Hyderabad"/>
    <s v="Credit Card"/>
    <n v="22.208000000000002"/>
    <n v="421.952"/>
  </r>
  <r>
    <s v="ORD1000"/>
    <s v="Customer_1"/>
    <s v="2024-10-14"/>
    <s v="Pending"/>
    <n v="358.2"/>
    <s v="Hyderabad"/>
    <s v="UPI"/>
    <n v="17.91"/>
    <n v="340.28999999999996"/>
  </r>
  <r>
    <s v="ORD1046"/>
    <s v="Customer_47"/>
    <s v="2024-07-31"/>
    <s v="Returned"/>
    <n v="289.73"/>
    <s v="Hyderabad"/>
    <s v="Credit Card"/>
    <n v="14.486500000000001"/>
    <n v="275.24350000000004"/>
  </r>
  <r>
    <s v="ORD1019"/>
    <s v="Customer_20"/>
    <s v="2024-09-17"/>
    <s v="Cancelled"/>
    <n v="254.58"/>
    <s v="Hyderabad"/>
    <s v="Net Banking"/>
    <n v="12.729000000000001"/>
    <n v="241.851"/>
  </r>
  <r>
    <s v="ORD1047"/>
    <s v="Customer_48"/>
    <s v="2024-07-29"/>
    <s v="Returned"/>
    <n v="1906.92"/>
    <s v="Mumbai"/>
    <s v="Credit Card"/>
    <n v="95.346000000000004"/>
    <n v="1811.5740000000001"/>
  </r>
  <r>
    <s v="ORD1001"/>
    <s v="Customer_2"/>
    <s v="2024-01-30"/>
    <s v="Pending"/>
    <n v="1757.41"/>
    <s v="Mumbai"/>
    <s v="Debit Card"/>
    <n v="87.870500000000007"/>
    <n v="1669.5395000000001"/>
  </r>
  <r>
    <s v="ORD1002"/>
    <s v="Customer_3"/>
    <s v="2024-07-22"/>
    <s v="Returned"/>
    <n v="1748.11"/>
    <s v="Mumbai"/>
    <s v="UPI"/>
    <n v="87.405500000000004"/>
    <n v="1660.7044999999998"/>
  </r>
  <r>
    <s v="ORD1017"/>
    <s v="Customer_18"/>
    <s v="2024-02-07"/>
    <s v="Cancelled"/>
    <n v="1653.87"/>
    <s v="Mumbai"/>
    <s v="Cash on Delivery"/>
    <n v="82.6935"/>
    <n v="1571.1764999999998"/>
  </r>
  <r>
    <s v="ORD1040"/>
    <s v="Customer_41"/>
    <s v="2024-05-11"/>
    <s v="Pending"/>
    <n v="698.45"/>
    <s v="Mumbai"/>
    <s v="UPI"/>
    <n v="34.922500000000007"/>
    <n v="663.52750000000003"/>
  </r>
  <r>
    <s v="ORD1018"/>
    <s v="Customer_19"/>
    <s v="2024-10-17"/>
    <s v="Returned"/>
    <n v="660.11"/>
    <s v="Mumbai"/>
    <s v="UPI"/>
    <n v="33.005500000000005"/>
    <n v="627.10450000000003"/>
  </r>
  <r>
    <s v="ORD1044"/>
    <s v="Customer_45"/>
    <s v="2024-10-26"/>
    <s v="Returned"/>
    <n v="562.64"/>
    <s v="Mumbai"/>
    <s v="Cash on Delivery"/>
    <n v="28.132000000000001"/>
    <n v="534.50800000000004"/>
  </r>
  <r>
    <s v="ORD1029"/>
    <s v="Customer_30"/>
    <s v="2024-02-16"/>
    <s v="Cancelled"/>
    <n v="479.33"/>
    <s v="Mumbai"/>
    <s v="Debit Card"/>
    <n v="23.9665"/>
    <n v="455.36349999999999"/>
  </r>
  <r>
    <s v="ORD1037"/>
    <s v="Customer_38"/>
    <s v="2024-06-12"/>
    <s v="Cancelled"/>
    <n v="466.96"/>
    <s v="Mumbai"/>
    <s v="Debit Card"/>
    <n v="23.347999999999999"/>
    <n v="443.61199999999997"/>
  </r>
  <r>
    <s v="ORD1045"/>
    <s v="Customer_46"/>
    <s v="2024-10-19"/>
    <s v="Returned"/>
    <n v="1881.06"/>
    <s v="Pune"/>
    <s v="UPI"/>
    <n v="94.052999999999997"/>
    <n v="1787.0070000000001"/>
  </r>
  <r>
    <s v="ORD1034"/>
    <s v="Customer_35"/>
    <s v="2024-06-17"/>
    <s v="Pending"/>
    <n v="1764.54"/>
    <s v="Pune"/>
    <s v="Cash on Delivery"/>
    <n v="88.227000000000004"/>
    <n v="1676.3129999999999"/>
  </r>
  <r>
    <s v="ORD1013"/>
    <s v="Customer_14"/>
    <s v="2024-03-10"/>
    <s v="Pending"/>
    <n v="1268.8599999999999"/>
    <s v="Pune"/>
    <s v="Credit Card"/>
    <n v="63.442999999999998"/>
    <n v="1205.4169999999999"/>
  </r>
  <r>
    <s v="ORD1036"/>
    <s v="Customer_37"/>
    <s v="2024-06-21"/>
    <s v="Returned"/>
    <n v="1254.8499999999999"/>
    <s v="Pune"/>
    <s v="Credit Card"/>
    <n v="62.7425"/>
    <n v="1192.1074999999998"/>
  </r>
  <r>
    <s v="ORD1015"/>
    <s v="Customer_16"/>
    <s v="2024-10-10"/>
    <s v="Cancelled"/>
    <n v="1200.6199999999999"/>
    <s v="Pune"/>
    <s v="Net Banking"/>
    <n v="60.030999999999999"/>
    <n v="1140.5889999999999"/>
  </r>
  <r>
    <s v="ORD1005"/>
    <s v="Customer_6"/>
    <s v="2024-03-09"/>
    <s v="Returned"/>
    <n v="670.68"/>
    <s v="Pune"/>
    <s v="Debit Card"/>
    <n v="33.533999999999999"/>
    <n v="637.14599999999996"/>
  </r>
  <r>
    <s v="ORD1059"/>
    <s v="Customer_60"/>
    <s v="2024-04-06"/>
    <s v="Pending"/>
    <n v="634.46"/>
    <s v="Pune"/>
    <s v="Cash on Delivery"/>
    <n v="31.723000000000003"/>
    <n v="602.73700000000008"/>
  </r>
  <r>
    <s v="ORD1032"/>
    <s v="Customer_33"/>
    <s v="2024-09-08"/>
    <s v="Returned"/>
    <n v="238.06"/>
    <s v="Pune"/>
    <s v="Debit Card"/>
    <n v="11.903"/>
    <n v="226.157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ORD1053"/>
    <s v="Customer_54"/>
    <s v="2024-09-29"/>
    <x v="0"/>
    <n v="1974.28"/>
    <s v="Bangalore"/>
    <s v="Credit Card"/>
    <n v="98.713999999999999"/>
    <n v="1875.566"/>
  </r>
  <r>
    <s v="ORD1039"/>
    <s v="Customer_40"/>
    <s v="2024-04-07"/>
    <x v="0"/>
    <n v="1363.54"/>
    <s v="Bangalore"/>
    <s v="UPI"/>
    <n v="68.177000000000007"/>
    <n v="1295.3630000000001"/>
  </r>
  <r>
    <s v="ORD1009"/>
    <s v="Customer_10"/>
    <s v="2024-04-25"/>
    <x v="0"/>
    <n v="1807.22"/>
    <s v="Chennai"/>
    <s v="Net Banking"/>
    <n v="90.361000000000004"/>
    <n v="1716.8589999999999"/>
  </r>
  <r>
    <s v="ORD1022"/>
    <s v="Customer_23"/>
    <s v="2024-05-04"/>
    <x v="0"/>
    <n v="763.69"/>
    <s v="Chennai"/>
    <s v="Cash on Delivery"/>
    <n v="38.184500000000007"/>
    <n v="725.5055000000001"/>
  </r>
  <r>
    <s v="ORD1016"/>
    <s v="Customer_17"/>
    <s v="2024-04-27"/>
    <x v="0"/>
    <n v="609.78"/>
    <s v="Chennai"/>
    <s v="Net Banking"/>
    <n v="30.489000000000001"/>
    <n v="579.29099999999994"/>
  </r>
  <r>
    <s v="ORD1035"/>
    <s v="Customer_36"/>
    <s v="2024-09-26"/>
    <x v="0"/>
    <n v="1358.57"/>
    <s v="Delhi"/>
    <s v="Debit Card"/>
    <n v="67.9285"/>
    <n v="1290.6415"/>
  </r>
  <r>
    <s v="ORD1054"/>
    <s v="Customer_55"/>
    <s v="2024-06-20"/>
    <x v="0"/>
    <n v="1307.1300000000001"/>
    <s v="Delhi"/>
    <s v="Net Banking"/>
    <n v="65.356500000000011"/>
    <n v="1241.7735"/>
  </r>
  <r>
    <s v="ORD1023"/>
    <s v="Customer_24"/>
    <s v="2024-10-20"/>
    <x v="0"/>
    <n v="415.81"/>
    <s v="Delhi"/>
    <s v="Credit Card"/>
    <n v="20.790500000000002"/>
    <n v="395.01949999999999"/>
  </r>
  <r>
    <s v="ORD1021"/>
    <s v="Customer_22"/>
    <s v="2024-09-29"/>
    <x v="0"/>
    <n v="1860.13"/>
    <s v="Hyderabad"/>
    <s v="Credit Card"/>
    <n v="93.006500000000017"/>
    <n v="1767.1235000000001"/>
  </r>
  <r>
    <s v="ORD1058"/>
    <s v="Customer_59"/>
    <s v="2024-01-17"/>
    <x v="0"/>
    <n v="1504.03"/>
    <s v="Hyderabad"/>
    <s v="Credit Card"/>
    <n v="75.201499999999996"/>
    <n v="1428.8285000000001"/>
  </r>
  <r>
    <s v="ORD1025"/>
    <s v="Customer_26"/>
    <s v="2024-09-15"/>
    <x v="0"/>
    <n v="572.25"/>
    <s v="Hyderabad"/>
    <s v="UPI"/>
    <n v="28.612500000000001"/>
    <n v="543.63750000000005"/>
  </r>
  <r>
    <s v="ORD1008"/>
    <s v="Customer_9"/>
    <s v="2024-09-16"/>
    <x v="0"/>
    <n v="1844.59"/>
    <s v="Mumbai"/>
    <s v="Net Banking"/>
    <n v="92.229500000000002"/>
    <n v="1752.3605"/>
  </r>
  <r>
    <s v="ORD1026"/>
    <s v="Customer_27"/>
    <s v="2024-07-25"/>
    <x v="0"/>
    <n v="1365.2"/>
    <s v="Mumbai"/>
    <s v="Credit Card"/>
    <n v="68.260000000000005"/>
    <n v="1296.94"/>
  </r>
  <r>
    <s v="ORD1052"/>
    <s v="Customer_53"/>
    <s v="2024-09-06"/>
    <x v="0"/>
    <n v="1163.45"/>
    <s v="Mumbai"/>
    <s v="UPI"/>
    <n v="58.172500000000007"/>
    <n v="1105.2775000000001"/>
  </r>
  <r>
    <s v="ORD1038"/>
    <s v="Customer_39"/>
    <s v="2024-07-09"/>
    <x v="0"/>
    <n v="1951.18"/>
    <s v="Pune"/>
    <s v="Net Banking"/>
    <n v="97.559000000000012"/>
    <n v="1853.6210000000001"/>
  </r>
  <r>
    <s v="ORD1014"/>
    <s v="Customer_15"/>
    <s v="2024-03-19"/>
    <x v="0"/>
    <n v="272.67"/>
    <s v="Pune"/>
    <s v="Cash on Delivery"/>
    <n v="13.633500000000002"/>
    <n v="259.03649999999999"/>
  </r>
  <r>
    <s v="ORD1049"/>
    <s v="Customer_50"/>
    <s v="2024-02-18"/>
    <x v="1"/>
    <n v="1946.95"/>
    <s v="Bangalore"/>
    <s v="Cash on Delivery"/>
    <n v="97.347500000000011"/>
    <n v="1849.6025"/>
  </r>
  <r>
    <s v="ORD1043"/>
    <s v="Customer_44"/>
    <s v="2024-02-14"/>
    <x v="1"/>
    <n v="1922.68"/>
    <s v="Bangalore"/>
    <s v="UPI"/>
    <n v="96.134000000000015"/>
    <n v="1826.546"/>
  </r>
  <r>
    <s v="ORD1020"/>
    <s v="Customer_21"/>
    <s v="2024-08-15"/>
    <x v="1"/>
    <n v="1798.4"/>
    <s v="Bangalore"/>
    <s v="Cash on Delivery"/>
    <n v="89.920000000000016"/>
    <n v="1708.48"/>
  </r>
  <r>
    <s v="ORD1056"/>
    <s v="Customer_57"/>
    <s v="2024-03-12"/>
    <x v="2"/>
    <n v="1667.34"/>
    <s v="Bangalore"/>
    <s v="Credit Card"/>
    <n v="83.367000000000004"/>
    <n v="1583.973"/>
  </r>
  <r>
    <s v="ORD1055"/>
    <s v="Customer_56"/>
    <s v="2024-09-22"/>
    <x v="3"/>
    <n v="1578.42"/>
    <s v="Bangalore"/>
    <s v="UPI"/>
    <n v="78.921000000000006"/>
    <n v="1499.499"/>
  </r>
  <r>
    <s v="ORD1041"/>
    <s v="Customer_42"/>
    <s v="2024-09-02"/>
    <x v="1"/>
    <n v="1412.65"/>
    <s v="Bangalore"/>
    <s v="Cash on Delivery"/>
    <n v="70.632500000000007"/>
    <n v="1342.0175000000002"/>
  </r>
  <r>
    <s v="ORD1028"/>
    <s v="Customer_29"/>
    <s v="2024-05-28"/>
    <x v="1"/>
    <n v="509.38"/>
    <s v="Bangalore"/>
    <s v="UPI"/>
    <n v="25.469000000000001"/>
    <n v="483.911"/>
  </r>
  <r>
    <s v="ORD1004"/>
    <s v="Customer_5"/>
    <s v="2024-01-22"/>
    <x v="1"/>
    <n v="303.64"/>
    <s v="Bangalore"/>
    <s v="Debit Card"/>
    <n v="15.182"/>
    <n v="288.45799999999997"/>
  </r>
  <r>
    <s v="ORD1033"/>
    <s v="Customer_34"/>
    <s v="2024-07-17"/>
    <x v="3"/>
    <n v="1938.75"/>
    <s v="Chennai"/>
    <s v="Debit Card"/>
    <n v="96.9375"/>
    <n v="1841.8125"/>
  </r>
  <r>
    <s v="ORD1011"/>
    <s v="Customer_12"/>
    <s v="2024-03-01"/>
    <x v="1"/>
    <n v="1906.57"/>
    <s v="Chennai"/>
    <s v="Debit Card"/>
    <n v="95.328500000000005"/>
    <n v="1811.2414999999999"/>
  </r>
  <r>
    <s v="ORD1007"/>
    <s v="Customer_8"/>
    <s v="2024-08-17"/>
    <x v="3"/>
    <n v="1597.36"/>
    <s v="Chennai"/>
    <s v="UPI"/>
    <n v="79.867999999999995"/>
    <n v="1517.492"/>
  </r>
  <r>
    <s v="ORD1010"/>
    <s v="Customer_11"/>
    <s v="2024-02-20"/>
    <x v="3"/>
    <n v="1240.1400000000001"/>
    <s v="Chennai"/>
    <s v="UPI"/>
    <n v="62.007000000000005"/>
    <n v="1178.133"/>
  </r>
  <r>
    <s v="ORD1042"/>
    <s v="Customer_43"/>
    <s v="2024-03-20"/>
    <x v="3"/>
    <n v="458.86"/>
    <s v="Chennai"/>
    <s v="UPI"/>
    <n v="22.943000000000001"/>
    <n v="435.91700000000003"/>
  </r>
  <r>
    <s v="ORD1057"/>
    <s v="Customer_58"/>
    <s v="2024-07-29"/>
    <x v="3"/>
    <n v="1696.51"/>
    <s v="Delhi"/>
    <s v="Net Banking"/>
    <n v="84.825500000000005"/>
    <n v="1611.6845000000001"/>
  </r>
  <r>
    <s v="ORD1027"/>
    <s v="Customer_28"/>
    <s v="2024-04-08"/>
    <x v="1"/>
    <n v="1044.8800000000001"/>
    <s v="Delhi"/>
    <s v="Net Banking"/>
    <n v="52.244000000000007"/>
    <n v="992.63600000000008"/>
  </r>
  <r>
    <s v="ORD1006"/>
    <s v="Customer_7"/>
    <s v="2024-10-12"/>
    <x v="3"/>
    <n v="768.29"/>
    <s v="Delhi"/>
    <s v="Credit Card"/>
    <n v="38.414500000000004"/>
    <n v="729.87549999999999"/>
  </r>
  <r>
    <s v="ORD1050"/>
    <s v="Customer_51"/>
    <s v="2024-01-27"/>
    <x v="3"/>
    <n v="600.89"/>
    <s v="Delhi"/>
    <s v="Debit Card"/>
    <n v="30.044499999999999"/>
    <n v="570.84550000000002"/>
  </r>
  <r>
    <s v="ORD1030"/>
    <s v="Customer_31"/>
    <s v="2024-04-27"/>
    <x v="2"/>
    <n v="319.06"/>
    <s v="Delhi"/>
    <s v="UPI"/>
    <n v="15.953000000000001"/>
    <n v="303.10700000000003"/>
  </r>
  <r>
    <s v="ORD1051"/>
    <s v="Customer_52"/>
    <s v="2024-08-23"/>
    <x v="2"/>
    <n v="1864.79"/>
    <s v="Hyderabad"/>
    <s v="Cash on Delivery"/>
    <n v="93.239500000000007"/>
    <n v="1771.5505000000001"/>
  </r>
  <r>
    <s v="ORD1024"/>
    <s v="Customer_25"/>
    <s v="2024-10-21"/>
    <x v="2"/>
    <n v="1446.73"/>
    <s v="Hyderabad"/>
    <s v="Debit Card"/>
    <n v="72.336500000000001"/>
    <n v="1374.3935000000001"/>
  </r>
  <r>
    <s v="ORD1012"/>
    <s v="Customer_13"/>
    <s v="2024-10-16"/>
    <x v="3"/>
    <n v="1208.92"/>
    <s v="Hyderabad"/>
    <s v="UPI"/>
    <n v="60.446000000000005"/>
    <n v="1148.4740000000002"/>
  </r>
  <r>
    <s v="ORD1048"/>
    <s v="Customer_49"/>
    <s v="2024-07-13"/>
    <x v="2"/>
    <n v="719.02"/>
    <s v="Hyderabad"/>
    <s v="Net Banking"/>
    <n v="35.951000000000001"/>
    <n v="683.06899999999996"/>
  </r>
  <r>
    <s v="ORD1003"/>
    <s v="Customer_4"/>
    <s v="2024-04-13"/>
    <x v="1"/>
    <n v="581.16999999999996"/>
    <s v="Hyderabad"/>
    <s v="UPI"/>
    <n v="29.058499999999999"/>
    <n v="552.11149999999998"/>
  </r>
  <r>
    <s v="ORD1031"/>
    <s v="Customer_32"/>
    <s v="2024-04-01"/>
    <x v="3"/>
    <n v="444.16"/>
    <s v="Hyderabad"/>
    <s v="Credit Card"/>
    <n v="22.208000000000002"/>
    <n v="421.952"/>
  </r>
  <r>
    <s v="ORD1000"/>
    <s v="Customer_1"/>
    <s v="2024-10-14"/>
    <x v="1"/>
    <n v="358.2"/>
    <s v="Hyderabad"/>
    <s v="UPI"/>
    <n v="17.91"/>
    <n v="340.28999999999996"/>
  </r>
  <r>
    <s v="ORD1046"/>
    <s v="Customer_47"/>
    <s v="2024-07-31"/>
    <x v="3"/>
    <n v="289.73"/>
    <s v="Hyderabad"/>
    <s v="Credit Card"/>
    <n v="14.486500000000001"/>
    <n v="275.24350000000004"/>
  </r>
  <r>
    <s v="ORD1019"/>
    <s v="Customer_20"/>
    <s v="2024-09-17"/>
    <x v="2"/>
    <n v="254.58"/>
    <s v="Hyderabad"/>
    <s v="Net Banking"/>
    <n v="12.729000000000001"/>
    <n v="241.851"/>
  </r>
  <r>
    <s v="ORD1047"/>
    <s v="Customer_48"/>
    <s v="2024-07-29"/>
    <x v="3"/>
    <n v="1906.92"/>
    <s v="Mumbai"/>
    <s v="Credit Card"/>
    <n v="95.346000000000004"/>
    <n v="1811.5740000000001"/>
  </r>
  <r>
    <s v="ORD1001"/>
    <s v="Customer_2"/>
    <s v="2024-01-30"/>
    <x v="1"/>
    <n v="1757.41"/>
    <s v="Mumbai"/>
    <s v="Debit Card"/>
    <n v="87.870500000000007"/>
    <n v="1669.5395000000001"/>
  </r>
  <r>
    <s v="ORD1002"/>
    <s v="Customer_3"/>
    <s v="2024-07-22"/>
    <x v="3"/>
    <n v="1748.11"/>
    <s v="Mumbai"/>
    <s v="UPI"/>
    <n v="87.405500000000004"/>
    <n v="1660.7044999999998"/>
  </r>
  <r>
    <s v="ORD1017"/>
    <s v="Customer_18"/>
    <s v="2024-02-07"/>
    <x v="2"/>
    <n v="1653.87"/>
    <s v="Mumbai"/>
    <s v="Cash on Delivery"/>
    <n v="82.6935"/>
    <n v="1571.1764999999998"/>
  </r>
  <r>
    <s v="ORD1040"/>
    <s v="Customer_41"/>
    <s v="2024-05-11"/>
    <x v="1"/>
    <n v="698.45"/>
    <s v="Mumbai"/>
    <s v="UPI"/>
    <n v="34.922500000000007"/>
    <n v="663.52750000000003"/>
  </r>
  <r>
    <s v="ORD1018"/>
    <s v="Customer_19"/>
    <s v="2024-10-17"/>
    <x v="3"/>
    <n v="660.11"/>
    <s v="Mumbai"/>
    <s v="UPI"/>
    <n v="33.005500000000005"/>
    <n v="627.10450000000003"/>
  </r>
  <r>
    <s v="ORD1044"/>
    <s v="Customer_45"/>
    <s v="2024-10-26"/>
    <x v="3"/>
    <n v="562.64"/>
    <s v="Mumbai"/>
    <s v="Cash on Delivery"/>
    <n v="28.132000000000001"/>
    <n v="534.50800000000004"/>
  </r>
  <r>
    <s v="ORD1029"/>
    <s v="Customer_30"/>
    <s v="2024-02-16"/>
    <x v="2"/>
    <n v="479.33"/>
    <s v="Mumbai"/>
    <s v="Debit Card"/>
    <n v="23.9665"/>
    <n v="455.36349999999999"/>
  </r>
  <r>
    <s v="ORD1037"/>
    <s v="Customer_38"/>
    <s v="2024-06-12"/>
    <x v="2"/>
    <n v="466.96"/>
    <s v="Mumbai"/>
    <s v="Debit Card"/>
    <n v="23.347999999999999"/>
    <n v="443.61199999999997"/>
  </r>
  <r>
    <s v="ORD1045"/>
    <s v="Customer_46"/>
    <s v="2024-10-19"/>
    <x v="3"/>
    <n v="1881.06"/>
    <s v="Pune"/>
    <s v="UPI"/>
    <n v="94.052999999999997"/>
    <n v="1787.0070000000001"/>
  </r>
  <r>
    <s v="ORD1034"/>
    <s v="Customer_35"/>
    <s v="2024-06-17"/>
    <x v="1"/>
    <n v="1764.54"/>
    <s v="Pune"/>
    <s v="Cash on Delivery"/>
    <n v="88.227000000000004"/>
    <n v="1676.3129999999999"/>
  </r>
  <r>
    <s v="ORD1013"/>
    <s v="Customer_14"/>
    <s v="2024-03-10"/>
    <x v="1"/>
    <n v="1268.8599999999999"/>
    <s v="Pune"/>
    <s v="Credit Card"/>
    <n v="63.442999999999998"/>
    <n v="1205.4169999999999"/>
  </r>
  <r>
    <s v="ORD1036"/>
    <s v="Customer_37"/>
    <s v="2024-06-21"/>
    <x v="3"/>
    <n v="1254.8499999999999"/>
    <s v="Pune"/>
    <s v="Credit Card"/>
    <n v="62.7425"/>
    <n v="1192.1074999999998"/>
  </r>
  <r>
    <s v="ORD1015"/>
    <s v="Customer_16"/>
    <s v="2024-10-10"/>
    <x v="2"/>
    <n v="1200.6199999999999"/>
    <s v="Pune"/>
    <s v="Net Banking"/>
    <n v="60.030999999999999"/>
    <n v="1140.5889999999999"/>
  </r>
  <r>
    <s v="ORD1005"/>
    <s v="Customer_6"/>
    <s v="2024-03-09"/>
    <x v="3"/>
    <n v="670.68"/>
    <s v="Pune"/>
    <s v="Debit Card"/>
    <n v="33.533999999999999"/>
    <n v="637.14599999999996"/>
  </r>
  <r>
    <s v="ORD1059"/>
    <s v="Customer_60"/>
    <s v="2024-04-06"/>
    <x v="1"/>
    <n v="634.46"/>
    <s v="Pune"/>
    <s v="Cash on Delivery"/>
    <n v="31.723000000000003"/>
    <n v="602.73700000000008"/>
  </r>
  <r>
    <s v="ORD1032"/>
    <s v="Customer_33"/>
    <s v="2024-09-08"/>
    <x v="3"/>
    <n v="238.06"/>
    <s v="Pune"/>
    <s v="Debit Card"/>
    <n v="11.903"/>
    <n v="226.157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Customer_54"/>
    <s v="2024-09-29"/>
    <s v="Delivered"/>
    <n v="1974.28"/>
    <x v="0"/>
    <s v="Credit Card"/>
    <n v="98.713999999999999"/>
    <n v="1875.566"/>
  </r>
  <r>
    <x v="1"/>
    <s v="Customer_40"/>
    <s v="2024-04-07"/>
    <s v="Delivered"/>
    <n v="1363.54"/>
    <x v="0"/>
    <s v="UPI"/>
    <n v="68.177000000000007"/>
    <n v="1295.3630000000001"/>
  </r>
  <r>
    <x v="2"/>
    <s v="Customer_10"/>
    <s v="2024-04-25"/>
    <s v="Delivered"/>
    <n v="1807.22"/>
    <x v="1"/>
    <s v="Net Banking"/>
    <n v="90.361000000000004"/>
    <n v="1716.8589999999999"/>
  </r>
  <r>
    <x v="3"/>
    <s v="Customer_23"/>
    <s v="2024-05-04"/>
    <s v="Delivered"/>
    <n v="763.69"/>
    <x v="1"/>
    <s v="Cash on Delivery"/>
    <n v="38.184500000000007"/>
    <n v="725.5055000000001"/>
  </r>
  <r>
    <x v="4"/>
    <s v="Customer_17"/>
    <s v="2024-04-27"/>
    <s v="Delivered"/>
    <n v="609.78"/>
    <x v="1"/>
    <s v="Net Banking"/>
    <n v="30.489000000000001"/>
    <n v="579.29099999999994"/>
  </r>
  <r>
    <x v="5"/>
    <s v="Customer_36"/>
    <s v="2024-09-26"/>
    <s v="Delivered"/>
    <n v="1358.57"/>
    <x v="2"/>
    <s v="Debit Card"/>
    <n v="67.9285"/>
    <n v="1290.6415"/>
  </r>
  <r>
    <x v="6"/>
    <s v="Customer_55"/>
    <s v="2024-06-20"/>
    <s v="Delivered"/>
    <n v="1307.1300000000001"/>
    <x v="2"/>
    <s v="Net Banking"/>
    <n v="65.356500000000011"/>
    <n v="1241.7735"/>
  </r>
  <r>
    <x v="7"/>
    <s v="Customer_24"/>
    <s v="2024-10-20"/>
    <s v="Delivered"/>
    <n v="415.81"/>
    <x v="2"/>
    <s v="Credit Card"/>
    <n v="20.790500000000002"/>
    <n v="395.01949999999999"/>
  </r>
  <r>
    <x v="8"/>
    <s v="Customer_22"/>
    <s v="2024-09-29"/>
    <s v="Delivered"/>
    <n v="1860.13"/>
    <x v="3"/>
    <s v="Credit Card"/>
    <n v="93.006500000000017"/>
    <n v="1767.1235000000001"/>
  </r>
  <r>
    <x v="9"/>
    <s v="Customer_59"/>
    <s v="2024-01-17"/>
    <s v="Delivered"/>
    <n v="1504.03"/>
    <x v="3"/>
    <s v="Credit Card"/>
    <n v="75.201499999999996"/>
    <n v="1428.8285000000001"/>
  </r>
  <r>
    <x v="10"/>
    <s v="Customer_26"/>
    <s v="2024-09-15"/>
    <s v="Delivered"/>
    <n v="572.25"/>
    <x v="3"/>
    <s v="UPI"/>
    <n v="28.612500000000001"/>
    <n v="543.63750000000005"/>
  </r>
  <r>
    <x v="11"/>
    <s v="Customer_9"/>
    <s v="2024-09-16"/>
    <s v="Delivered"/>
    <n v="1844.59"/>
    <x v="4"/>
    <s v="Net Banking"/>
    <n v="92.229500000000002"/>
    <n v="1752.3605"/>
  </r>
  <r>
    <x v="12"/>
    <s v="Customer_27"/>
    <s v="2024-07-25"/>
    <s v="Delivered"/>
    <n v="1365.2"/>
    <x v="4"/>
    <s v="Credit Card"/>
    <n v="68.260000000000005"/>
    <n v="1296.94"/>
  </r>
  <r>
    <x v="13"/>
    <s v="Customer_53"/>
    <s v="2024-09-06"/>
    <s v="Delivered"/>
    <n v="1163.45"/>
    <x v="4"/>
    <s v="UPI"/>
    <n v="58.172500000000007"/>
    <n v="1105.2775000000001"/>
  </r>
  <r>
    <x v="14"/>
    <s v="Customer_39"/>
    <s v="2024-07-09"/>
    <s v="Delivered"/>
    <n v="1951.18"/>
    <x v="5"/>
    <s v="Net Banking"/>
    <n v="97.559000000000012"/>
    <n v="1853.6210000000001"/>
  </r>
  <r>
    <x v="15"/>
    <s v="Customer_15"/>
    <s v="2024-03-19"/>
    <s v="Delivered"/>
    <n v="272.67"/>
    <x v="5"/>
    <s v="Cash on Delivery"/>
    <n v="13.633500000000002"/>
    <n v="259.03649999999999"/>
  </r>
  <r>
    <x v="16"/>
    <s v="Customer_50"/>
    <s v="2024-02-18"/>
    <s v="Pending"/>
    <n v="1946.95"/>
    <x v="0"/>
    <s v="Cash on Delivery"/>
    <n v="97.347500000000011"/>
    <n v="1849.6025"/>
  </r>
  <r>
    <x v="17"/>
    <s v="Customer_44"/>
    <s v="2024-02-14"/>
    <s v="Pending"/>
    <n v="1922.68"/>
    <x v="0"/>
    <s v="UPI"/>
    <n v="96.134000000000015"/>
    <n v="1826.546"/>
  </r>
  <r>
    <x v="18"/>
    <s v="Customer_21"/>
    <s v="2024-08-15"/>
    <s v="Pending"/>
    <n v="1798.4"/>
    <x v="0"/>
    <s v="Cash on Delivery"/>
    <n v="89.920000000000016"/>
    <n v="1708.48"/>
  </r>
  <r>
    <x v="19"/>
    <s v="Customer_57"/>
    <s v="2024-03-12"/>
    <s v="Cancelled"/>
    <n v="1667.34"/>
    <x v="0"/>
    <s v="Credit Card"/>
    <n v="83.367000000000004"/>
    <n v="1583.973"/>
  </r>
  <r>
    <x v="20"/>
    <s v="Customer_56"/>
    <s v="2024-09-22"/>
    <s v="Returned"/>
    <n v="1578.42"/>
    <x v="0"/>
    <s v="UPI"/>
    <n v="78.921000000000006"/>
    <n v="1499.499"/>
  </r>
  <r>
    <x v="21"/>
    <s v="Customer_42"/>
    <s v="2024-09-02"/>
    <s v="Pending"/>
    <n v="1412.65"/>
    <x v="0"/>
    <s v="Cash on Delivery"/>
    <n v="70.632500000000007"/>
    <n v="1342.0175000000002"/>
  </r>
  <r>
    <x v="22"/>
    <s v="Customer_29"/>
    <s v="2024-05-28"/>
    <s v="Pending"/>
    <n v="509.38"/>
    <x v="0"/>
    <s v="UPI"/>
    <n v="25.469000000000001"/>
    <n v="483.911"/>
  </r>
  <r>
    <x v="23"/>
    <s v="Customer_5"/>
    <s v="2024-01-22"/>
    <s v="Pending"/>
    <n v="303.64"/>
    <x v="0"/>
    <s v="Debit Card"/>
    <n v="15.182"/>
    <n v="288.45799999999997"/>
  </r>
  <r>
    <x v="24"/>
    <s v="Customer_34"/>
    <s v="2024-07-17"/>
    <s v="Returned"/>
    <n v="1938.75"/>
    <x v="1"/>
    <s v="Debit Card"/>
    <n v="96.9375"/>
    <n v="1841.8125"/>
  </r>
  <r>
    <x v="25"/>
    <s v="Customer_12"/>
    <s v="2024-03-01"/>
    <s v="Pending"/>
    <n v="1906.57"/>
    <x v="1"/>
    <s v="Debit Card"/>
    <n v="95.328500000000005"/>
    <n v="1811.2414999999999"/>
  </r>
  <r>
    <x v="26"/>
    <s v="Customer_8"/>
    <s v="2024-08-17"/>
    <s v="Returned"/>
    <n v="1597.36"/>
    <x v="1"/>
    <s v="UPI"/>
    <n v="79.867999999999995"/>
    <n v="1517.492"/>
  </r>
  <r>
    <x v="27"/>
    <s v="Customer_11"/>
    <s v="2024-02-20"/>
    <s v="Returned"/>
    <n v="1240.1400000000001"/>
    <x v="1"/>
    <s v="UPI"/>
    <n v="62.007000000000005"/>
    <n v="1178.133"/>
  </r>
  <r>
    <x v="28"/>
    <s v="Customer_43"/>
    <s v="2024-03-20"/>
    <s v="Returned"/>
    <n v="458.86"/>
    <x v="1"/>
    <s v="UPI"/>
    <n v="22.943000000000001"/>
    <n v="435.91700000000003"/>
  </r>
  <r>
    <x v="29"/>
    <s v="Customer_58"/>
    <s v="2024-07-29"/>
    <s v="Returned"/>
    <n v="1696.51"/>
    <x v="2"/>
    <s v="Net Banking"/>
    <n v="84.825500000000005"/>
    <n v="1611.6845000000001"/>
  </r>
  <r>
    <x v="30"/>
    <s v="Customer_28"/>
    <s v="2024-04-08"/>
    <s v="Pending"/>
    <n v="1044.8800000000001"/>
    <x v="2"/>
    <s v="Net Banking"/>
    <n v="52.244000000000007"/>
    <n v="992.63600000000008"/>
  </r>
  <r>
    <x v="31"/>
    <s v="Customer_7"/>
    <s v="2024-10-12"/>
    <s v="Returned"/>
    <n v="768.29"/>
    <x v="2"/>
    <s v="Credit Card"/>
    <n v="38.414500000000004"/>
    <n v="729.87549999999999"/>
  </r>
  <r>
    <x v="32"/>
    <s v="Customer_51"/>
    <s v="2024-01-27"/>
    <s v="Returned"/>
    <n v="600.89"/>
    <x v="2"/>
    <s v="Debit Card"/>
    <n v="30.044499999999999"/>
    <n v="570.84550000000002"/>
  </r>
  <r>
    <x v="33"/>
    <s v="Customer_31"/>
    <s v="2024-04-27"/>
    <s v="Cancelled"/>
    <n v="319.06"/>
    <x v="2"/>
    <s v="UPI"/>
    <n v="15.953000000000001"/>
    <n v="303.10700000000003"/>
  </r>
  <r>
    <x v="34"/>
    <s v="Customer_52"/>
    <s v="2024-08-23"/>
    <s v="Cancelled"/>
    <n v="1864.79"/>
    <x v="3"/>
    <s v="Cash on Delivery"/>
    <n v="93.239500000000007"/>
    <n v="1771.5505000000001"/>
  </r>
  <r>
    <x v="35"/>
    <s v="Customer_25"/>
    <s v="2024-10-21"/>
    <s v="Cancelled"/>
    <n v="1446.73"/>
    <x v="3"/>
    <s v="Debit Card"/>
    <n v="72.336500000000001"/>
    <n v="1374.3935000000001"/>
  </r>
  <r>
    <x v="36"/>
    <s v="Customer_13"/>
    <s v="2024-10-16"/>
    <s v="Returned"/>
    <n v="1208.92"/>
    <x v="3"/>
    <s v="UPI"/>
    <n v="60.446000000000005"/>
    <n v="1148.4740000000002"/>
  </r>
  <r>
    <x v="37"/>
    <s v="Customer_49"/>
    <s v="2024-07-13"/>
    <s v="Cancelled"/>
    <n v="719.02"/>
    <x v="3"/>
    <s v="Net Banking"/>
    <n v="35.951000000000001"/>
    <n v="683.06899999999996"/>
  </r>
  <r>
    <x v="38"/>
    <s v="Customer_4"/>
    <s v="2024-04-13"/>
    <s v="Pending"/>
    <n v="581.16999999999996"/>
    <x v="3"/>
    <s v="UPI"/>
    <n v="29.058499999999999"/>
    <n v="552.11149999999998"/>
  </r>
  <r>
    <x v="39"/>
    <s v="Customer_32"/>
    <s v="2024-04-01"/>
    <s v="Returned"/>
    <n v="444.16"/>
    <x v="3"/>
    <s v="Credit Card"/>
    <n v="22.208000000000002"/>
    <n v="421.952"/>
  </r>
  <r>
    <x v="40"/>
    <s v="Customer_1"/>
    <s v="2024-10-14"/>
    <s v="Pending"/>
    <n v="358.2"/>
    <x v="3"/>
    <s v="UPI"/>
    <n v="17.91"/>
    <n v="340.28999999999996"/>
  </r>
  <r>
    <x v="41"/>
    <s v="Customer_47"/>
    <s v="2024-07-31"/>
    <s v="Returned"/>
    <n v="289.73"/>
    <x v="3"/>
    <s v="Credit Card"/>
    <n v="14.486500000000001"/>
    <n v="275.24350000000004"/>
  </r>
  <r>
    <x v="42"/>
    <s v="Customer_20"/>
    <s v="2024-09-17"/>
    <s v="Cancelled"/>
    <n v="254.58"/>
    <x v="3"/>
    <s v="Net Banking"/>
    <n v="12.729000000000001"/>
    <n v="241.851"/>
  </r>
  <r>
    <x v="43"/>
    <s v="Customer_48"/>
    <s v="2024-07-29"/>
    <s v="Returned"/>
    <n v="1906.92"/>
    <x v="4"/>
    <s v="Credit Card"/>
    <n v="95.346000000000004"/>
    <n v="1811.5740000000001"/>
  </r>
  <r>
    <x v="44"/>
    <s v="Customer_2"/>
    <s v="2024-01-30"/>
    <s v="Pending"/>
    <n v="1757.41"/>
    <x v="4"/>
    <s v="Debit Card"/>
    <n v="87.870500000000007"/>
    <n v="1669.5395000000001"/>
  </r>
  <r>
    <x v="45"/>
    <s v="Customer_3"/>
    <s v="2024-07-22"/>
    <s v="Returned"/>
    <n v="1748.11"/>
    <x v="4"/>
    <s v="UPI"/>
    <n v="87.405500000000004"/>
    <n v="1660.7044999999998"/>
  </r>
  <r>
    <x v="46"/>
    <s v="Customer_18"/>
    <s v="2024-02-07"/>
    <s v="Cancelled"/>
    <n v="1653.87"/>
    <x v="4"/>
    <s v="Cash on Delivery"/>
    <n v="82.6935"/>
    <n v="1571.1764999999998"/>
  </r>
  <r>
    <x v="47"/>
    <s v="Customer_41"/>
    <s v="2024-05-11"/>
    <s v="Pending"/>
    <n v="698.45"/>
    <x v="4"/>
    <s v="UPI"/>
    <n v="34.922500000000007"/>
    <n v="663.52750000000003"/>
  </r>
  <r>
    <x v="48"/>
    <s v="Customer_19"/>
    <s v="2024-10-17"/>
    <s v="Returned"/>
    <n v="660.11"/>
    <x v="4"/>
    <s v="UPI"/>
    <n v="33.005500000000005"/>
    <n v="627.10450000000003"/>
  </r>
  <r>
    <x v="49"/>
    <s v="Customer_45"/>
    <s v="2024-10-26"/>
    <s v="Returned"/>
    <n v="562.64"/>
    <x v="4"/>
    <s v="Cash on Delivery"/>
    <n v="28.132000000000001"/>
    <n v="534.50800000000004"/>
  </r>
  <r>
    <x v="50"/>
    <s v="Customer_30"/>
    <s v="2024-02-16"/>
    <s v="Cancelled"/>
    <n v="479.33"/>
    <x v="4"/>
    <s v="Debit Card"/>
    <n v="23.9665"/>
    <n v="455.36349999999999"/>
  </r>
  <r>
    <x v="51"/>
    <s v="Customer_38"/>
    <s v="2024-06-12"/>
    <s v="Cancelled"/>
    <n v="466.96"/>
    <x v="4"/>
    <s v="Debit Card"/>
    <n v="23.347999999999999"/>
    <n v="443.61199999999997"/>
  </r>
  <r>
    <x v="52"/>
    <s v="Customer_46"/>
    <s v="2024-10-19"/>
    <s v="Returned"/>
    <n v="1881.06"/>
    <x v="5"/>
    <s v="UPI"/>
    <n v="94.052999999999997"/>
    <n v="1787.0070000000001"/>
  </r>
  <r>
    <x v="53"/>
    <s v="Customer_35"/>
    <s v="2024-06-17"/>
    <s v="Pending"/>
    <n v="1764.54"/>
    <x v="5"/>
    <s v="Cash on Delivery"/>
    <n v="88.227000000000004"/>
    <n v="1676.3129999999999"/>
  </r>
  <r>
    <x v="54"/>
    <s v="Customer_14"/>
    <s v="2024-03-10"/>
    <s v="Pending"/>
    <n v="1268.8599999999999"/>
    <x v="5"/>
    <s v="Credit Card"/>
    <n v="63.442999999999998"/>
    <n v="1205.4169999999999"/>
  </r>
  <r>
    <x v="55"/>
    <s v="Customer_37"/>
    <s v="2024-06-21"/>
    <s v="Returned"/>
    <n v="1254.8499999999999"/>
    <x v="5"/>
    <s v="Credit Card"/>
    <n v="62.7425"/>
    <n v="1192.1074999999998"/>
  </r>
  <r>
    <x v="56"/>
    <s v="Customer_16"/>
    <s v="2024-10-10"/>
    <s v="Cancelled"/>
    <n v="1200.6199999999999"/>
    <x v="5"/>
    <s v="Net Banking"/>
    <n v="60.030999999999999"/>
    <n v="1140.5889999999999"/>
  </r>
  <r>
    <x v="57"/>
    <s v="Customer_6"/>
    <s v="2024-03-09"/>
    <s v="Returned"/>
    <n v="670.68"/>
    <x v="5"/>
    <s v="Debit Card"/>
    <n v="33.533999999999999"/>
    <n v="637.14599999999996"/>
  </r>
  <r>
    <x v="58"/>
    <s v="Customer_60"/>
    <s v="2024-04-06"/>
    <s v="Pending"/>
    <n v="634.46"/>
    <x v="5"/>
    <s v="Cash on Delivery"/>
    <n v="31.723000000000003"/>
    <n v="602.73700000000008"/>
  </r>
  <r>
    <x v="59"/>
    <s v="Customer_33"/>
    <s v="2024-09-08"/>
    <s v="Returned"/>
    <n v="238.06"/>
    <x v="5"/>
    <s v="Debit Card"/>
    <n v="11.903"/>
    <n v="226.157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DD076-B2D9-4939-B536-F2A180731F26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CF96A-2C31-48B4-B16A-8DB302A097DA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Order Amoun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6E8BA-263F-4911-84AD-E08BC8960EC8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0" firstHeaderRow="0" firstDataRow="1" firstDataCol="1"/>
  <pivotFields count="9">
    <pivotField axis="axisRow" showAll="0">
      <items count="61">
        <item x="40"/>
        <item x="44"/>
        <item x="45"/>
        <item x="38"/>
        <item x="23"/>
        <item x="57"/>
        <item x="31"/>
        <item x="26"/>
        <item x="11"/>
        <item x="2"/>
        <item x="27"/>
        <item x="25"/>
        <item x="36"/>
        <item x="54"/>
        <item x="15"/>
        <item x="56"/>
        <item x="4"/>
        <item x="46"/>
        <item x="48"/>
        <item x="42"/>
        <item x="18"/>
        <item x="8"/>
        <item x="3"/>
        <item x="7"/>
        <item x="35"/>
        <item x="10"/>
        <item x="12"/>
        <item x="30"/>
        <item x="22"/>
        <item x="50"/>
        <item x="33"/>
        <item x="39"/>
        <item x="59"/>
        <item x="24"/>
        <item x="53"/>
        <item x="5"/>
        <item x="55"/>
        <item x="51"/>
        <item x="14"/>
        <item x="1"/>
        <item x="47"/>
        <item x="21"/>
        <item x="28"/>
        <item x="17"/>
        <item x="49"/>
        <item x="52"/>
        <item x="41"/>
        <item x="43"/>
        <item x="37"/>
        <item x="16"/>
        <item x="32"/>
        <item x="34"/>
        <item x="13"/>
        <item x="0"/>
        <item x="6"/>
        <item x="20"/>
        <item x="19"/>
        <item x="29"/>
        <item x="9"/>
        <item x="58"/>
        <item t="default"/>
      </items>
    </pivotField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/>
    <pivotField dataField="1" showAll="0"/>
    <pivotField dataField="1" showAll="0"/>
  </pivotFields>
  <rowFields count="2">
    <field x="5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Amount" fld="8" baseField="0" baseItem="0"/>
    <dataField name="Sum of Discount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DABED-1103-438C-9AF7-0FE8F444F348}" name="Table1" displayName="Table1" ref="A1:I62" totalsRowCount="1" headerRowDxfId="22" dataDxfId="21" headerRowBorderDxfId="19" tableBorderDxfId="20">
  <autoFilter ref="A1:I61" xr:uid="{2BFDABED-1103-438C-9AF7-0FE8F444F348}"/>
  <sortState xmlns:xlrd2="http://schemas.microsoft.com/office/spreadsheetml/2017/richdata2" ref="A2:G61">
    <sortCondition sortBy="cellColor" ref="D1:D61" dxfId="18"/>
  </sortState>
  <tableColumns count="9">
    <tableColumn id="1" xr3:uid="{6FC79DD5-82CA-4018-8ABA-32F5769660F5}" name="Order ID" totalsRowLabel="Total" dataDxfId="17" totalsRowDxfId="8"/>
    <tableColumn id="2" xr3:uid="{E850AC64-DDF4-4B92-BCC0-CCF3319C99C4}" name="Customer Name" dataDxfId="16" totalsRowDxfId="7"/>
    <tableColumn id="3" xr3:uid="{665DB35A-FA3E-49EC-9FF1-0435EDF5462B}" name="Order Date" dataDxfId="15" totalsRowDxfId="6"/>
    <tableColumn id="4" xr3:uid="{9AD1587F-DD81-43BB-B72C-38A8913A5BF1}" name="Order Status" dataDxfId="9" totalsRowDxfId="5"/>
    <tableColumn id="5" xr3:uid="{8140C988-258E-4911-95F6-F31D6C12B15E}" name="Order Amount" totalsRowFunction="average" dataDxfId="10" totalsRowDxfId="4"/>
    <tableColumn id="6" xr3:uid="{EB9FF890-4759-4C18-BA4A-CF49719312E2}" name="City" dataDxfId="14" totalsRowDxfId="3"/>
    <tableColumn id="7" xr3:uid="{EB2D2326-8EBF-47F5-8487-0E213035E948}" name="Payment Mode" dataDxfId="13" totalsRowDxfId="2"/>
    <tableColumn id="8" xr3:uid="{B6377001-4BD3-435E-A335-F4F8CA6D811E}" name="Discount" dataDxfId="12" totalsRowDxfId="1">
      <calculatedColumnFormula xml:space="preserve"> Table1[[#This Row],[Order Amount]] * 0.05</calculatedColumnFormula>
    </tableColumn>
    <tableColumn id="9" xr3:uid="{8CFDE39D-0E64-47F8-A921-F7CFD0F5D744}" name="Final Amount" totalsRowFunction="sum" dataDxfId="11" totalsRowDxfId="0">
      <calculatedColumnFormula xml:space="preserve"> Table1[[#This Row],[Order Amount]] - Table1[[#This Row],[Discount]]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BCC-4CA5-4CA7-9410-5137DA67F057}">
  <dimension ref="A3:C20"/>
  <sheetViews>
    <sheetView topLeftCell="A8" workbookViewId="0">
      <selection activeCell="H19" sqref="H19"/>
    </sheetView>
  </sheetViews>
  <sheetFormatPr defaultRowHeight="14.35"/>
  <sheetData>
    <row r="3" spans="1:3">
      <c r="A3" s="8"/>
      <c r="B3" s="9"/>
      <c r="C3" s="10"/>
    </row>
    <row r="4" spans="1:3">
      <c r="A4" s="11"/>
      <c r="B4" s="12"/>
      <c r="C4" s="13"/>
    </row>
    <row r="5" spans="1:3">
      <c r="A5" s="11"/>
      <c r="B5" s="12"/>
      <c r="C5" s="13"/>
    </row>
    <row r="6" spans="1:3">
      <c r="A6" s="11"/>
      <c r="B6" s="12"/>
      <c r="C6" s="13"/>
    </row>
    <row r="7" spans="1:3">
      <c r="A7" s="11"/>
      <c r="B7" s="12"/>
      <c r="C7" s="13"/>
    </row>
    <row r="8" spans="1:3">
      <c r="A8" s="11"/>
      <c r="B8" s="12"/>
      <c r="C8" s="13"/>
    </row>
    <row r="9" spans="1:3">
      <c r="A9" s="11"/>
      <c r="B9" s="12"/>
      <c r="C9" s="13"/>
    </row>
    <row r="10" spans="1:3">
      <c r="A10" s="11"/>
      <c r="B10" s="12"/>
      <c r="C10" s="13"/>
    </row>
    <row r="11" spans="1:3">
      <c r="A11" s="11"/>
      <c r="B11" s="12"/>
      <c r="C11" s="13"/>
    </row>
    <row r="12" spans="1:3">
      <c r="A12" s="11"/>
      <c r="B12" s="12"/>
      <c r="C12" s="13"/>
    </row>
    <row r="13" spans="1:3">
      <c r="A13" s="11"/>
      <c r="B13" s="12"/>
      <c r="C13" s="13"/>
    </row>
    <row r="14" spans="1:3">
      <c r="A14" s="11"/>
      <c r="B14" s="12"/>
      <c r="C14" s="13"/>
    </row>
    <row r="15" spans="1:3">
      <c r="A15" s="11"/>
      <c r="B15" s="12"/>
      <c r="C15" s="13"/>
    </row>
    <row r="16" spans="1:3">
      <c r="A16" s="11"/>
      <c r="B16" s="12"/>
      <c r="C16" s="13"/>
    </row>
    <row r="17" spans="1:3">
      <c r="A17" s="11"/>
      <c r="B17" s="12"/>
      <c r="C17" s="13"/>
    </row>
    <row r="18" spans="1:3">
      <c r="A18" s="11"/>
      <c r="B18" s="12"/>
      <c r="C18" s="13"/>
    </row>
    <row r="19" spans="1:3">
      <c r="A19" s="11"/>
      <c r="B19" s="12"/>
      <c r="C19" s="13"/>
    </row>
    <row r="20" spans="1:3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6B42-302B-4ABC-8DCC-75F1087F14C5}">
  <dimension ref="A3:B8"/>
  <sheetViews>
    <sheetView workbookViewId="0">
      <selection activeCell="M19" sqref="M19"/>
    </sheetView>
  </sheetViews>
  <sheetFormatPr defaultRowHeight="14.35"/>
  <cols>
    <col min="1" max="1" width="12.05859375" bestFit="1" customWidth="1"/>
    <col min="2" max="2" width="18.703125" bestFit="1" customWidth="1"/>
  </cols>
  <sheetData>
    <row r="3" spans="1:2">
      <c r="A3" s="17" t="s">
        <v>202</v>
      </c>
      <c r="B3" t="s">
        <v>203</v>
      </c>
    </row>
    <row r="4" spans="1:2">
      <c r="A4" s="18" t="s">
        <v>69</v>
      </c>
      <c r="B4" s="19">
        <v>10072.299999999999</v>
      </c>
    </row>
    <row r="5" spans="1:2">
      <c r="A5" s="18" t="s">
        <v>45</v>
      </c>
      <c r="B5" s="19">
        <v>20133.519999999997</v>
      </c>
    </row>
    <row r="6" spans="1:2">
      <c r="A6" s="18" t="s">
        <v>10</v>
      </c>
      <c r="B6" s="19">
        <v>17908.240000000002</v>
      </c>
    </row>
    <row r="7" spans="1:2">
      <c r="A7" s="18" t="s">
        <v>21</v>
      </c>
      <c r="B7" s="19">
        <v>20744.46</v>
      </c>
    </row>
    <row r="8" spans="1:2">
      <c r="A8" s="18" t="s">
        <v>204</v>
      </c>
      <c r="B8" s="19">
        <v>68858.51999999999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2756-99F4-417E-B206-E63B710864A9}">
  <dimension ref="A3:C10"/>
  <sheetViews>
    <sheetView tabSelected="1" topLeftCell="C2" workbookViewId="0">
      <selection activeCell="R21" sqref="R21"/>
    </sheetView>
  </sheetViews>
  <sheetFormatPr defaultRowHeight="14.35"/>
  <cols>
    <col min="1" max="1" width="12.05859375" bestFit="1" customWidth="1"/>
    <col min="2" max="2" width="17.76171875" bestFit="1" customWidth="1"/>
    <col min="3" max="3" width="14" bestFit="1" customWidth="1"/>
  </cols>
  <sheetData>
    <row r="3" spans="1:3">
      <c r="A3" s="17" t="s">
        <v>202</v>
      </c>
      <c r="B3" t="s">
        <v>206</v>
      </c>
      <c r="C3" t="s">
        <v>205</v>
      </c>
    </row>
    <row r="4" spans="1:3">
      <c r="A4" s="18" t="s">
        <v>28</v>
      </c>
      <c r="B4" s="19">
        <v>13753.416000000001</v>
      </c>
      <c r="C4" s="19">
        <v>723.86400000000026</v>
      </c>
    </row>
    <row r="5" spans="1:3">
      <c r="A5" s="18" t="s">
        <v>41</v>
      </c>
      <c r="B5" s="19">
        <v>9806.2514999999985</v>
      </c>
      <c r="C5" s="19">
        <v>516.11850000000004</v>
      </c>
    </row>
    <row r="6" spans="1:3">
      <c r="A6" s="18" t="s">
        <v>36</v>
      </c>
      <c r="B6" s="19">
        <v>7135.5830000000005</v>
      </c>
      <c r="C6" s="19">
        <v>375.55700000000002</v>
      </c>
    </row>
    <row r="7" spans="1:3">
      <c r="A7" s="18" t="s">
        <v>11</v>
      </c>
      <c r="B7" s="19">
        <v>10548.524500000001</v>
      </c>
      <c r="C7" s="19">
        <v>555.18550000000016</v>
      </c>
    </row>
    <row r="8" spans="1:3">
      <c r="A8" s="18" t="s">
        <v>16</v>
      </c>
      <c r="B8" s="19">
        <v>13591.687999999998</v>
      </c>
      <c r="C8" s="19">
        <v>715.35199999999998</v>
      </c>
    </row>
    <row r="9" spans="1:3">
      <c r="A9" s="18" t="s">
        <v>32</v>
      </c>
      <c r="B9" s="19">
        <v>10580.131000000001</v>
      </c>
      <c r="C9" s="19">
        <v>556.84899999999993</v>
      </c>
    </row>
    <row r="10" spans="1:3">
      <c r="A10" s="18" t="s">
        <v>204</v>
      </c>
      <c r="B10" s="19">
        <v>65415.594000000005</v>
      </c>
      <c r="C10" s="19">
        <v>3442.9260000000004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7BDA-C881-42EA-A7EC-81704A7AE332}">
  <dimension ref="A1:I63"/>
  <sheetViews>
    <sheetView workbookViewId="0">
      <selection activeCell="D10" sqref="D10"/>
    </sheetView>
  </sheetViews>
  <sheetFormatPr defaultRowHeight="14.35"/>
  <cols>
    <col min="1" max="1" width="18.64453125" customWidth="1"/>
    <col min="2" max="2" width="17.41015625" customWidth="1"/>
    <col min="3" max="3" width="17.5859375" customWidth="1"/>
    <col min="4" max="4" width="19.41015625" customWidth="1"/>
    <col min="5" max="5" width="15.5859375" customWidth="1"/>
    <col min="6" max="6" width="15.46875" customWidth="1"/>
    <col min="7" max="7" width="16.05859375" customWidth="1"/>
    <col min="8" max="8" width="15.8203125" customWidth="1"/>
    <col min="9" max="9" width="19.17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199</v>
      </c>
      <c r="I1" s="5" t="s">
        <v>200</v>
      </c>
    </row>
    <row r="2" spans="1:9">
      <c r="A2" s="1" t="s">
        <v>180</v>
      </c>
      <c r="B2" s="1" t="s">
        <v>181</v>
      </c>
      <c r="C2" s="1" t="s">
        <v>87</v>
      </c>
      <c r="D2" s="1" t="s">
        <v>45</v>
      </c>
      <c r="E2" s="1">
        <v>1974.28</v>
      </c>
      <c r="F2" s="1" t="s">
        <v>28</v>
      </c>
      <c r="G2" s="1" t="s">
        <v>37</v>
      </c>
      <c r="H2" s="1">
        <f xml:space="preserve"> Table1[[#This Row],[Order Amount]] * 0.05</f>
        <v>98.713999999999999</v>
      </c>
      <c r="I2" s="6">
        <f xml:space="preserve"> Table1[[#This Row],[Order Amount]] - Table1[[#This Row],[Discount]]</f>
        <v>1875.566</v>
      </c>
    </row>
    <row r="3" spans="1:9">
      <c r="A3" s="1" t="s">
        <v>138</v>
      </c>
      <c r="B3" s="1" t="s">
        <v>139</v>
      </c>
      <c r="C3" s="1" t="s">
        <v>140</v>
      </c>
      <c r="D3" s="1" t="s">
        <v>45</v>
      </c>
      <c r="E3" s="1">
        <v>1363.54</v>
      </c>
      <c r="F3" s="1" t="s">
        <v>28</v>
      </c>
      <c r="G3" s="1" t="s">
        <v>12</v>
      </c>
      <c r="H3" s="1">
        <f xml:space="preserve"> Table1[[#This Row],[Order Amount]] * 0.05</f>
        <v>68.177000000000007</v>
      </c>
      <c r="I3" s="4">
        <f xml:space="preserve"> Table1[[#This Row],[Order Amount]] - Table1[[#This Row],[Discount]]</f>
        <v>1295.3630000000001</v>
      </c>
    </row>
    <row r="4" spans="1:9">
      <c r="A4" s="1" t="s">
        <v>47</v>
      </c>
      <c r="B4" s="1" t="s">
        <v>48</v>
      </c>
      <c r="C4" s="1" t="s">
        <v>49</v>
      </c>
      <c r="D4" s="1" t="s">
        <v>45</v>
      </c>
      <c r="E4" s="1">
        <v>1807.22</v>
      </c>
      <c r="F4" s="1" t="s">
        <v>41</v>
      </c>
      <c r="G4" s="1" t="s">
        <v>46</v>
      </c>
      <c r="H4" s="1">
        <f xml:space="preserve"> Table1[[#This Row],[Order Amount]] * 0.05</f>
        <v>90.361000000000004</v>
      </c>
      <c r="I4" s="4">
        <f xml:space="preserve"> Table1[[#This Row],[Order Amount]] - Table1[[#This Row],[Discount]]</f>
        <v>1716.8589999999999</v>
      </c>
    </row>
    <row r="5" spans="1:9">
      <c r="A5" s="1" t="s">
        <v>88</v>
      </c>
      <c r="B5" s="1" t="s">
        <v>89</v>
      </c>
      <c r="C5" s="1" t="s">
        <v>90</v>
      </c>
      <c r="D5" s="1" t="s">
        <v>45</v>
      </c>
      <c r="E5" s="1">
        <v>763.69</v>
      </c>
      <c r="F5" s="1" t="s">
        <v>41</v>
      </c>
      <c r="G5" s="1" t="s">
        <v>65</v>
      </c>
      <c r="H5" s="1">
        <f xml:space="preserve"> Table1[[#This Row],[Order Amount]] * 0.05</f>
        <v>38.184500000000007</v>
      </c>
      <c r="I5" s="4">
        <f xml:space="preserve"> Table1[[#This Row],[Order Amount]] - Table1[[#This Row],[Discount]]</f>
        <v>725.5055000000001</v>
      </c>
    </row>
    <row r="6" spans="1:9">
      <c r="A6" s="1" t="s">
        <v>70</v>
      </c>
      <c r="B6" s="1" t="s">
        <v>71</v>
      </c>
      <c r="C6" s="1" t="s">
        <v>72</v>
      </c>
      <c r="D6" s="1" t="s">
        <v>45</v>
      </c>
      <c r="E6" s="1">
        <v>609.78</v>
      </c>
      <c r="F6" s="1" t="s">
        <v>41</v>
      </c>
      <c r="G6" s="1" t="s">
        <v>46</v>
      </c>
      <c r="H6" s="1">
        <f xml:space="preserve"> Table1[[#This Row],[Order Amount]] * 0.05</f>
        <v>30.489000000000001</v>
      </c>
      <c r="I6" s="4">
        <f xml:space="preserve"> Table1[[#This Row],[Order Amount]] - Table1[[#This Row],[Discount]]</f>
        <v>579.29099999999994</v>
      </c>
    </row>
    <row r="7" spans="1:9">
      <c r="A7" s="1" t="s">
        <v>126</v>
      </c>
      <c r="B7" s="1" t="s">
        <v>127</v>
      </c>
      <c r="C7" s="1" t="s">
        <v>128</v>
      </c>
      <c r="D7" s="1" t="s">
        <v>45</v>
      </c>
      <c r="E7" s="1">
        <v>1358.57</v>
      </c>
      <c r="F7" s="1" t="s">
        <v>36</v>
      </c>
      <c r="G7" s="1" t="s">
        <v>17</v>
      </c>
      <c r="H7" s="1">
        <f xml:space="preserve"> Table1[[#This Row],[Order Amount]] * 0.05</f>
        <v>67.9285</v>
      </c>
      <c r="I7" s="4">
        <f xml:space="preserve"> Table1[[#This Row],[Order Amount]] - Table1[[#This Row],[Discount]]</f>
        <v>1290.6415</v>
      </c>
    </row>
    <row r="8" spans="1:9">
      <c r="A8" s="1" t="s">
        <v>182</v>
      </c>
      <c r="B8" s="1" t="s">
        <v>183</v>
      </c>
      <c r="C8" s="1" t="s">
        <v>184</v>
      </c>
      <c r="D8" s="1" t="s">
        <v>45</v>
      </c>
      <c r="E8" s="1">
        <v>1307.1300000000001</v>
      </c>
      <c r="F8" s="1" t="s">
        <v>36</v>
      </c>
      <c r="G8" s="1" t="s">
        <v>46</v>
      </c>
      <c r="H8" s="1">
        <f xml:space="preserve"> Table1[[#This Row],[Order Amount]] * 0.05</f>
        <v>65.356500000000011</v>
      </c>
      <c r="I8" s="4">
        <f xml:space="preserve"> Table1[[#This Row],[Order Amount]] - Table1[[#This Row],[Discount]]</f>
        <v>1241.7735</v>
      </c>
    </row>
    <row r="9" spans="1:9">
      <c r="A9" s="1" t="s">
        <v>91</v>
      </c>
      <c r="B9" s="1" t="s">
        <v>92</v>
      </c>
      <c r="C9" s="1" t="s">
        <v>93</v>
      </c>
      <c r="D9" s="1" t="s">
        <v>45</v>
      </c>
      <c r="E9" s="1">
        <v>415.81</v>
      </c>
      <c r="F9" s="1" t="s">
        <v>36</v>
      </c>
      <c r="G9" s="1" t="s">
        <v>37</v>
      </c>
      <c r="H9" s="1">
        <f xml:space="preserve"> Table1[[#This Row],[Order Amount]] * 0.05</f>
        <v>20.790500000000002</v>
      </c>
      <c r="I9" s="4">
        <f xml:space="preserve"> Table1[[#This Row],[Order Amount]] - Table1[[#This Row],[Discount]]</f>
        <v>395.01949999999999</v>
      </c>
    </row>
    <row r="10" spans="1:9">
      <c r="A10" s="1" t="s">
        <v>85</v>
      </c>
      <c r="B10" s="1" t="s">
        <v>86</v>
      </c>
      <c r="C10" s="1" t="s">
        <v>87</v>
      </c>
      <c r="D10" s="1" t="s">
        <v>45</v>
      </c>
      <c r="E10" s="1">
        <v>1860.13</v>
      </c>
      <c r="F10" s="1" t="s">
        <v>11</v>
      </c>
      <c r="G10" s="1" t="s">
        <v>37</v>
      </c>
      <c r="H10" s="1">
        <f xml:space="preserve"> Table1[[#This Row],[Order Amount]] * 0.05</f>
        <v>93.006500000000017</v>
      </c>
      <c r="I10" s="4">
        <f xml:space="preserve"> Table1[[#This Row],[Order Amount]] - Table1[[#This Row],[Discount]]</f>
        <v>1767.1235000000001</v>
      </c>
    </row>
    <row r="11" spans="1:9">
      <c r="A11" s="1" t="s">
        <v>193</v>
      </c>
      <c r="B11" s="1" t="s">
        <v>194</v>
      </c>
      <c r="C11" s="1" t="s">
        <v>195</v>
      </c>
      <c r="D11" s="1" t="s">
        <v>45</v>
      </c>
      <c r="E11" s="1">
        <v>1504.03</v>
      </c>
      <c r="F11" s="1" t="s">
        <v>11</v>
      </c>
      <c r="G11" s="1" t="s">
        <v>37</v>
      </c>
      <c r="H11" s="1">
        <f xml:space="preserve"> Table1[[#This Row],[Order Amount]] * 0.05</f>
        <v>75.201499999999996</v>
      </c>
      <c r="I11" s="4">
        <f xml:space="preserve"> Table1[[#This Row],[Order Amount]] - Table1[[#This Row],[Discount]]</f>
        <v>1428.8285000000001</v>
      </c>
    </row>
    <row r="12" spans="1:9">
      <c r="A12" s="1" t="s">
        <v>97</v>
      </c>
      <c r="B12" s="1" t="s">
        <v>98</v>
      </c>
      <c r="C12" s="1" t="s">
        <v>99</v>
      </c>
      <c r="D12" s="1" t="s">
        <v>45</v>
      </c>
      <c r="E12" s="1">
        <v>572.25</v>
      </c>
      <c r="F12" s="1" t="s">
        <v>11</v>
      </c>
      <c r="G12" s="1" t="s">
        <v>12</v>
      </c>
      <c r="H12" s="1">
        <f xml:space="preserve"> Table1[[#This Row],[Order Amount]] * 0.05</f>
        <v>28.612500000000001</v>
      </c>
      <c r="I12" s="4">
        <f xml:space="preserve"> Table1[[#This Row],[Order Amount]] - Table1[[#This Row],[Discount]]</f>
        <v>543.63750000000005</v>
      </c>
    </row>
    <row r="13" spans="1:9">
      <c r="A13" s="1" t="s">
        <v>42</v>
      </c>
      <c r="B13" s="1" t="s">
        <v>43</v>
      </c>
      <c r="C13" s="1" t="s">
        <v>44</v>
      </c>
      <c r="D13" s="1" t="s">
        <v>45</v>
      </c>
      <c r="E13" s="1">
        <v>1844.59</v>
      </c>
      <c r="F13" s="1" t="s">
        <v>16</v>
      </c>
      <c r="G13" s="1" t="s">
        <v>46</v>
      </c>
      <c r="H13" s="1">
        <f xml:space="preserve"> Table1[[#This Row],[Order Amount]] * 0.05</f>
        <v>92.229500000000002</v>
      </c>
      <c r="I13" s="4">
        <f xml:space="preserve"> Table1[[#This Row],[Order Amount]] - Table1[[#This Row],[Discount]]</f>
        <v>1752.3605</v>
      </c>
    </row>
    <row r="14" spans="1:9">
      <c r="A14" s="1" t="s">
        <v>100</v>
      </c>
      <c r="B14" s="1" t="s">
        <v>101</v>
      </c>
      <c r="C14" s="1" t="s">
        <v>102</v>
      </c>
      <c r="D14" s="1" t="s">
        <v>45</v>
      </c>
      <c r="E14" s="1">
        <v>1365.2</v>
      </c>
      <c r="F14" s="1" t="s">
        <v>16</v>
      </c>
      <c r="G14" s="1" t="s">
        <v>37</v>
      </c>
      <c r="H14" s="1">
        <f xml:space="preserve"> Table1[[#This Row],[Order Amount]] * 0.05</f>
        <v>68.260000000000005</v>
      </c>
      <c r="I14" s="4">
        <f xml:space="preserve"> Table1[[#This Row],[Order Amount]] - Table1[[#This Row],[Discount]]</f>
        <v>1296.94</v>
      </c>
    </row>
    <row r="15" spans="1:9">
      <c r="A15" s="1" t="s">
        <v>177</v>
      </c>
      <c r="B15" s="1" t="s">
        <v>178</v>
      </c>
      <c r="C15" s="1" t="s">
        <v>179</v>
      </c>
      <c r="D15" s="1" t="s">
        <v>45</v>
      </c>
      <c r="E15" s="1">
        <v>1163.45</v>
      </c>
      <c r="F15" s="1" t="s">
        <v>16</v>
      </c>
      <c r="G15" s="1" t="s">
        <v>12</v>
      </c>
      <c r="H15" s="1">
        <f xml:space="preserve"> Table1[[#This Row],[Order Amount]] * 0.05</f>
        <v>58.172500000000007</v>
      </c>
      <c r="I15" s="4">
        <f xml:space="preserve"> Table1[[#This Row],[Order Amount]] - Table1[[#This Row],[Discount]]</f>
        <v>1105.2775000000001</v>
      </c>
    </row>
    <row r="16" spans="1:9">
      <c r="A16" s="1" t="s">
        <v>135</v>
      </c>
      <c r="B16" s="1" t="s">
        <v>136</v>
      </c>
      <c r="C16" s="1" t="s">
        <v>137</v>
      </c>
      <c r="D16" s="1" t="s">
        <v>45</v>
      </c>
      <c r="E16" s="1">
        <v>1951.18</v>
      </c>
      <c r="F16" s="1" t="s">
        <v>32</v>
      </c>
      <c r="G16" s="1" t="s">
        <v>46</v>
      </c>
      <c r="H16" s="1">
        <f xml:space="preserve"> Table1[[#This Row],[Order Amount]] * 0.05</f>
        <v>97.559000000000012</v>
      </c>
      <c r="I16" s="4">
        <f xml:space="preserve"> Table1[[#This Row],[Order Amount]] - Table1[[#This Row],[Discount]]</f>
        <v>1853.6210000000001</v>
      </c>
    </row>
    <row r="17" spans="1:9">
      <c r="A17" s="1" t="s">
        <v>62</v>
      </c>
      <c r="B17" s="1" t="s">
        <v>63</v>
      </c>
      <c r="C17" s="1" t="s">
        <v>64</v>
      </c>
      <c r="D17" s="1" t="s">
        <v>45</v>
      </c>
      <c r="E17" s="1">
        <v>272.67</v>
      </c>
      <c r="F17" s="1" t="s">
        <v>32</v>
      </c>
      <c r="G17" s="1" t="s">
        <v>65</v>
      </c>
      <c r="H17" s="1">
        <f xml:space="preserve"> Table1[[#This Row],[Order Amount]] * 0.05</f>
        <v>13.633500000000002</v>
      </c>
      <c r="I17" s="4">
        <f xml:space="preserve"> Table1[[#This Row],[Order Amount]] - Table1[[#This Row],[Discount]]</f>
        <v>259.03649999999999</v>
      </c>
    </row>
    <row r="18" spans="1:9">
      <c r="A18" s="1" t="s">
        <v>168</v>
      </c>
      <c r="B18" s="1" t="s">
        <v>169</v>
      </c>
      <c r="C18" s="1" t="s">
        <v>170</v>
      </c>
      <c r="D18" s="1" t="s">
        <v>10</v>
      </c>
      <c r="E18" s="1">
        <v>1946.95</v>
      </c>
      <c r="F18" s="1" t="s">
        <v>28</v>
      </c>
      <c r="G18" s="1" t="s">
        <v>65</v>
      </c>
      <c r="H18" s="1">
        <f xml:space="preserve"> Table1[[#This Row],[Order Amount]] * 0.05</f>
        <v>97.347500000000011</v>
      </c>
      <c r="I18" s="4">
        <f xml:space="preserve"> Table1[[#This Row],[Order Amount]] - Table1[[#This Row],[Discount]]</f>
        <v>1849.6025</v>
      </c>
    </row>
    <row r="19" spans="1:9">
      <c r="A19" s="1" t="s">
        <v>150</v>
      </c>
      <c r="B19" s="1" t="s">
        <v>151</v>
      </c>
      <c r="C19" s="1" t="s">
        <v>152</v>
      </c>
      <c r="D19" s="1" t="s">
        <v>10</v>
      </c>
      <c r="E19" s="1">
        <v>1922.68</v>
      </c>
      <c r="F19" s="1" t="s">
        <v>28</v>
      </c>
      <c r="G19" s="1" t="s">
        <v>12</v>
      </c>
      <c r="H19" s="1">
        <f xml:space="preserve"> Table1[[#This Row],[Order Amount]] * 0.05</f>
        <v>96.134000000000015</v>
      </c>
      <c r="I19" s="4">
        <f xml:space="preserve"> Table1[[#This Row],[Order Amount]] - Table1[[#This Row],[Discount]]</f>
        <v>1826.546</v>
      </c>
    </row>
    <row r="20" spans="1:9">
      <c r="A20" s="1" t="s">
        <v>82</v>
      </c>
      <c r="B20" s="1" t="s">
        <v>83</v>
      </c>
      <c r="C20" s="1" t="s">
        <v>84</v>
      </c>
      <c r="D20" s="1" t="s">
        <v>10</v>
      </c>
      <c r="E20" s="1">
        <v>1798.4</v>
      </c>
      <c r="F20" s="1" t="s">
        <v>28</v>
      </c>
      <c r="G20" s="1" t="s">
        <v>65</v>
      </c>
      <c r="H20" s="1">
        <f xml:space="preserve"> Table1[[#This Row],[Order Amount]] * 0.05</f>
        <v>89.920000000000016</v>
      </c>
      <c r="I20" s="4">
        <f xml:space="preserve"> Table1[[#This Row],[Order Amount]] - Table1[[#This Row],[Discount]]</f>
        <v>1708.48</v>
      </c>
    </row>
    <row r="21" spans="1:9">
      <c r="A21" s="1" t="s">
        <v>188</v>
      </c>
      <c r="B21" s="1" t="s">
        <v>189</v>
      </c>
      <c r="C21" s="1" t="s">
        <v>190</v>
      </c>
      <c r="D21" s="1" t="s">
        <v>69</v>
      </c>
      <c r="E21" s="1">
        <v>1667.34</v>
      </c>
      <c r="F21" s="1" t="s">
        <v>28</v>
      </c>
      <c r="G21" s="1" t="s">
        <v>37</v>
      </c>
      <c r="H21" s="1">
        <f xml:space="preserve"> Table1[[#This Row],[Order Amount]] * 0.05</f>
        <v>83.367000000000004</v>
      </c>
      <c r="I21" s="4">
        <f xml:space="preserve"> Table1[[#This Row],[Order Amount]] - Table1[[#This Row],[Discount]]</f>
        <v>1583.973</v>
      </c>
    </row>
    <row r="22" spans="1:9">
      <c r="A22" s="1" t="s">
        <v>185</v>
      </c>
      <c r="B22" s="1" t="s">
        <v>186</v>
      </c>
      <c r="C22" s="1" t="s">
        <v>187</v>
      </c>
      <c r="D22" s="1" t="s">
        <v>21</v>
      </c>
      <c r="E22" s="1">
        <v>1578.42</v>
      </c>
      <c r="F22" s="1" t="s">
        <v>28</v>
      </c>
      <c r="G22" s="1" t="s">
        <v>12</v>
      </c>
      <c r="H22" s="1">
        <f xml:space="preserve"> Table1[[#This Row],[Order Amount]] * 0.05</f>
        <v>78.921000000000006</v>
      </c>
      <c r="I22" s="4">
        <f xml:space="preserve"> Table1[[#This Row],[Order Amount]] - Table1[[#This Row],[Discount]]</f>
        <v>1499.499</v>
      </c>
    </row>
    <row r="23" spans="1:9">
      <c r="A23" s="1" t="s">
        <v>144</v>
      </c>
      <c r="B23" s="1" t="s">
        <v>145</v>
      </c>
      <c r="C23" s="1" t="s">
        <v>146</v>
      </c>
      <c r="D23" s="1" t="s">
        <v>10</v>
      </c>
      <c r="E23" s="1">
        <v>1412.65</v>
      </c>
      <c r="F23" s="1" t="s">
        <v>28</v>
      </c>
      <c r="G23" s="1" t="s">
        <v>65</v>
      </c>
      <c r="H23" s="1">
        <f xml:space="preserve"> Table1[[#This Row],[Order Amount]] * 0.05</f>
        <v>70.632500000000007</v>
      </c>
      <c r="I23" s="4">
        <f xml:space="preserve"> Table1[[#This Row],[Order Amount]] - Table1[[#This Row],[Discount]]</f>
        <v>1342.0175000000002</v>
      </c>
    </row>
    <row r="24" spans="1:9">
      <c r="A24" s="1" t="s">
        <v>106</v>
      </c>
      <c r="B24" s="1" t="s">
        <v>107</v>
      </c>
      <c r="C24" s="1" t="s">
        <v>108</v>
      </c>
      <c r="D24" s="1" t="s">
        <v>10</v>
      </c>
      <c r="E24" s="1">
        <v>509.38</v>
      </c>
      <c r="F24" s="1" t="s">
        <v>28</v>
      </c>
      <c r="G24" s="1" t="s">
        <v>12</v>
      </c>
      <c r="H24" s="1">
        <f xml:space="preserve"> Table1[[#This Row],[Order Amount]] * 0.05</f>
        <v>25.469000000000001</v>
      </c>
      <c r="I24" s="4">
        <f xml:space="preserve"> Table1[[#This Row],[Order Amount]] - Table1[[#This Row],[Discount]]</f>
        <v>483.911</v>
      </c>
    </row>
    <row r="25" spans="1:9">
      <c r="A25" s="1" t="s">
        <v>25</v>
      </c>
      <c r="B25" s="1" t="s">
        <v>26</v>
      </c>
      <c r="C25" s="1" t="s">
        <v>27</v>
      </c>
      <c r="D25" s="1" t="s">
        <v>10</v>
      </c>
      <c r="E25" s="1">
        <v>303.64</v>
      </c>
      <c r="F25" s="1" t="s">
        <v>28</v>
      </c>
      <c r="G25" s="1" t="s">
        <v>17</v>
      </c>
      <c r="H25" s="1">
        <f xml:space="preserve"> Table1[[#This Row],[Order Amount]] * 0.05</f>
        <v>15.182</v>
      </c>
      <c r="I25" s="4">
        <f xml:space="preserve"> Table1[[#This Row],[Order Amount]] - Table1[[#This Row],[Discount]]</f>
        <v>288.45799999999997</v>
      </c>
    </row>
    <row r="26" spans="1:9">
      <c r="A26" s="1" t="s">
        <v>120</v>
      </c>
      <c r="B26" s="1" t="s">
        <v>121</v>
      </c>
      <c r="C26" s="1" t="s">
        <v>122</v>
      </c>
      <c r="D26" s="1" t="s">
        <v>21</v>
      </c>
      <c r="E26" s="1">
        <v>1938.75</v>
      </c>
      <c r="F26" s="1" t="s">
        <v>41</v>
      </c>
      <c r="G26" s="1" t="s">
        <v>17</v>
      </c>
      <c r="H26" s="1">
        <f xml:space="preserve"> Table1[[#This Row],[Order Amount]] * 0.05</f>
        <v>96.9375</v>
      </c>
      <c r="I26" s="4">
        <f xml:space="preserve"> Table1[[#This Row],[Order Amount]] - Table1[[#This Row],[Discount]]</f>
        <v>1841.8125</v>
      </c>
    </row>
    <row r="27" spans="1:9">
      <c r="A27" s="1" t="s">
        <v>53</v>
      </c>
      <c r="B27" s="1" t="s">
        <v>54</v>
      </c>
      <c r="C27" s="1" t="s">
        <v>55</v>
      </c>
      <c r="D27" s="1" t="s">
        <v>10</v>
      </c>
      <c r="E27" s="1">
        <v>1906.57</v>
      </c>
      <c r="F27" s="1" t="s">
        <v>41</v>
      </c>
      <c r="G27" s="1" t="s">
        <v>17</v>
      </c>
      <c r="H27" s="1">
        <f xml:space="preserve"> Table1[[#This Row],[Order Amount]] * 0.05</f>
        <v>95.328500000000005</v>
      </c>
      <c r="I27" s="4">
        <f xml:space="preserve"> Table1[[#This Row],[Order Amount]] - Table1[[#This Row],[Discount]]</f>
        <v>1811.2414999999999</v>
      </c>
    </row>
    <row r="28" spans="1:9">
      <c r="A28" s="1" t="s">
        <v>38</v>
      </c>
      <c r="B28" s="1" t="s">
        <v>39</v>
      </c>
      <c r="C28" s="1" t="s">
        <v>40</v>
      </c>
      <c r="D28" s="1" t="s">
        <v>21</v>
      </c>
      <c r="E28" s="1">
        <v>1597.36</v>
      </c>
      <c r="F28" s="1" t="s">
        <v>41</v>
      </c>
      <c r="G28" s="1" t="s">
        <v>12</v>
      </c>
      <c r="H28" s="1">
        <f xml:space="preserve"> Table1[[#This Row],[Order Amount]] * 0.05</f>
        <v>79.867999999999995</v>
      </c>
      <c r="I28" s="4">
        <f xml:space="preserve"> Table1[[#This Row],[Order Amount]] - Table1[[#This Row],[Discount]]</f>
        <v>1517.492</v>
      </c>
    </row>
    <row r="29" spans="1:9">
      <c r="A29" s="1" t="s">
        <v>50</v>
      </c>
      <c r="B29" s="1" t="s">
        <v>51</v>
      </c>
      <c r="C29" s="1" t="s">
        <v>52</v>
      </c>
      <c r="D29" s="1" t="s">
        <v>21</v>
      </c>
      <c r="E29" s="1">
        <v>1240.1400000000001</v>
      </c>
      <c r="F29" s="1" t="s">
        <v>41</v>
      </c>
      <c r="G29" s="1" t="s">
        <v>12</v>
      </c>
      <c r="H29" s="1">
        <f xml:space="preserve"> Table1[[#This Row],[Order Amount]] * 0.05</f>
        <v>62.007000000000005</v>
      </c>
      <c r="I29" s="4">
        <f xml:space="preserve"> Table1[[#This Row],[Order Amount]] - Table1[[#This Row],[Discount]]</f>
        <v>1178.133</v>
      </c>
    </row>
    <row r="30" spans="1:9">
      <c r="A30" s="1" t="s">
        <v>147</v>
      </c>
      <c r="B30" s="1" t="s">
        <v>148</v>
      </c>
      <c r="C30" s="1" t="s">
        <v>149</v>
      </c>
      <c r="D30" s="1" t="s">
        <v>21</v>
      </c>
      <c r="E30" s="1">
        <v>458.86</v>
      </c>
      <c r="F30" s="1" t="s">
        <v>41</v>
      </c>
      <c r="G30" s="1" t="s">
        <v>12</v>
      </c>
      <c r="H30" s="1">
        <f xml:space="preserve"> Table1[[#This Row],[Order Amount]] * 0.05</f>
        <v>22.943000000000001</v>
      </c>
      <c r="I30" s="4">
        <f xml:space="preserve"> Table1[[#This Row],[Order Amount]] - Table1[[#This Row],[Discount]]</f>
        <v>435.91700000000003</v>
      </c>
    </row>
    <row r="31" spans="1:9">
      <c r="A31" s="1" t="s">
        <v>191</v>
      </c>
      <c r="B31" s="1" t="s">
        <v>192</v>
      </c>
      <c r="C31" s="1" t="s">
        <v>164</v>
      </c>
      <c r="D31" s="1" t="s">
        <v>21</v>
      </c>
      <c r="E31" s="1">
        <v>1696.51</v>
      </c>
      <c r="F31" s="1" t="s">
        <v>36</v>
      </c>
      <c r="G31" s="1" t="s">
        <v>46</v>
      </c>
      <c r="H31" s="1">
        <f xml:space="preserve"> Table1[[#This Row],[Order Amount]] * 0.05</f>
        <v>84.825500000000005</v>
      </c>
      <c r="I31" s="4">
        <f xml:space="preserve"> Table1[[#This Row],[Order Amount]] - Table1[[#This Row],[Discount]]</f>
        <v>1611.6845000000001</v>
      </c>
    </row>
    <row r="32" spans="1:9">
      <c r="A32" s="1" t="s">
        <v>103</v>
      </c>
      <c r="B32" s="1" t="s">
        <v>104</v>
      </c>
      <c r="C32" s="1" t="s">
        <v>105</v>
      </c>
      <c r="D32" s="1" t="s">
        <v>10</v>
      </c>
      <c r="E32" s="1">
        <v>1044.8800000000001</v>
      </c>
      <c r="F32" s="1" t="s">
        <v>36</v>
      </c>
      <c r="G32" s="1" t="s">
        <v>46</v>
      </c>
      <c r="H32" s="1">
        <f xml:space="preserve"> Table1[[#This Row],[Order Amount]] * 0.05</f>
        <v>52.244000000000007</v>
      </c>
      <c r="I32" s="4">
        <f xml:space="preserve"> Table1[[#This Row],[Order Amount]] - Table1[[#This Row],[Discount]]</f>
        <v>992.63600000000008</v>
      </c>
    </row>
    <row r="33" spans="1:9">
      <c r="A33" s="1" t="s">
        <v>33</v>
      </c>
      <c r="B33" s="1" t="s">
        <v>34</v>
      </c>
      <c r="C33" s="1" t="s">
        <v>35</v>
      </c>
      <c r="D33" s="1" t="s">
        <v>21</v>
      </c>
      <c r="E33" s="1">
        <v>768.29</v>
      </c>
      <c r="F33" s="1" t="s">
        <v>36</v>
      </c>
      <c r="G33" s="1" t="s">
        <v>37</v>
      </c>
      <c r="H33" s="1">
        <f xml:space="preserve"> Table1[[#This Row],[Order Amount]] * 0.05</f>
        <v>38.414500000000004</v>
      </c>
      <c r="I33" s="4">
        <f xml:space="preserve"> Table1[[#This Row],[Order Amount]] - Table1[[#This Row],[Discount]]</f>
        <v>729.87549999999999</v>
      </c>
    </row>
    <row r="34" spans="1:9">
      <c r="A34" s="1" t="s">
        <v>171</v>
      </c>
      <c r="B34" s="1" t="s">
        <v>172</v>
      </c>
      <c r="C34" s="1" t="s">
        <v>173</v>
      </c>
      <c r="D34" s="1" t="s">
        <v>21</v>
      </c>
      <c r="E34" s="1">
        <v>600.89</v>
      </c>
      <c r="F34" s="1" t="s">
        <v>36</v>
      </c>
      <c r="G34" s="1" t="s">
        <v>17</v>
      </c>
      <c r="H34" s="1">
        <f xml:space="preserve"> Table1[[#This Row],[Order Amount]] * 0.05</f>
        <v>30.044499999999999</v>
      </c>
      <c r="I34" s="4">
        <f xml:space="preserve"> Table1[[#This Row],[Order Amount]] - Table1[[#This Row],[Discount]]</f>
        <v>570.84550000000002</v>
      </c>
    </row>
    <row r="35" spans="1:9">
      <c r="A35" s="1" t="s">
        <v>112</v>
      </c>
      <c r="B35" s="1" t="s">
        <v>113</v>
      </c>
      <c r="C35" s="1" t="s">
        <v>72</v>
      </c>
      <c r="D35" s="1" t="s">
        <v>69</v>
      </c>
      <c r="E35" s="1">
        <v>319.06</v>
      </c>
      <c r="F35" s="1" t="s">
        <v>36</v>
      </c>
      <c r="G35" s="1" t="s">
        <v>12</v>
      </c>
      <c r="H35" s="1">
        <f xml:space="preserve"> Table1[[#This Row],[Order Amount]] * 0.05</f>
        <v>15.953000000000001</v>
      </c>
      <c r="I35" s="4">
        <f xml:space="preserve"> Table1[[#This Row],[Order Amount]] - Table1[[#This Row],[Discount]]</f>
        <v>303.10700000000003</v>
      </c>
    </row>
    <row r="36" spans="1:9">
      <c r="A36" s="1" t="s">
        <v>174</v>
      </c>
      <c r="B36" s="1" t="s">
        <v>175</v>
      </c>
      <c r="C36" s="1" t="s">
        <v>176</v>
      </c>
      <c r="D36" s="1" t="s">
        <v>69</v>
      </c>
      <c r="E36" s="1">
        <v>1864.79</v>
      </c>
      <c r="F36" s="1" t="s">
        <v>11</v>
      </c>
      <c r="G36" s="1" t="s">
        <v>65</v>
      </c>
      <c r="H36" s="1">
        <f xml:space="preserve"> Table1[[#This Row],[Order Amount]] * 0.05</f>
        <v>93.239500000000007</v>
      </c>
      <c r="I36" s="4">
        <f xml:space="preserve"> Table1[[#This Row],[Order Amount]] - Table1[[#This Row],[Discount]]</f>
        <v>1771.5505000000001</v>
      </c>
    </row>
    <row r="37" spans="1:9">
      <c r="A37" s="1" t="s">
        <v>94</v>
      </c>
      <c r="B37" s="1" t="s">
        <v>95</v>
      </c>
      <c r="C37" s="1" t="s">
        <v>96</v>
      </c>
      <c r="D37" s="1" t="s">
        <v>69</v>
      </c>
      <c r="E37" s="1">
        <v>1446.73</v>
      </c>
      <c r="F37" s="1" t="s">
        <v>11</v>
      </c>
      <c r="G37" s="1" t="s">
        <v>17</v>
      </c>
      <c r="H37" s="1">
        <f xml:space="preserve"> Table1[[#This Row],[Order Amount]] * 0.05</f>
        <v>72.336500000000001</v>
      </c>
      <c r="I37" s="4">
        <f xml:space="preserve"> Table1[[#This Row],[Order Amount]] - Table1[[#This Row],[Discount]]</f>
        <v>1374.3935000000001</v>
      </c>
    </row>
    <row r="38" spans="1:9">
      <c r="A38" s="1" t="s">
        <v>56</v>
      </c>
      <c r="B38" s="1" t="s">
        <v>57</v>
      </c>
      <c r="C38" s="1" t="s">
        <v>58</v>
      </c>
      <c r="D38" s="1" t="s">
        <v>21</v>
      </c>
      <c r="E38" s="1">
        <v>1208.92</v>
      </c>
      <c r="F38" s="1" t="s">
        <v>11</v>
      </c>
      <c r="G38" s="1" t="s">
        <v>12</v>
      </c>
      <c r="H38" s="1">
        <f xml:space="preserve"> Table1[[#This Row],[Order Amount]] * 0.05</f>
        <v>60.446000000000005</v>
      </c>
      <c r="I38" s="4">
        <f xml:space="preserve"> Table1[[#This Row],[Order Amount]] - Table1[[#This Row],[Discount]]</f>
        <v>1148.4740000000002</v>
      </c>
    </row>
    <row r="39" spans="1:9">
      <c r="A39" s="1" t="s">
        <v>165</v>
      </c>
      <c r="B39" s="1" t="s">
        <v>166</v>
      </c>
      <c r="C39" s="1" t="s">
        <v>167</v>
      </c>
      <c r="D39" s="1" t="s">
        <v>69</v>
      </c>
      <c r="E39" s="1">
        <v>719.02</v>
      </c>
      <c r="F39" s="1" t="s">
        <v>11</v>
      </c>
      <c r="G39" s="1" t="s">
        <v>46</v>
      </c>
      <c r="H39" s="1">
        <f xml:space="preserve"> Table1[[#This Row],[Order Amount]] * 0.05</f>
        <v>35.951000000000001</v>
      </c>
      <c r="I39" s="4">
        <f xml:space="preserve"> Table1[[#This Row],[Order Amount]] - Table1[[#This Row],[Discount]]</f>
        <v>683.06899999999996</v>
      </c>
    </row>
    <row r="40" spans="1:9">
      <c r="A40" s="1" t="s">
        <v>22</v>
      </c>
      <c r="B40" s="1" t="s">
        <v>23</v>
      </c>
      <c r="C40" s="1" t="s">
        <v>24</v>
      </c>
      <c r="D40" s="1" t="s">
        <v>10</v>
      </c>
      <c r="E40" s="1">
        <v>581.16999999999996</v>
      </c>
      <c r="F40" s="1" t="s">
        <v>11</v>
      </c>
      <c r="G40" s="1" t="s">
        <v>12</v>
      </c>
      <c r="H40" s="1">
        <f xml:space="preserve"> Table1[[#This Row],[Order Amount]] * 0.05</f>
        <v>29.058499999999999</v>
      </c>
      <c r="I40" s="4">
        <f xml:space="preserve"> Table1[[#This Row],[Order Amount]] - Table1[[#This Row],[Discount]]</f>
        <v>552.11149999999998</v>
      </c>
    </row>
    <row r="41" spans="1:9">
      <c r="A41" s="1" t="s">
        <v>114</v>
      </c>
      <c r="B41" s="1" t="s">
        <v>115</v>
      </c>
      <c r="C41" s="1" t="s">
        <v>116</v>
      </c>
      <c r="D41" s="1" t="s">
        <v>21</v>
      </c>
      <c r="E41" s="1">
        <v>444.16</v>
      </c>
      <c r="F41" s="1" t="s">
        <v>11</v>
      </c>
      <c r="G41" s="1" t="s">
        <v>37</v>
      </c>
      <c r="H41" s="1">
        <f xml:space="preserve"> Table1[[#This Row],[Order Amount]] * 0.05</f>
        <v>22.208000000000002</v>
      </c>
      <c r="I41" s="4">
        <f xml:space="preserve"> Table1[[#This Row],[Order Amount]] - Table1[[#This Row],[Discount]]</f>
        <v>421.952</v>
      </c>
    </row>
    <row r="42" spans="1:9">
      <c r="A42" s="1" t="s">
        <v>7</v>
      </c>
      <c r="B42" s="1" t="s">
        <v>8</v>
      </c>
      <c r="C42" s="1" t="s">
        <v>9</v>
      </c>
      <c r="D42" s="1" t="s">
        <v>10</v>
      </c>
      <c r="E42" s="1">
        <v>358.2</v>
      </c>
      <c r="F42" s="1" t="s">
        <v>11</v>
      </c>
      <c r="G42" s="1" t="s">
        <v>12</v>
      </c>
      <c r="H42" s="1">
        <f xml:space="preserve"> Table1[[#This Row],[Order Amount]] * 0.05</f>
        <v>17.91</v>
      </c>
      <c r="I42" s="4">
        <f xml:space="preserve"> Table1[[#This Row],[Order Amount]] - Table1[[#This Row],[Discount]]</f>
        <v>340.28999999999996</v>
      </c>
    </row>
    <row r="43" spans="1:9">
      <c r="A43" s="1" t="s">
        <v>159</v>
      </c>
      <c r="B43" s="1" t="s">
        <v>160</v>
      </c>
      <c r="C43" s="1" t="s">
        <v>161</v>
      </c>
      <c r="D43" s="1" t="s">
        <v>21</v>
      </c>
      <c r="E43" s="1">
        <v>289.73</v>
      </c>
      <c r="F43" s="1" t="s">
        <v>11</v>
      </c>
      <c r="G43" s="1" t="s">
        <v>37</v>
      </c>
      <c r="H43" s="1">
        <f xml:space="preserve"> Table1[[#This Row],[Order Amount]] * 0.05</f>
        <v>14.486500000000001</v>
      </c>
      <c r="I43" s="4">
        <f xml:space="preserve"> Table1[[#This Row],[Order Amount]] - Table1[[#This Row],[Discount]]</f>
        <v>275.24350000000004</v>
      </c>
    </row>
    <row r="44" spans="1:9">
      <c r="A44" s="1" t="s">
        <v>79</v>
      </c>
      <c r="B44" s="1" t="s">
        <v>80</v>
      </c>
      <c r="C44" s="1" t="s">
        <v>81</v>
      </c>
      <c r="D44" s="1" t="s">
        <v>69</v>
      </c>
      <c r="E44" s="1">
        <v>254.58</v>
      </c>
      <c r="F44" s="1" t="s">
        <v>11</v>
      </c>
      <c r="G44" s="1" t="s">
        <v>46</v>
      </c>
      <c r="H44" s="1">
        <f xml:space="preserve"> Table1[[#This Row],[Order Amount]] * 0.05</f>
        <v>12.729000000000001</v>
      </c>
      <c r="I44" s="4">
        <f xml:space="preserve"> Table1[[#This Row],[Order Amount]] - Table1[[#This Row],[Discount]]</f>
        <v>241.851</v>
      </c>
    </row>
    <row r="45" spans="1:9">
      <c r="A45" s="1" t="s">
        <v>162</v>
      </c>
      <c r="B45" s="1" t="s">
        <v>163</v>
      </c>
      <c r="C45" s="1" t="s">
        <v>164</v>
      </c>
      <c r="D45" s="1" t="s">
        <v>21</v>
      </c>
      <c r="E45" s="1">
        <v>1906.92</v>
      </c>
      <c r="F45" s="1" t="s">
        <v>16</v>
      </c>
      <c r="G45" s="1" t="s">
        <v>37</v>
      </c>
      <c r="H45" s="1">
        <f xml:space="preserve"> Table1[[#This Row],[Order Amount]] * 0.05</f>
        <v>95.346000000000004</v>
      </c>
      <c r="I45" s="4">
        <f xml:space="preserve"> Table1[[#This Row],[Order Amount]] - Table1[[#This Row],[Discount]]</f>
        <v>1811.5740000000001</v>
      </c>
    </row>
    <row r="46" spans="1:9">
      <c r="A46" s="1" t="s">
        <v>13</v>
      </c>
      <c r="B46" s="1" t="s">
        <v>14</v>
      </c>
      <c r="C46" s="1" t="s">
        <v>15</v>
      </c>
      <c r="D46" s="1" t="s">
        <v>10</v>
      </c>
      <c r="E46" s="1">
        <v>1757.41</v>
      </c>
      <c r="F46" s="1" t="s">
        <v>16</v>
      </c>
      <c r="G46" s="1" t="s">
        <v>17</v>
      </c>
      <c r="H46" s="1">
        <f xml:space="preserve"> Table1[[#This Row],[Order Amount]] * 0.05</f>
        <v>87.870500000000007</v>
      </c>
      <c r="I46" s="4">
        <f xml:space="preserve"> Table1[[#This Row],[Order Amount]] - Table1[[#This Row],[Discount]]</f>
        <v>1669.5395000000001</v>
      </c>
    </row>
    <row r="47" spans="1:9">
      <c r="A47" s="1" t="s">
        <v>18</v>
      </c>
      <c r="B47" s="1" t="s">
        <v>19</v>
      </c>
      <c r="C47" s="1" t="s">
        <v>20</v>
      </c>
      <c r="D47" s="1" t="s">
        <v>21</v>
      </c>
      <c r="E47" s="1">
        <v>1748.11</v>
      </c>
      <c r="F47" s="1" t="s">
        <v>16</v>
      </c>
      <c r="G47" s="1" t="s">
        <v>12</v>
      </c>
      <c r="H47" s="1">
        <f xml:space="preserve"> Table1[[#This Row],[Order Amount]] * 0.05</f>
        <v>87.405500000000004</v>
      </c>
      <c r="I47" s="4">
        <f xml:space="preserve"> Table1[[#This Row],[Order Amount]] - Table1[[#This Row],[Discount]]</f>
        <v>1660.7044999999998</v>
      </c>
    </row>
    <row r="48" spans="1:9">
      <c r="A48" s="1" t="s">
        <v>73</v>
      </c>
      <c r="B48" s="1" t="s">
        <v>74</v>
      </c>
      <c r="C48" s="1" t="s">
        <v>75</v>
      </c>
      <c r="D48" s="1" t="s">
        <v>69</v>
      </c>
      <c r="E48" s="1">
        <v>1653.87</v>
      </c>
      <c r="F48" s="1" t="s">
        <v>16</v>
      </c>
      <c r="G48" s="1" t="s">
        <v>65</v>
      </c>
      <c r="H48" s="1">
        <f xml:space="preserve"> Table1[[#This Row],[Order Amount]] * 0.05</f>
        <v>82.6935</v>
      </c>
      <c r="I48" s="4">
        <f xml:space="preserve"> Table1[[#This Row],[Order Amount]] - Table1[[#This Row],[Discount]]</f>
        <v>1571.1764999999998</v>
      </c>
    </row>
    <row r="49" spans="1:9">
      <c r="A49" s="1" t="s">
        <v>141</v>
      </c>
      <c r="B49" s="1" t="s">
        <v>142</v>
      </c>
      <c r="C49" s="1" t="s">
        <v>143</v>
      </c>
      <c r="D49" s="1" t="s">
        <v>10</v>
      </c>
      <c r="E49" s="1">
        <v>698.45</v>
      </c>
      <c r="F49" s="1" t="s">
        <v>16</v>
      </c>
      <c r="G49" s="1" t="s">
        <v>12</v>
      </c>
      <c r="H49" s="1">
        <f xml:space="preserve"> Table1[[#This Row],[Order Amount]] * 0.05</f>
        <v>34.922500000000007</v>
      </c>
      <c r="I49" s="4">
        <f xml:space="preserve"> Table1[[#This Row],[Order Amount]] - Table1[[#This Row],[Discount]]</f>
        <v>663.52750000000003</v>
      </c>
    </row>
    <row r="50" spans="1:9">
      <c r="A50" s="1" t="s">
        <v>76</v>
      </c>
      <c r="B50" s="1" t="s">
        <v>77</v>
      </c>
      <c r="C50" s="1" t="s">
        <v>78</v>
      </c>
      <c r="D50" s="1" t="s">
        <v>21</v>
      </c>
      <c r="E50" s="1">
        <v>660.11</v>
      </c>
      <c r="F50" s="1" t="s">
        <v>16</v>
      </c>
      <c r="G50" s="1" t="s">
        <v>12</v>
      </c>
      <c r="H50" s="1">
        <f xml:space="preserve"> Table1[[#This Row],[Order Amount]] * 0.05</f>
        <v>33.005500000000005</v>
      </c>
      <c r="I50" s="4">
        <f xml:space="preserve"> Table1[[#This Row],[Order Amount]] - Table1[[#This Row],[Discount]]</f>
        <v>627.10450000000003</v>
      </c>
    </row>
    <row r="51" spans="1:9">
      <c r="A51" s="1" t="s">
        <v>153</v>
      </c>
      <c r="B51" s="1" t="s">
        <v>154</v>
      </c>
      <c r="C51" s="1" t="s">
        <v>155</v>
      </c>
      <c r="D51" s="1" t="s">
        <v>21</v>
      </c>
      <c r="E51" s="1">
        <v>562.64</v>
      </c>
      <c r="F51" s="1" t="s">
        <v>16</v>
      </c>
      <c r="G51" s="1" t="s">
        <v>65</v>
      </c>
      <c r="H51" s="1">
        <f xml:space="preserve"> Table1[[#This Row],[Order Amount]] * 0.05</f>
        <v>28.132000000000001</v>
      </c>
      <c r="I51" s="4">
        <f xml:space="preserve"> Table1[[#This Row],[Order Amount]] - Table1[[#This Row],[Discount]]</f>
        <v>534.50800000000004</v>
      </c>
    </row>
    <row r="52" spans="1:9">
      <c r="A52" s="1" t="s">
        <v>109</v>
      </c>
      <c r="B52" s="1" t="s">
        <v>110</v>
      </c>
      <c r="C52" s="1" t="s">
        <v>111</v>
      </c>
      <c r="D52" s="1" t="s">
        <v>69</v>
      </c>
      <c r="E52" s="1">
        <v>479.33</v>
      </c>
      <c r="F52" s="1" t="s">
        <v>16</v>
      </c>
      <c r="G52" s="1" t="s">
        <v>17</v>
      </c>
      <c r="H52" s="1">
        <f xml:space="preserve"> Table1[[#This Row],[Order Amount]] * 0.05</f>
        <v>23.9665</v>
      </c>
      <c r="I52" s="4">
        <f xml:space="preserve"> Table1[[#This Row],[Order Amount]] - Table1[[#This Row],[Discount]]</f>
        <v>455.36349999999999</v>
      </c>
    </row>
    <row r="53" spans="1:9">
      <c r="A53" s="1" t="s">
        <v>132</v>
      </c>
      <c r="B53" s="1" t="s">
        <v>133</v>
      </c>
      <c r="C53" s="1" t="s">
        <v>134</v>
      </c>
      <c r="D53" s="1" t="s">
        <v>69</v>
      </c>
      <c r="E53" s="1">
        <v>466.96</v>
      </c>
      <c r="F53" s="1" t="s">
        <v>16</v>
      </c>
      <c r="G53" s="1" t="s">
        <v>17</v>
      </c>
      <c r="H53" s="1">
        <f xml:space="preserve"> Table1[[#This Row],[Order Amount]] * 0.05</f>
        <v>23.347999999999999</v>
      </c>
      <c r="I53" s="4">
        <f xml:space="preserve"> Table1[[#This Row],[Order Amount]] - Table1[[#This Row],[Discount]]</f>
        <v>443.61199999999997</v>
      </c>
    </row>
    <row r="54" spans="1:9">
      <c r="A54" s="1" t="s">
        <v>156</v>
      </c>
      <c r="B54" s="1" t="s">
        <v>157</v>
      </c>
      <c r="C54" s="1" t="s">
        <v>158</v>
      </c>
      <c r="D54" s="1" t="s">
        <v>21</v>
      </c>
      <c r="E54" s="1">
        <v>1881.06</v>
      </c>
      <c r="F54" s="1" t="s">
        <v>32</v>
      </c>
      <c r="G54" s="1" t="s">
        <v>12</v>
      </c>
      <c r="H54" s="1">
        <f xml:space="preserve"> Table1[[#This Row],[Order Amount]] * 0.05</f>
        <v>94.052999999999997</v>
      </c>
      <c r="I54" s="4">
        <f xml:space="preserve"> Table1[[#This Row],[Order Amount]] - Table1[[#This Row],[Discount]]</f>
        <v>1787.0070000000001</v>
      </c>
    </row>
    <row r="55" spans="1:9">
      <c r="A55" s="1" t="s">
        <v>123</v>
      </c>
      <c r="B55" s="1" t="s">
        <v>124</v>
      </c>
      <c r="C55" s="1" t="s">
        <v>125</v>
      </c>
      <c r="D55" s="1" t="s">
        <v>10</v>
      </c>
      <c r="E55" s="1">
        <v>1764.54</v>
      </c>
      <c r="F55" s="1" t="s">
        <v>32</v>
      </c>
      <c r="G55" s="1" t="s">
        <v>65</v>
      </c>
      <c r="H55" s="1">
        <f xml:space="preserve"> Table1[[#This Row],[Order Amount]] * 0.05</f>
        <v>88.227000000000004</v>
      </c>
      <c r="I55" s="4">
        <f xml:space="preserve"> Table1[[#This Row],[Order Amount]] - Table1[[#This Row],[Discount]]</f>
        <v>1676.3129999999999</v>
      </c>
    </row>
    <row r="56" spans="1:9">
      <c r="A56" s="1" t="s">
        <v>59</v>
      </c>
      <c r="B56" s="1" t="s">
        <v>60</v>
      </c>
      <c r="C56" s="1" t="s">
        <v>61</v>
      </c>
      <c r="D56" s="1" t="s">
        <v>10</v>
      </c>
      <c r="E56" s="1">
        <v>1268.8599999999999</v>
      </c>
      <c r="F56" s="1" t="s">
        <v>32</v>
      </c>
      <c r="G56" s="1" t="s">
        <v>37</v>
      </c>
      <c r="H56" s="1">
        <f xml:space="preserve"> Table1[[#This Row],[Order Amount]] * 0.05</f>
        <v>63.442999999999998</v>
      </c>
      <c r="I56" s="4">
        <f xml:space="preserve"> Table1[[#This Row],[Order Amount]] - Table1[[#This Row],[Discount]]</f>
        <v>1205.4169999999999</v>
      </c>
    </row>
    <row r="57" spans="1:9">
      <c r="A57" s="1" t="s">
        <v>129</v>
      </c>
      <c r="B57" s="1" t="s">
        <v>130</v>
      </c>
      <c r="C57" s="1" t="s">
        <v>131</v>
      </c>
      <c r="D57" s="1" t="s">
        <v>21</v>
      </c>
      <c r="E57" s="1">
        <v>1254.8499999999999</v>
      </c>
      <c r="F57" s="1" t="s">
        <v>32</v>
      </c>
      <c r="G57" s="1" t="s">
        <v>37</v>
      </c>
      <c r="H57" s="1">
        <f xml:space="preserve"> Table1[[#This Row],[Order Amount]] * 0.05</f>
        <v>62.7425</v>
      </c>
      <c r="I57" s="4">
        <f xml:space="preserve"> Table1[[#This Row],[Order Amount]] - Table1[[#This Row],[Discount]]</f>
        <v>1192.1074999999998</v>
      </c>
    </row>
    <row r="58" spans="1:9">
      <c r="A58" s="1" t="s">
        <v>66</v>
      </c>
      <c r="B58" s="1" t="s">
        <v>67</v>
      </c>
      <c r="C58" s="1" t="s">
        <v>68</v>
      </c>
      <c r="D58" s="1" t="s">
        <v>69</v>
      </c>
      <c r="E58" s="1">
        <v>1200.6199999999999</v>
      </c>
      <c r="F58" s="1" t="s">
        <v>32</v>
      </c>
      <c r="G58" s="1" t="s">
        <v>46</v>
      </c>
      <c r="H58" s="1">
        <f xml:space="preserve"> Table1[[#This Row],[Order Amount]] * 0.05</f>
        <v>60.030999999999999</v>
      </c>
      <c r="I58" s="4">
        <f xml:space="preserve"> Table1[[#This Row],[Order Amount]] - Table1[[#This Row],[Discount]]</f>
        <v>1140.5889999999999</v>
      </c>
    </row>
    <row r="59" spans="1:9">
      <c r="A59" s="1" t="s">
        <v>29</v>
      </c>
      <c r="B59" s="1" t="s">
        <v>30</v>
      </c>
      <c r="C59" s="1" t="s">
        <v>31</v>
      </c>
      <c r="D59" s="1" t="s">
        <v>21</v>
      </c>
      <c r="E59" s="1">
        <v>670.68</v>
      </c>
      <c r="F59" s="1" t="s">
        <v>32</v>
      </c>
      <c r="G59" s="1" t="s">
        <v>17</v>
      </c>
      <c r="H59" s="1">
        <f xml:space="preserve"> Table1[[#This Row],[Order Amount]] * 0.05</f>
        <v>33.533999999999999</v>
      </c>
      <c r="I59" s="4">
        <f xml:space="preserve"> Table1[[#This Row],[Order Amount]] - Table1[[#This Row],[Discount]]</f>
        <v>637.14599999999996</v>
      </c>
    </row>
    <row r="60" spans="1:9">
      <c r="A60" s="1" t="s">
        <v>196</v>
      </c>
      <c r="B60" s="1" t="s">
        <v>197</v>
      </c>
      <c r="C60" s="1" t="s">
        <v>198</v>
      </c>
      <c r="D60" s="1" t="s">
        <v>10</v>
      </c>
      <c r="E60" s="1">
        <v>634.46</v>
      </c>
      <c r="F60" s="1" t="s">
        <v>32</v>
      </c>
      <c r="G60" s="1" t="s">
        <v>65</v>
      </c>
      <c r="H60" s="1">
        <f xml:space="preserve"> Table1[[#This Row],[Order Amount]] * 0.05</f>
        <v>31.723000000000003</v>
      </c>
      <c r="I60" s="4">
        <f xml:space="preserve"> Table1[[#This Row],[Order Amount]] - Table1[[#This Row],[Discount]]</f>
        <v>602.73700000000008</v>
      </c>
    </row>
    <row r="61" spans="1:9">
      <c r="A61" s="1" t="s">
        <v>117</v>
      </c>
      <c r="B61" s="1" t="s">
        <v>118</v>
      </c>
      <c r="C61" s="1" t="s">
        <v>119</v>
      </c>
      <c r="D61" s="1" t="s">
        <v>21</v>
      </c>
      <c r="E61" s="1">
        <v>238.06</v>
      </c>
      <c r="F61" s="1" t="s">
        <v>32</v>
      </c>
      <c r="G61" s="1" t="s">
        <v>17</v>
      </c>
      <c r="H61" s="1">
        <f xml:space="preserve"> Table1[[#This Row],[Order Amount]] * 0.05</f>
        <v>11.903</v>
      </c>
      <c r="I61" s="4">
        <f xml:space="preserve"> Table1[[#This Row],[Order Amount]] - Table1[[#This Row],[Discount]]</f>
        <v>226.15700000000001</v>
      </c>
    </row>
    <row r="62" spans="1:9">
      <c r="A62" s="7" t="s">
        <v>201</v>
      </c>
      <c r="B62" s="7"/>
      <c r="C62" s="7"/>
      <c r="D62" s="7"/>
      <c r="E62" s="7">
        <f>SUBTOTAL(101,Table1[Order Amount])</f>
        <v>1147.6419999999998</v>
      </c>
      <c r="F62" s="7"/>
      <c r="G62" s="7"/>
      <c r="H62" s="7"/>
      <c r="I62" s="7">
        <f>SUBTOTAL(109,Table1[Final Amount])</f>
        <v>65415.594000000012</v>
      </c>
    </row>
    <row r="63" spans="1:9">
      <c r="A63" s="2"/>
      <c r="B63" s="2"/>
      <c r="C63" s="2"/>
      <c r="D63" s="2"/>
      <c r="E63" s="2"/>
      <c r="F63" s="2"/>
      <c r="G63" s="2"/>
    </row>
  </sheetData>
  <conditionalFormatting sqref="D1:D61 D63:D1048576">
    <cfRule type="containsText" dxfId="24" priority="1" operator="containsText" text="cance">
      <formula>NOT(ISERROR(SEARCH("cance",D1)))</formula>
    </cfRule>
    <cfRule type="containsText" dxfId="23" priority="2" operator="containsText" text="Delivered">
      <formula>NOT(ISERROR(SEARCH("Delivered",D1)))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sreegadde krishna chaitanya</dc:creator>
  <cp:lastModifiedBy>sreegadde krishna chaitanya</cp:lastModifiedBy>
  <dcterms:created xsi:type="dcterms:W3CDTF">2025-10-22T05:13:23Z</dcterms:created>
  <dcterms:modified xsi:type="dcterms:W3CDTF">2025-10-22T13:18:34Z</dcterms:modified>
</cp:coreProperties>
</file>