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rish\Downloads\"/>
    </mc:Choice>
  </mc:AlternateContent>
  <xr:revisionPtr revIDLastSave="0" documentId="13_ncr:1_{04BC7147-0BED-4350-95BD-051751F096E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ell referencing" sheetId="1" r:id="rId1"/>
    <sheet name="Exam score" sheetId="2" r:id="rId2"/>
    <sheet name="Demographic details" sheetId="3" r:id="rId3"/>
    <sheet name="AI tools in excel" sheetId="4" r:id="rId4"/>
    <sheet name="Mixed Reference" sheetId="5" r:id="rId5"/>
  </sheets>
  <definedNames>
    <definedName name="_xlnm._FilterDatabase" localSheetId="1" hidden="1">'Exam score'!$A$1:$H$100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4" l="1"/>
  <c r="J3" i="4"/>
  <c r="J4" i="4"/>
  <c r="J5" i="4"/>
  <c r="J6" i="4"/>
  <c r="J7" i="4"/>
  <c r="J8" i="4"/>
  <c r="J2" i="4"/>
  <c r="G2" i="4"/>
  <c r="H2" i="4"/>
  <c r="I2" i="4"/>
  <c r="I3" i="4"/>
  <c r="I4" i="4"/>
  <c r="I5" i="4"/>
  <c r="I6" i="4"/>
  <c r="I7" i="4"/>
  <c r="I8" i="4"/>
  <c r="H3" i="4"/>
  <c r="H4" i="4"/>
  <c r="H5" i="4"/>
  <c r="H6" i="4"/>
  <c r="H7" i="4"/>
  <c r="H8" i="4"/>
  <c r="G3" i="4"/>
  <c r="G4" i="4"/>
  <c r="G5" i="4"/>
  <c r="G6" i="4"/>
  <c r="G7" i="4"/>
  <c r="G8" i="4"/>
  <c r="C3" i="3"/>
  <c r="C4" i="3"/>
  <c r="C5" i="3"/>
  <c r="C6" i="3"/>
  <c r="C7" i="3"/>
  <c r="C8" i="3"/>
  <c r="C9" i="3"/>
  <c r="C10" i="3"/>
  <c r="C11" i="3"/>
  <c r="C12" i="3"/>
  <c r="C13" i="3"/>
  <c r="C14" i="3"/>
  <c r="C2" i="3"/>
  <c r="Q3" i="3"/>
  <c r="Q4" i="3"/>
  <c r="Q5" i="3"/>
  <c r="Q6" i="3"/>
  <c r="Q7" i="3"/>
  <c r="Q8" i="3"/>
  <c r="Q9" i="3"/>
  <c r="Q10" i="3"/>
  <c r="Q11" i="3"/>
  <c r="Q12" i="3"/>
  <c r="Q13" i="3"/>
  <c r="Q14" i="3"/>
  <c r="Q2" i="3"/>
  <c r="F106" i="2"/>
  <c r="F105" i="2"/>
  <c r="F104" i="2"/>
  <c r="F103" i="2"/>
  <c r="L102" i="2"/>
  <c r="K101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2" i="2"/>
  <c r="J97" i="2" a="1"/>
  <c r="J97" i="2" s="1"/>
  <c r="J3" i="2" a="1"/>
  <c r="J3" i="2" s="1"/>
  <c r="J4" i="2" a="1"/>
  <c r="J4" i="2" s="1"/>
  <c r="J5" i="2" a="1"/>
  <c r="J5" i="2"/>
  <c r="J6" i="2" a="1"/>
  <c r="J6" i="2" s="1"/>
  <c r="J7" i="2" a="1"/>
  <c r="J7" i="2"/>
  <c r="J8" i="2" a="1"/>
  <c r="J8" i="2" s="1"/>
  <c r="J9" i="2" a="1"/>
  <c r="J9" i="2"/>
  <c r="J10" i="2" a="1"/>
  <c r="J10" i="2" s="1"/>
  <c r="J11" i="2" a="1"/>
  <c r="J11" i="2" s="1"/>
  <c r="J12" i="2" a="1"/>
  <c r="J12" i="2" s="1"/>
  <c r="J13" i="2" a="1"/>
  <c r="J13" i="2" s="1"/>
  <c r="J14" i="2" a="1"/>
  <c r="J14" i="2"/>
  <c r="J15" i="2" a="1"/>
  <c r="J15" i="2" s="1"/>
  <c r="J16" i="2" a="1"/>
  <c r="J16" i="2"/>
  <c r="J17" i="2" a="1"/>
  <c r="J17" i="2" s="1"/>
  <c r="J18" i="2" a="1"/>
  <c r="J18" i="2" s="1"/>
  <c r="J19" i="2" a="1"/>
  <c r="J19" i="2"/>
  <c r="J20" i="2" a="1"/>
  <c r="J20" i="2"/>
  <c r="J21" i="2" a="1"/>
  <c r="J21" i="2" s="1"/>
  <c r="J22" i="2" a="1"/>
  <c r="J22" i="2"/>
  <c r="J23" i="2" a="1"/>
  <c r="J23" i="2" s="1"/>
  <c r="J24" i="2" a="1"/>
  <c r="J24" i="2" s="1"/>
  <c r="J25" i="2" a="1"/>
  <c r="J25" i="2"/>
  <c r="J26" i="2" a="1"/>
  <c r="J26" i="2"/>
  <c r="J27" i="2" a="1"/>
  <c r="J27" i="2"/>
  <c r="J28" i="2" a="1"/>
  <c r="J28" i="2" s="1"/>
  <c r="J29" i="2" a="1"/>
  <c r="J29" i="2"/>
  <c r="J30" i="2" a="1"/>
  <c r="J30" i="2" s="1"/>
  <c r="J31" i="2" a="1"/>
  <c r="J31" i="2" s="1"/>
  <c r="J32" i="2" a="1"/>
  <c r="J32" i="2" s="1"/>
  <c r="J33" i="2" a="1"/>
  <c r="J33" i="2" s="1"/>
  <c r="J34" i="2" a="1"/>
  <c r="J34" i="2"/>
  <c r="J35" i="2" a="1"/>
  <c r="J35" i="2" s="1"/>
  <c r="J36" i="2" a="1"/>
  <c r="J36" i="2" s="1"/>
  <c r="J37" i="2" a="1"/>
  <c r="J37" i="2"/>
  <c r="J38" i="2" a="1"/>
  <c r="J38" i="2"/>
  <c r="J39" i="2" a="1"/>
  <c r="J39" i="2"/>
  <c r="J40" i="2" a="1"/>
  <c r="J40" i="2"/>
  <c r="J41" i="2" a="1"/>
  <c r="J41" i="2" s="1"/>
  <c r="J42" i="2" a="1"/>
  <c r="J42" i="2" s="1"/>
  <c r="J43" i="2" a="1"/>
  <c r="J43" i="2"/>
  <c r="J44" i="2" a="1"/>
  <c r="J44" i="2" s="1"/>
  <c r="J45" i="2" a="1"/>
  <c r="J45" i="2" s="1"/>
  <c r="J46" i="2" a="1"/>
  <c r="J46" i="2" s="1"/>
  <c r="J47" i="2" a="1"/>
  <c r="J47" i="2"/>
  <c r="J48" i="2" a="1"/>
  <c r="J48" i="2" s="1"/>
  <c r="J49" i="2" a="1"/>
  <c r="J49" i="2"/>
  <c r="J50" i="2" a="1"/>
  <c r="J50" i="2" s="1"/>
  <c r="J51" i="2" a="1"/>
  <c r="J51" i="2" s="1"/>
  <c r="J52" i="2" a="1"/>
  <c r="J52" i="2" s="1"/>
  <c r="J53" i="2" a="1"/>
  <c r="J53" i="2" s="1"/>
  <c r="J54" i="2" a="1"/>
  <c r="J54" i="2" s="1"/>
  <c r="J55" i="2" a="1"/>
  <c r="J55" i="2"/>
  <c r="J56" i="2" a="1"/>
  <c r="J56" i="2" s="1"/>
  <c r="J57" i="2" a="1"/>
  <c r="J57" i="2"/>
  <c r="J58" i="2" a="1"/>
  <c r="J58" i="2" s="1"/>
  <c r="J59" i="2" a="1"/>
  <c r="J59" i="2" s="1"/>
  <c r="J60" i="2" a="1"/>
  <c r="J60" i="2" s="1"/>
  <c r="J61" i="2" a="1"/>
  <c r="J61" i="2"/>
  <c r="J62" i="2" a="1"/>
  <c r="J62" i="2" s="1"/>
  <c r="J63" i="2" a="1"/>
  <c r="J63" i="2"/>
  <c r="J64" i="2" a="1"/>
  <c r="J64" i="2"/>
  <c r="J65" i="2" a="1"/>
  <c r="J65" i="2"/>
  <c r="J66" i="2" a="1"/>
  <c r="J66" i="2" s="1"/>
  <c r="J67" i="2" a="1"/>
  <c r="J67" i="2" s="1"/>
  <c r="J68" i="2" a="1"/>
  <c r="J68" i="2"/>
  <c r="J69" i="2" a="1"/>
  <c r="J69" i="2" s="1"/>
  <c r="J70" i="2" a="1"/>
  <c r="J70" i="2"/>
  <c r="J71" i="2" a="1"/>
  <c r="J71" i="2" s="1"/>
  <c r="J72" i="2" a="1"/>
  <c r="J72" i="2" s="1"/>
  <c r="J73" i="2" a="1"/>
  <c r="J73" i="2"/>
  <c r="J74" i="2" a="1"/>
  <c r="J74" i="2"/>
  <c r="J75" i="2" a="1"/>
  <c r="J75" i="2" s="1"/>
  <c r="J76" i="2" a="1"/>
  <c r="J76" i="2"/>
  <c r="J77" i="2" a="1"/>
  <c r="J77" i="2"/>
  <c r="J78" i="2" a="1"/>
  <c r="J78" i="2" s="1"/>
  <c r="J79" i="2" a="1"/>
  <c r="J79" i="2" s="1"/>
  <c r="J80" i="2" a="1"/>
  <c r="J80" i="2" s="1"/>
  <c r="J81" i="2" a="1"/>
  <c r="J81" i="2"/>
  <c r="J82" i="2" a="1"/>
  <c r="J82" i="2" s="1"/>
  <c r="J83" i="2" a="1"/>
  <c r="J83" i="2"/>
  <c r="J84" i="2" a="1"/>
  <c r="J84" i="2" s="1"/>
  <c r="J85" i="2" a="1"/>
  <c r="J85" i="2"/>
  <c r="J86" i="2" a="1"/>
  <c r="J86" i="2"/>
  <c r="J87" i="2" a="1"/>
  <c r="J87" i="2"/>
  <c r="J88" i="2" a="1"/>
  <c r="J88" i="2" s="1"/>
  <c r="J89" i="2" a="1"/>
  <c r="J89" i="2"/>
  <c r="J90" i="2" a="1"/>
  <c r="J90" i="2" s="1"/>
  <c r="J91" i="2" a="1"/>
  <c r="J91" i="2" s="1"/>
  <c r="J92" i="2" a="1"/>
  <c r="J92" i="2" s="1"/>
  <c r="J93" i="2" a="1"/>
  <c r="J93" i="2" s="1"/>
  <c r="J94" i="2" a="1"/>
  <c r="J94" i="2"/>
  <c r="J95" i="2" a="1"/>
  <c r="J95" i="2" s="1"/>
  <c r="J96" i="2" a="1"/>
  <c r="J96" i="2"/>
  <c r="J98" i="2" a="1"/>
  <c r="J98" i="2" s="1"/>
  <c r="J99" i="2" a="1"/>
  <c r="J99" i="2" s="1"/>
  <c r="J100" i="2" a="1"/>
  <c r="J100" i="2"/>
  <c r="J2" i="2" a="1"/>
  <c r="J2" i="2"/>
  <c r="P3" i="3"/>
  <c r="P4" i="3"/>
  <c r="P5" i="3"/>
  <c r="P6" i="3"/>
  <c r="P7" i="3"/>
  <c r="P8" i="3"/>
  <c r="P9" i="3"/>
  <c r="P10" i="3"/>
  <c r="P11" i="3"/>
  <c r="P12" i="3"/>
  <c r="P13" i="3"/>
  <c r="P14" i="3"/>
  <c r="P2" i="3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2" i="2"/>
  <c r="G115" i="2"/>
  <c r="H115" i="2"/>
  <c r="F115" i="2"/>
  <c r="G114" i="2"/>
  <c r="H114" i="2"/>
  <c r="F114" i="2"/>
  <c r="G113" i="2"/>
  <c r="H113" i="2"/>
  <c r="F113" i="2"/>
  <c r="H112" i="2"/>
  <c r="G112" i="2"/>
  <c r="F112" i="2"/>
  <c r="D2" i="5"/>
  <c r="D3" i="5"/>
  <c r="D4" i="5"/>
  <c r="D5" i="5"/>
  <c r="D6" i="5"/>
  <c r="F111" i="2"/>
  <c r="F110" i="2"/>
  <c r="D7" i="5"/>
  <c r="C3" i="5"/>
  <c r="B3" i="5"/>
  <c r="E3" i="5"/>
  <c r="B4" i="5"/>
  <c r="C4" i="5"/>
  <c r="E4" i="5"/>
  <c r="B5" i="5"/>
  <c r="C5" i="5"/>
  <c r="E5" i="5"/>
  <c r="B6" i="5"/>
  <c r="C6" i="5"/>
  <c r="E6" i="5"/>
  <c r="B7" i="5"/>
  <c r="C7" i="5"/>
  <c r="E7" i="5"/>
  <c r="B8" i="5"/>
  <c r="C8" i="5"/>
  <c r="D8" i="5"/>
  <c r="E8" i="5"/>
  <c r="B9" i="5"/>
  <c r="C9" i="5"/>
  <c r="D9" i="5"/>
  <c r="E9" i="5"/>
  <c r="C2" i="5"/>
  <c r="E2" i="5"/>
  <c r="B2" i="5"/>
  <c r="D3" i="4"/>
  <c r="D4" i="4"/>
  <c r="D5" i="4"/>
  <c r="D2" i="4"/>
  <c r="D3" i="1"/>
  <c r="D4" i="1"/>
  <c r="D5" i="1"/>
  <c r="D6" i="1"/>
  <c r="D7" i="1"/>
  <c r="D8" i="1"/>
  <c r="D9" i="1"/>
  <c r="D10" i="1"/>
  <c r="D11" i="1"/>
  <c r="D2" i="1"/>
  <c r="C3" i="1"/>
  <c r="C4" i="1"/>
  <c r="C5" i="1"/>
  <c r="C6" i="1"/>
  <c r="C7" i="1"/>
  <c r="C8" i="1"/>
  <c r="C9" i="1"/>
  <c r="C10" i="1"/>
  <c r="C11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<sst xmlns="http://schemas.openxmlformats.org/spreadsheetml/2006/main" count="644" uniqueCount="139">
  <si>
    <t>Year of Birth</t>
  </si>
  <si>
    <t>Present year</t>
  </si>
  <si>
    <t>Age (Relative)</t>
  </si>
  <si>
    <t>Age (Absolute)</t>
  </si>
  <si>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</si>
  <si>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</si>
  <si>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</si>
  <si>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</si>
  <si>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</si>
  <si>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</si>
  <si>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</si>
  <si>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</si>
  <si>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</si>
  <si>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D</t>
  </si>
  <si>
    <t>some college</t>
  </si>
  <si>
    <t>standard</t>
  </si>
  <si>
    <t>completed</t>
  </si>
  <si>
    <t>male</t>
  </si>
  <si>
    <t>associate's degree</t>
  </si>
  <si>
    <t>none</t>
  </si>
  <si>
    <t>free/reduced</t>
  </si>
  <si>
    <t>group B</t>
  </si>
  <si>
    <t>group C</t>
  </si>
  <si>
    <t>some high school</t>
  </si>
  <si>
    <t>group E</t>
  </si>
  <si>
    <t>bachelor's degree</t>
  </si>
  <si>
    <t>master's degree</t>
  </si>
  <si>
    <t>group A</t>
  </si>
  <si>
    <t>high school</t>
  </si>
  <si>
    <t>Emp ID</t>
  </si>
  <si>
    <t>Name Prefix</t>
  </si>
  <si>
    <t>Name</t>
  </si>
  <si>
    <t>First Name</t>
  </si>
  <si>
    <t>Last Name</t>
  </si>
  <si>
    <t>Gender</t>
  </si>
  <si>
    <t>Date of Birth</t>
  </si>
  <si>
    <t>Age in Yrs.</t>
  </si>
  <si>
    <t>Weight in Kgs.</t>
  </si>
  <si>
    <t>Date of Joining</t>
  </si>
  <si>
    <t>Age in Company (Years)</t>
  </si>
  <si>
    <t>Salary</t>
  </si>
  <si>
    <t>Last % Hike</t>
  </si>
  <si>
    <t>Place Name</t>
  </si>
  <si>
    <t>Department</t>
  </si>
  <si>
    <t>Drs.</t>
  </si>
  <si>
    <t>Diane</t>
  </si>
  <si>
    <t>Evans</t>
  </si>
  <si>
    <t>F</t>
  </si>
  <si>
    <t>Hydetown</t>
  </si>
  <si>
    <t>Marketing</t>
  </si>
  <si>
    <t>Lois</t>
  </si>
  <si>
    <t>Walker</t>
  </si>
  <si>
    <t>3/29/1981</t>
  </si>
  <si>
    <t>Denver</t>
  </si>
  <si>
    <t>Mrs.</t>
  </si>
  <si>
    <t>Melissa</t>
  </si>
  <si>
    <t>King</t>
  </si>
  <si>
    <t>2/24/1972</t>
  </si>
  <si>
    <t>New Matamoras</t>
  </si>
  <si>
    <t>Asst. Manager</t>
  </si>
  <si>
    <t>Hon.</t>
  </si>
  <si>
    <t>Frances</t>
  </si>
  <si>
    <t>Young</t>
  </si>
  <si>
    <t>Delmita</t>
  </si>
  <si>
    <t>Developer</t>
  </si>
  <si>
    <t>Mr.</t>
  </si>
  <si>
    <t>Ralph</t>
  </si>
  <si>
    <t>Flores</t>
  </si>
  <si>
    <t>M</t>
  </si>
  <si>
    <t>Sabetha</t>
  </si>
  <si>
    <t>Manager</t>
  </si>
  <si>
    <t>Benjamin</t>
  </si>
  <si>
    <t>Russell</t>
  </si>
  <si>
    <t>4/17/1977</t>
  </si>
  <si>
    <t>Fremont</t>
  </si>
  <si>
    <t>HR</t>
  </si>
  <si>
    <t>Ms.</t>
  </si>
  <si>
    <t>Nancy</t>
  </si>
  <si>
    <t>Baker</t>
  </si>
  <si>
    <t>6/13/1995</t>
  </si>
  <si>
    <t>Atlanta</t>
  </si>
  <si>
    <t>Prof.</t>
  </si>
  <si>
    <t>Jack</t>
  </si>
  <si>
    <t>Alexander</t>
  </si>
  <si>
    <t>5/19/1995</t>
  </si>
  <si>
    <t>Las Vegas</t>
  </si>
  <si>
    <t>Patrick</t>
  </si>
  <si>
    <t>Bailey</t>
  </si>
  <si>
    <t>9/27/1982</t>
  </si>
  <si>
    <t>Macksburg</t>
  </si>
  <si>
    <t>Carol</t>
  </si>
  <si>
    <t>Murphy</t>
  </si>
  <si>
    <t>6/30/1958</t>
  </si>
  <si>
    <t>Blanchester</t>
  </si>
  <si>
    <t>Brenda</t>
  </si>
  <si>
    <t>Robinson</t>
  </si>
  <si>
    <t>7/31/1970</t>
  </si>
  <si>
    <t>Stonewall</t>
  </si>
  <si>
    <t>Dr.</t>
  </si>
  <si>
    <t>Joe</t>
  </si>
  <si>
    <t>6/16/1963</t>
  </si>
  <si>
    <t>Michigantown</t>
  </si>
  <si>
    <t>Diana</t>
  </si>
  <si>
    <t>Peterson</t>
  </si>
  <si>
    <t>11/13/1987</t>
  </si>
  <si>
    <t>Eureka Springs</t>
  </si>
  <si>
    <t xml:space="preserve">Products </t>
  </si>
  <si>
    <t>Units</t>
  </si>
  <si>
    <t>Quantity sold</t>
  </si>
  <si>
    <t>Total sales</t>
  </si>
  <si>
    <t>1. Count All records present in Exam Score Sheet.</t>
  </si>
  <si>
    <t>2. Count the Total Gender Exist in the exam score sheet.</t>
  </si>
  <si>
    <t>3. Find the Total Sum of Score for Math, Reading &amp; Writing</t>
  </si>
  <si>
    <t>4. Find the Max score in All Subjects</t>
  </si>
  <si>
    <t>4. Find the Min score in All Subjects</t>
  </si>
  <si>
    <t xml:space="preserve">5. Find the Average score in All Subjects. </t>
  </si>
  <si>
    <t>Maths Performance</t>
  </si>
  <si>
    <t>Age Codition</t>
  </si>
  <si>
    <t>Report Card</t>
  </si>
  <si>
    <t>AND Logic</t>
  </si>
  <si>
    <t>OR Logic</t>
  </si>
  <si>
    <t>Find the Count Of Students having score &gt; 80 in Both Math &amp; Reading</t>
  </si>
  <si>
    <t>Find the count of Students who have scored 80 and above in either Math or Reading Or Writing Score.</t>
  </si>
  <si>
    <t>Find the Total Math Score of a Female Student.</t>
  </si>
  <si>
    <t>Calculate the Total Math Score for a Student in "Group C".</t>
  </si>
  <si>
    <t>Count the students Who scored &gt; 90 in all 3 subjects</t>
  </si>
  <si>
    <t>How many Male Students who scored &gt; 80 in reading.</t>
  </si>
  <si>
    <t>Concatenate Function</t>
  </si>
  <si>
    <t>Chandra Shekhar</t>
  </si>
  <si>
    <t>Ashwin Mokalkar</t>
  </si>
  <si>
    <t xml:space="preserve">Soumya Chander </t>
  </si>
  <si>
    <t>Naveen Singh</t>
  </si>
  <si>
    <t>Akshay Malik</t>
  </si>
  <si>
    <t>Shreya Gupta</t>
  </si>
  <si>
    <t>Harisha Modugula</t>
  </si>
  <si>
    <t>LEFT</t>
  </si>
  <si>
    <t>RIGHT</t>
  </si>
  <si>
    <t>MID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</si>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</sst>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\-yyyy"/>
    <numFmt numFmtId="165" formatCode="d/m/yyyy"/>
    <numFmt numFmtId="166" formatCode="dd&quot;/&quot;mm&quot;/&quot;yyyy"/>
    <numFmt numFmtId="167" formatCode="d\-m\-yyyy"/>
    <numFmt numFmtId="168" formatCode="yyyy/mm/dd;@"/>
  </numFmts>
  <fonts count="16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rgb="FF000000"/>
      <name val="Arial"/>
    </font>
    <font>
      <b/>
      <sz val="11"/>
      <color rgb="FF000000"/>
      <name val="&quot;Aptos Narrow&quot;"/>
    </font>
    <font>
      <sz val="11"/>
      <color rgb="FF000000"/>
      <name val="&quot;Aptos Narrow&quot;"/>
    </font>
    <font>
      <b/>
      <sz val="11"/>
      <color theme="1"/>
      <name val="Times New Roman"/>
    </font>
    <font>
      <sz val="11"/>
      <color theme="1"/>
      <name val="Times New Roman"/>
    </font>
    <font>
      <sz val="11"/>
      <color theme="1"/>
      <name val="Arial"/>
    </font>
    <font>
      <sz val="10"/>
      <color theme="1"/>
      <name val="Arial"/>
    </font>
    <font>
      <b/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4D4D4"/>
        <bgColor rgb="FFD4D4D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theme="9"/>
      </left>
      <right style="thick">
        <color theme="9"/>
      </right>
      <top style="thick">
        <color theme="9"/>
      </top>
      <bottom style="thick">
        <color theme="9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5" fillId="3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/>
    </xf>
    <xf numFmtId="0" fontId="1" fillId="4" borderId="0" xfId="0" applyFont="1" applyFill="1"/>
    <xf numFmtId="0" fontId="5" fillId="5" borderId="1" xfId="0" applyFont="1" applyFill="1" applyBorder="1" applyAlignment="1">
      <alignment horizontal="center" vertical="top"/>
    </xf>
    <xf numFmtId="164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165" fontId="6" fillId="0" borderId="1" xfId="0" applyNumberFormat="1" applyFont="1" applyBorder="1" applyAlignment="1">
      <alignment horizontal="center" vertical="top"/>
    </xf>
    <xf numFmtId="14" fontId="6" fillId="0" borderId="1" xfId="0" applyNumberFormat="1" applyFont="1" applyBorder="1" applyAlignment="1">
      <alignment horizontal="center" vertical="top"/>
    </xf>
    <xf numFmtId="9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166" fontId="6" fillId="0" borderId="1" xfId="0" applyNumberFormat="1" applyFont="1" applyBorder="1" applyAlignment="1">
      <alignment horizontal="center" vertical="top"/>
    </xf>
    <xf numFmtId="167" fontId="6" fillId="0" borderId="1" xfId="0" applyNumberFormat="1" applyFont="1" applyBorder="1" applyAlignment="1">
      <alignment horizontal="center" vertical="top"/>
    </xf>
    <xf numFmtId="0" fontId="7" fillId="4" borderId="0" xfId="0" applyFont="1" applyFill="1"/>
    <xf numFmtId="164" fontId="7" fillId="4" borderId="0" xfId="0" applyNumberFormat="1" applyFont="1" applyFill="1" applyAlignment="1">
      <alignment horizontal="right"/>
    </xf>
    <xf numFmtId="0" fontId="7" fillId="4" borderId="0" xfId="0" applyFont="1" applyFill="1" applyAlignment="1">
      <alignment horizontal="right"/>
    </xf>
    <xf numFmtId="0" fontId="8" fillId="4" borderId="0" xfId="0" applyFont="1" applyFill="1"/>
    <xf numFmtId="0" fontId="9" fillId="2" borderId="1" xfId="0" applyFont="1" applyFill="1" applyBorder="1"/>
    <xf numFmtId="14" fontId="0" fillId="0" borderId="0" xfId="0" applyNumberFormat="1"/>
    <xf numFmtId="0" fontId="0" fillId="0" borderId="0" xfId="0" applyAlignment="1">
      <alignment horizontal="center" vertical="center"/>
    </xf>
    <xf numFmtId="168" fontId="0" fillId="0" borderId="0" xfId="0" applyNumberFormat="1"/>
    <xf numFmtId="168" fontId="10" fillId="0" borderId="0" xfId="0" applyNumberFormat="1" applyFont="1"/>
    <xf numFmtId="0" fontId="0" fillId="0" borderId="2" xfId="0" applyBorder="1"/>
    <xf numFmtId="0" fontId="0" fillId="0" borderId="0" xfId="0" applyAlignment="1">
      <alignment horizontal="center"/>
    </xf>
    <xf numFmtId="0" fontId="3" fillId="2" borderId="3" xfId="0" applyFont="1" applyFill="1" applyBorder="1"/>
    <xf numFmtId="0" fontId="4" fillId="0" borderId="4" xfId="0" applyFont="1" applyBorder="1" applyAlignment="1">
      <alignment horizontal="center"/>
    </xf>
    <xf numFmtId="0" fontId="12" fillId="6" borderId="0" xfId="0" applyFont="1" applyFill="1"/>
    <xf numFmtId="1" fontId="12" fillId="6" borderId="0" xfId="0" applyNumberFormat="1" applyFont="1" applyFill="1"/>
    <xf numFmtId="0" fontId="13" fillId="0" borderId="0" xfId="0" applyFont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0" fillId="0" borderId="0" xfId="0" applyFont="1"/>
    <xf numFmtId="0" fontId="15" fillId="2" borderId="5" xfId="0" applyFont="1" applyFill="1" applyBorder="1"/>
    <xf numFmtId="0" fontId="10" fillId="0" borderId="0" xfId="0" applyFont="1" applyFill="1" applyBorder="1"/>
  </cellXfs>
  <cellStyles count="1">
    <cellStyle name="Normal" xfId="0" builtinId="0"/>
  </cellStyles>
  <dxfs count="5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2"/>
  <sheetViews>
    <sheetView workbookViewId="0">
      <selection activeCell="E13" sqref="E13"/>
    </sheetView>
  </sheetViews>
  <sheetFormatPr defaultColWidth="12.6640625" defaultRowHeight="15.75" customHeight="1"/>
  <cols>
    <col min="8" max="8" width="20.33203125" customWidth="1"/>
  </cols>
  <sheetData>
    <row r="1" spans="1:8" ht="13.2">
      <c r="A1" s="1" t="s">
        <v>0</v>
      </c>
      <c r="B1" s="1" t="s">
        <v>1</v>
      </c>
      <c r="C1" s="1" t="s">
        <v>2</v>
      </c>
      <c r="D1" s="1" t="s">
        <v>3</v>
      </c>
      <c r="E1" s="25">
        <v>2025</v>
      </c>
    </row>
    <row r="2" spans="1:8" ht="13.2">
      <c r="A2" s="2">
        <v>1957</v>
      </c>
      <c r="B2" s="2">
        <v>2024</v>
      </c>
      <c r="C2" s="2">
        <f>B2-A2</f>
        <v>67</v>
      </c>
      <c r="D2" s="2">
        <f t="shared" ref="D2:D11" si="0">$E$1-A2</f>
        <v>68</v>
      </c>
      <c r="F2" s="26"/>
      <c r="H2" s="24"/>
    </row>
    <row r="3" spans="1:8" ht="13.2">
      <c r="A3" s="2">
        <v>1978</v>
      </c>
      <c r="B3" s="2">
        <v>2024</v>
      </c>
      <c r="C3" s="2">
        <f t="shared" ref="C3:C11" si="1">B3-A3</f>
        <v>46</v>
      </c>
      <c r="D3" s="2">
        <f t="shared" si="0"/>
        <v>47</v>
      </c>
      <c r="H3" s="24"/>
    </row>
    <row r="4" spans="1:8" ht="13.2">
      <c r="A4" s="2">
        <v>1988</v>
      </c>
      <c r="B4" s="2">
        <v>2024</v>
      </c>
      <c r="C4" s="2">
        <f t="shared" si="1"/>
        <v>36</v>
      </c>
      <c r="D4" s="2">
        <f t="shared" si="0"/>
        <v>37</v>
      </c>
      <c r="H4" s="24"/>
    </row>
    <row r="5" spans="1:8" ht="13.2">
      <c r="A5" s="2">
        <v>1976</v>
      </c>
      <c r="B5" s="2">
        <v>2024</v>
      </c>
      <c r="C5" s="2">
        <f t="shared" si="1"/>
        <v>48</v>
      </c>
      <c r="D5" s="2">
        <f t="shared" si="0"/>
        <v>49</v>
      </c>
      <c r="H5" s="24"/>
    </row>
    <row r="6" spans="1:8" ht="13.2">
      <c r="A6" s="2">
        <v>1980</v>
      </c>
      <c r="B6" s="2">
        <v>2024</v>
      </c>
      <c r="C6" s="2">
        <f t="shared" si="1"/>
        <v>44</v>
      </c>
      <c r="D6" s="2">
        <f t="shared" si="0"/>
        <v>45</v>
      </c>
      <c r="H6" s="24"/>
    </row>
    <row r="7" spans="1:8" ht="13.2">
      <c r="A7" s="2">
        <v>1999</v>
      </c>
      <c r="B7" s="2">
        <v>2024</v>
      </c>
      <c r="C7" s="2">
        <f t="shared" si="1"/>
        <v>25</v>
      </c>
      <c r="D7" s="2">
        <f t="shared" si="0"/>
        <v>26</v>
      </c>
      <c r="H7" s="24"/>
    </row>
    <row r="8" spans="1:8" ht="13.2">
      <c r="A8" s="2">
        <v>1996</v>
      </c>
      <c r="B8" s="2">
        <v>2024</v>
      </c>
      <c r="C8" s="2">
        <f t="shared" si="1"/>
        <v>28</v>
      </c>
      <c r="D8" s="2">
        <f t="shared" si="0"/>
        <v>29</v>
      </c>
      <c r="H8" s="24"/>
    </row>
    <row r="9" spans="1:8" ht="13.2">
      <c r="A9" s="2">
        <v>1964</v>
      </c>
      <c r="B9" s="2">
        <v>2024</v>
      </c>
      <c r="C9" s="2">
        <f t="shared" si="1"/>
        <v>60</v>
      </c>
      <c r="D9" s="2">
        <f t="shared" si="0"/>
        <v>61</v>
      </c>
      <c r="H9" s="24"/>
    </row>
    <row r="10" spans="1:8" ht="15.75" customHeight="1">
      <c r="A10" s="2">
        <v>1999</v>
      </c>
      <c r="B10" s="2">
        <v>2024</v>
      </c>
      <c r="C10" s="2">
        <f t="shared" si="1"/>
        <v>25</v>
      </c>
      <c r="D10" s="2">
        <f t="shared" si="0"/>
        <v>26</v>
      </c>
      <c r="H10" s="24"/>
    </row>
    <row r="11" spans="1:8" ht="15.75" customHeight="1">
      <c r="A11" s="2">
        <v>1996</v>
      </c>
      <c r="B11" s="2">
        <v>2024</v>
      </c>
      <c r="C11" s="2">
        <f t="shared" si="1"/>
        <v>28</v>
      </c>
      <c r="D11" s="2">
        <f t="shared" si="0"/>
        <v>29</v>
      </c>
      <c r="H11" s="24"/>
    </row>
    <row r="12" spans="1:8" ht="15.75" customHeight="1">
      <c r="H12" s="24"/>
    </row>
    <row r="13" spans="1:8" ht="15.75" customHeight="1">
      <c r="H13" s="24"/>
    </row>
    <row r="14" spans="1:8" ht="15.75" customHeight="1">
      <c r="H14" s="24"/>
    </row>
    <row r="15" spans="1:8" ht="15.75" customHeight="1">
      <c r="H15" s="24"/>
    </row>
    <row r="16" spans="1:8" ht="15.75" customHeight="1">
      <c r="H16" s="24"/>
    </row>
    <row r="17" spans="8:10" ht="15.75" customHeight="1">
      <c r="H17" s="24"/>
    </row>
    <row r="18" spans="8:10" ht="15.75" customHeight="1">
      <c r="H18" s="24"/>
    </row>
    <row r="19" spans="8:10" ht="15.75" customHeight="1">
      <c r="H19" s="24"/>
      <c r="J19" s="27"/>
    </row>
    <row r="20" spans="8:10" ht="15.75" customHeight="1">
      <c r="H20" s="24"/>
      <c r="J20" s="24"/>
    </row>
    <row r="21" spans="8:10" ht="15.75" customHeight="1">
      <c r="H21" s="24"/>
      <c r="J21" s="24"/>
    </row>
    <row r="22" spans="8:10" ht="15.75" customHeight="1">
      <c r="H22" s="24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16"/>
  <sheetViews>
    <sheetView tabSelected="1" topLeftCell="A46" zoomScaleNormal="100" workbookViewId="0">
      <selection activeCell="F2" sqref="F2:G17"/>
    </sheetView>
  </sheetViews>
  <sheetFormatPr defaultColWidth="12.6640625" defaultRowHeight="15.75" customHeight="1"/>
  <cols>
    <col min="1" max="1" width="7.88671875" bestFit="1" customWidth="1"/>
    <col min="2" max="2" width="14.33203125" bestFit="1" customWidth="1"/>
    <col min="3" max="3" width="27.21875" bestFit="1" customWidth="1"/>
    <col min="4" max="4" width="12.21875" bestFit="1" customWidth="1"/>
    <col min="5" max="5" width="23.88671875" bestFit="1" customWidth="1"/>
    <col min="6" max="6" width="11.88671875" bestFit="1" customWidth="1"/>
    <col min="7" max="7" width="14.44140625" bestFit="1" customWidth="1"/>
    <col min="8" max="8" width="16" bestFit="1" customWidth="1"/>
    <col min="9" max="9" width="20.109375" hidden="1" customWidth="1"/>
    <col min="10" max="10" width="17.109375" hidden="1" customWidth="1"/>
  </cols>
  <sheetData>
    <row r="1" spans="1:12" ht="13.8">
      <c r="A1" s="3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30" t="s">
        <v>116</v>
      </c>
      <c r="J1" s="30" t="s">
        <v>118</v>
      </c>
      <c r="K1" s="30" t="s">
        <v>119</v>
      </c>
      <c r="L1" s="30" t="s">
        <v>120</v>
      </c>
    </row>
    <row r="2" spans="1:12" ht="13.8">
      <c r="A2" s="5" t="s">
        <v>17</v>
      </c>
      <c r="B2" s="5" t="s">
        <v>13</v>
      </c>
      <c r="C2" s="5" t="s">
        <v>26</v>
      </c>
      <c r="D2" s="5" t="s">
        <v>15</v>
      </c>
      <c r="E2" s="5" t="s">
        <v>19</v>
      </c>
      <c r="F2" s="6">
        <v>100</v>
      </c>
      <c r="G2" s="6">
        <v>97</v>
      </c>
      <c r="H2" s="6">
        <v>91</v>
      </c>
      <c r="I2" t="str">
        <f>IF(F2&gt;90,"Topper","Average")</f>
        <v>Topper</v>
      </c>
      <c r="J2" t="str" cm="1">
        <f t="array" ref="J2">_xlfn.IFS(F2&lt;=35,"Fail",F2&lt;=60,"Below Average",F2&lt;=80,"Average",F2&lt;=90,"Good",F2&gt;90,"Excellent")</f>
        <v>Excellent</v>
      </c>
      <c r="K2" t="b">
        <f>AND(F2&gt;80,G2&gt;80)</f>
        <v>1</v>
      </c>
      <c r="L2" t="b">
        <f>OR(F2&gt;=80,G2&gt;=80,H2&gt;=80)</f>
        <v>1</v>
      </c>
    </row>
    <row r="3" spans="1:12" ht="13.8">
      <c r="A3" s="5" t="s">
        <v>17</v>
      </c>
      <c r="B3" s="5" t="s">
        <v>13</v>
      </c>
      <c r="C3" s="5" t="s">
        <v>18</v>
      </c>
      <c r="D3" s="5" t="s">
        <v>15</v>
      </c>
      <c r="E3" s="5" t="s">
        <v>16</v>
      </c>
      <c r="F3" s="6">
        <v>99</v>
      </c>
      <c r="G3" s="6">
        <v>85</v>
      </c>
      <c r="H3" s="6">
        <v>88</v>
      </c>
      <c r="I3" t="str">
        <f t="shared" ref="I3:I66" si="0">IF(F3&gt;90,"Topper","Average")</f>
        <v>Topper</v>
      </c>
      <c r="J3" t="str" cm="1">
        <f t="array" ref="J3">_xlfn.IFS(F3&lt;=35,"Fail",F3&lt;=60,"Below Average",F3&lt;=80,"Average",F3&lt;=90,"Good",F3&gt;90,"Excellent")</f>
        <v>Excellent</v>
      </c>
      <c r="K3" t="b">
        <f t="shared" ref="K3:K66" si="1">AND(F3&gt;80,G3&gt;80)</f>
        <v>1</v>
      </c>
      <c r="L3" t="b">
        <f t="shared" ref="L3:L66" si="2">OR(F3&gt;=80,G3&gt;=80,H3&gt;=80)</f>
        <v>1</v>
      </c>
    </row>
    <row r="4" spans="1:12" ht="13.8">
      <c r="A4" s="5" t="s">
        <v>17</v>
      </c>
      <c r="B4" s="5" t="s">
        <v>24</v>
      </c>
      <c r="C4" s="5" t="s">
        <v>14</v>
      </c>
      <c r="D4" s="5" t="s">
        <v>15</v>
      </c>
      <c r="E4" s="5" t="s">
        <v>19</v>
      </c>
      <c r="F4" s="6">
        <v>98</v>
      </c>
      <c r="G4" s="6">
        <v>79</v>
      </c>
      <c r="H4" s="6">
        <v>85</v>
      </c>
      <c r="I4" t="str">
        <f t="shared" si="0"/>
        <v>Topper</v>
      </c>
      <c r="J4" t="str" cm="1">
        <f t="array" ref="J4">_xlfn.IFS(F4&lt;=35,"Fail",F4&lt;=60,"Below Average",F4&lt;=80,"Average",F4&lt;=90,"Good",F4&gt;90,"Excellent")</f>
        <v>Excellent</v>
      </c>
      <c r="K4" t="b">
        <f t="shared" si="1"/>
        <v>0</v>
      </c>
      <c r="L4" t="b">
        <f t="shared" si="2"/>
        <v>1</v>
      </c>
    </row>
    <row r="5" spans="1:12" ht="13.8">
      <c r="A5" s="5" t="s">
        <v>17</v>
      </c>
      <c r="B5" s="5" t="s">
        <v>13</v>
      </c>
      <c r="C5" s="5" t="s">
        <v>18</v>
      </c>
      <c r="D5" s="5" t="s">
        <v>15</v>
      </c>
      <c r="E5" s="5" t="s">
        <v>19</v>
      </c>
      <c r="F5" s="6">
        <v>96</v>
      </c>
      <c r="G5" s="6">
        <v>93</v>
      </c>
      <c r="H5" s="6">
        <v>87</v>
      </c>
      <c r="I5" t="str">
        <f t="shared" si="0"/>
        <v>Topper</v>
      </c>
      <c r="J5" t="str" cm="1">
        <f t="array" ref="J5">_xlfn.IFS(F5&lt;=35,"Fail",F5&lt;=60,"Below Average",F5&lt;=80,"Average",F5&lt;=90,"Good",F5&gt;90,"Excellent")</f>
        <v>Excellent</v>
      </c>
      <c r="K5" t="b">
        <f t="shared" si="1"/>
        <v>1</v>
      </c>
      <c r="L5" t="b">
        <f t="shared" si="2"/>
        <v>1</v>
      </c>
    </row>
    <row r="6" spans="1:12" ht="13.8">
      <c r="A6" s="5" t="s">
        <v>17</v>
      </c>
      <c r="B6" s="5" t="s">
        <v>27</v>
      </c>
      <c r="C6" s="5" t="s">
        <v>18</v>
      </c>
      <c r="D6" s="5" t="s">
        <v>15</v>
      </c>
      <c r="E6" s="5" t="s">
        <v>16</v>
      </c>
      <c r="F6" s="6">
        <v>96</v>
      </c>
      <c r="G6" s="6">
        <v>82</v>
      </c>
      <c r="H6" s="6">
        <v>90</v>
      </c>
      <c r="I6" t="str">
        <f t="shared" si="0"/>
        <v>Topper</v>
      </c>
      <c r="J6" t="str" cm="1">
        <f t="array" ref="J6">_xlfn.IFS(F6&lt;=35,"Fail",F6&lt;=60,"Below Average",F6&lt;=80,"Average",F6&lt;=90,"Good",F6&gt;90,"Excellent")</f>
        <v>Excellent</v>
      </c>
      <c r="K6" t="b">
        <f t="shared" si="1"/>
        <v>1</v>
      </c>
      <c r="L6" t="b">
        <f t="shared" si="2"/>
        <v>1</v>
      </c>
    </row>
    <row r="7" spans="1:12" ht="13.8">
      <c r="A7" s="5" t="s">
        <v>17</v>
      </c>
      <c r="B7" s="5" t="s">
        <v>13</v>
      </c>
      <c r="C7" s="5" t="s">
        <v>26</v>
      </c>
      <c r="D7" s="5" t="s">
        <v>20</v>
      </c>
      <c r="E7" s="5" t="s">
        <v>16</v>
      </c>
      <c r="F7" s="6">
        <v>91</v>
      </c>
      <c r="G7" s="6">
        <v>93</v>
      </c>
      <c r="H7" s="6">
        <v>95</v>
      </c>
      <c r="I7" t="str">
        <f t="shared" si="0"/>
        <v>Topper</v>
      </c>
      <c r="J7" t="str" cm="1">
        <f t="array" ref="J7">_xlfn.IFS(F7&lt;=35,"Fail",F7&lt;=60,"Below Average",F7&lt;=80,"Average",F7&lt;=90,"Good",F7&gt;90,"Excellent")</f>
        <v>Excellent</v>
      </c>
      <c r="K7" t="b">
        <f t="shared" si="1"/>
        <v>1</v>
      </c>
      <c r="L7" t="b">
        <f t="shared" si="2"/>
        <v>1</v>
      </c>
    </row>
    <row r="8" spans="1:12" ht="13.8">
      <c r="A8" s="5" t="s">
        <v>12</v>
      </c>
      <c r="B8" s="5" t="s">
        <v>22</v>
      </c>
      <c r="C8" s="5" t="s">
        <v>18</v>
      </c>
      <c r="D8" s="5" t="s">
        <v>15</v>
      </c>
      <c r="E8" s="5" t="s">
        <v>16</v>
      </c>
      <c r="F8" s="6">
        <v>91</v>
      </c>
      <c r="G8" s="6">
        <v>96</v>
      </c>
      <c r="H8" s="6">
        <v>97</v>
      </c>
      <c r="I8" t="str">
        <f t="shared" si="0"/>
        <v>Topper</v>
      </c>
      <c r="J8" t="str" cm="1">
        <f t="array" ref="J8">_xlfn.IFS(F8&lt;=35,"Fail",F8&lt;=60,"Below Average",F8&lt;=80,"Average",F8&lt;=90,"Good",F8&gt;90,"Excellent")</f>
        <v>Excellent</v>
      </c>
      <c r="K8" t="b">
        <f t="shared" si="1"/>
        <v>1</v>
      </c>
      <c r="L8" t="b">
        <f t="shared" si="2"/>
        <v>1</v>
      </c>
    </row>
    <row r="9" spans="1:12" ht="13.8">
      <c r="A9" s="5" t="s">
        <v>17</v>
      </c>
      <c r="B9" s="5" t="s">
        <v>13</v>
      </c>
      <c r="C9" s="5" t="s">
        <v>23</v>
      </c>
      <c r="D9" s="5" t="s">
        <v>15</v>
      </c>
      <c r="E9" s="5" t="s">
        <v>19</v>
      </c>
      <c r="F9" s="6">
        <v>90</v>
      </c>
      <c r="G9" s="6">
        <v>93</v>
      </c>
      <c r="H9" s="6">
        <v>84</v>
      </c>
      <c r="I9" t="str">
        <f t="shared" si="0"/>
        <v>Average</v>
      </c>
      <c r="J9" t="str" cm="1">
        <f t="array" ref="J9">_xlfn.IFS(F9&lt;=35,"Fail",F9&lt;=60,"Below Average",F9&lt;=80,"Average",F9&lt;=90,"Good",F9&gt;90,"Excellent")</f>
        <v>Good</v>
      </c>
      <c r="K9" t="b">
        <f t="shared" si="1"/>
        <v>1</v>
      </c>
      <c r="L9" t="b">
        <f t="shared" si="2"/>
        <v>1</v>
      </c>
    </row>
    <row r="10" spans="1:12" ht="13.8">
      <c r="A10" s="5" t="s">
        <v>17</v>
      </c>
      <c r="B10" s="5" t="s">
        <v>13</v>
      </c>
      <c r="C10" s="5" t="s">
        <v>18</v>
      </c>
      <c r="D10" s="5" t="s">
        <v>15</v>
      </c>
      <c r="E10" s="5" t="s">
        <v>19</v>
      </c>
      <c r="F10" s="6">
        <v>90</v>
      </c>
      <c r="G10" s="6">
        <v>87</v>
      </c>
      <c r="H10" s="6">
        <v>86</v>
      </c>
      <c r="I10" t="str">
        <f t="shared" si="0"/>
        <v>Average</v>
      </c>
      <c r="J10" t="str" cm="1">
        <f t="array" ref="J10">_xlfn.IFS(F10&lt;=35,"Fail",F10&lt;=60,"Below Average",F10&lt;=80,"Average",F10&lt;=90,"Good",F10&gt;90,"Excellent")</f>
        <v>Good</v>
      </c>
      <c r="K10" t="b">
        <f t="shared" si="1"/>
        <v>1</v>
      </c>
      <c r="L10" t="b">
        <f t="shared" si="2"/>
        <v>1</v>
      </c>
    </row>
    <row r="11" spans="1:12" ht="13.8">
      <c r="A11" s="5" t="s">
        <v>17</v>
      </c>
      <c r="B11" s="5" t="s">
        <v>24</v>
      </c>
      <c r="C11" s="5" t="s">
        <v>26</v>
      </c>
      <c r="D11" s="5" t="s">
        <v>15</v>
      </c>
      <c r="E11" s="5" t="s">
        <v>19</v>
      </c>
      <c r="F11" s="6">
        <v>89</v>
      </c>
      <c r="G11" s="6">
        <v>85</v>
      </c>
      <c r="H11" s="6">
        <v>78</v>
      </c>
      <c r="I11" t="str">
        <f t="shared" si="0"/>
        <v>Average</v>
      </c>
      <c r="J11" t="str" cm="1">
        <f t="array" ref="J11">_xlfn.IFS(F11&lt;=35,"Fail",F11&lt;=60,"Below Average",F11&lt;=80,"Average",F11&lt;=90,"Good",F11&gt;90,"Excellent")</f>
        <v>Good</v>
      </c>
      <c r="K11" t="b">
        <f t="shared" si="1"/>
        <v>1</v>
      </c>
      <c r="L11" t="b">
        <f t="shared" si="2"/>
        <v>1</v>
      </c>
    </row>
    <row r="12" spans="1:12" ht="13.8">
      <c r="A12" s="5" t="s">
        <v>17</v>
      </c>
      <c r="B12" s="5" t="s">
        <v>24</v>
      </c>
      <c r="C12" s="5" t="s">
        <v>18</v>
      </c>
      <c r="D12" s="5" t="s">
        <v>15</v>
      </c>
      <c r="E12" s="5" t="s">
        <v>19</v>
      </c>
      <c r="F12" s="6">
        <v>89</v>
      </c>
      <c r="G12" s="6">
        <v>88</v>
      </c>
      <c r="H12" s="6">
        <v>86</v>
      </c>
      <c r="I12" t="str">
        <f t="shared" si="0"/>
        <v>Average</v>
      </c>
      <c r="J12" t="str" cm="1">
        <f t="array" ref="J12">_xlfn.IFS(F12&lt;=35,"Fail",F12&lt;=60,"Below Average",F12&lt;=80,"Average",F12&lt;=90,"Good",F12&gt;90,"Excellent")</f>
        <v>Good</v>
      </c>
      <c r="K12" t="b">
        <f t="shared" si="1"/>
        <v>1</v>
      </c>
      <c r="L12" t="b">
        <f t="shared" si="2"/>
        <v>1</v>
      </c>
    </row>
    <row r="13" spans="1:12" ht="13.8">
      <c r="A13" s="5" t="s">
        <v>12</v>
      </c>
      <c r="B13" s="5" t="s">
        <v>24</v>
      </c>
      <c r="C13" s="5" t="s">
        <v>23</v>
      </c>
      <c r="D13" s="5" t="s">
        <v>15</v>
      </c>
      <c r="E13" s="5" t="s">
        <v>16</v>
      </c>
      <c r="F13" s="6">
        <v>89</v>
      </c>
      <c r="G13" s="6">
        <v>93</v>
      </c>
      <c r="H13" s="6">
        <v>93</v>
      </c>
      <c r="I13" t="str">
        <f t="shared" si="0"/>
        <v>Average</v>
      </c>
      <c r="J13" t="str" cm="1">
        <f t="array" ref="J13">_xlfn.IFS(F13&lt;=35,"Fail",F13&lt;=60,"Below Average",F13&lt;=80,"Average",F13&lt;=90,"Good",F13&gt;90,"Excellent")</f>
        <v>Good</v>
      </c>
      <c r="K13" t="b">
        <f t="shared" si="1"/>
        <v>1</v>
      </c>
      <c r="L13" t="b">
        <f t="shared" si="2"/>
        <v>1</v>
      </c>
    </row>
    <row r="14" spans="1:12" ht="13.8">
      <c r="A14" s="5" t="s">
        <v>17</v>
      </c>
      <c r="B14" s="5" t="s">
        <v>22</v>
      </c>
      <c r="C14" s="5" t="s">
        <v>18</v>
      </c>
      <c r="D14" s="5" t="s">
        <v>15</v>
      </c>
      <c r="E14" s="5" t="s">
        <v>19</v>
      </c>
      <c r="F14" s="6">
        <v>88</v>
      </c>
      <c r="G14" s="6">
        <v>80</v>
      </c>
      <c r="H14" s="6">
        <v>81</v>
      </c>
      <c r="I14" t="str">
        <f t="shared" si="0"/>
        <v>Average</v>
      </c>
      <c r="J14" t="str" cm="1">
        <f t="array" ref="J14">_xlfn.IFS(F14&lt;=35,"Fail",F14&lt;=60,"Below Average",F14&lt;=80,"Average",F14&lt;=90,"Good",F14&gt;90,"Excellent")</f>
        <v>Good</v>
      </c>
      <c r="K14" t="b">
        <f t="shared" si="1"/>
        <v>0</v>
      </c>
      <c r="L14" t="b">
        <f t="shared" si="2"/>
        <v>1</v>
      </c>
    </row>
    <row r="15" spans="1:12" ht="13.8">
      <c r="A15" s="5" t="s">
        <v>12</v>
      </c>
      <c r="B15" s="5" t="s">
        <v>22</v>
      </c>
      <c r="C15" s="5" t="s">
        <v>28</v>
      </c>
      <c r="D15" s="5" t="s">
        <v>15</v>
      </c>
      <c r="E15" s="5" t="s">
        <v>19</v>
      </c>
      <c r="F15" s="6">
        <v>87</v>
      </c>
      <c r="G15" s="6">
        <v>92</v>
      </c>
      <c r="H15" s="6">
        <v>81</v>
      </c>
      <c r="I15" t="str">
        <f t="shared" si="0"/>
        <v>Average</v>
      </c>
      <c r="J15" t="str" cm="1">
        <f t="array" ref="J15">_xlfn.IFS(F15&lt;=35,"Fail",F15&lt;=60,"Below Average",F15&lt;=80,"Average",F15&lt;=90,"Good",F15&gt;90,"Excellent")</f>
        <v>Good</v>
      </c>
      <c r="K15" t="b">
        <f t="shared" si="1"/>
        <v>1</v>
      </c>
      <c r="L15" t="b">
        <f t="shared" si="2"/>
        <v>1</v>
      </c>
    </row>
    <row r="16" spans="1:12" ht="13.8">
      <c r="A16" s="5" t="s">
        <v>17</v>
      </c>
      <c r="B16" s="5" t="s">
        <v>21</v>
      </c>
      <c r="C16" s="5" t="s">
        <v>28</v>
      </c>
      <c r="D16" s="5" t="s">
        <v>15</v>
      </c>
      <c r="E16" s="5" t="s">
        <v>19</v>
      </c>
      <c r="F16" s="6">
        <v>86</v>
      </c>
      <c r="G16" s="6">
        <v>82</v>
      </c>
      <c r="H16" s="6">
        <v>72</v>
      </c>
      <c r="I16" t="str">
        <f t="shared" si="0"/>
        <v>Average</v>
      </c>
      <c r="J16" t="str" cm="1">
        <f t="array" ref="J16">_xlfn.IFS(F16&lt;=35,"Fail",F16&lt;=60,"Below Average",F16&lt;=80,"Average",F16&lt;=90,"Good",F16&gt;90,"Excellent")</f>
        <v>Good</v>
      </c>
      <c r="K16" t="b">
        <f t="shared" si="1"/>
        <v>1</v>
      </c>
      <c r="L16" t="b">
        <f t="shared" si="2"/>
        <v>1</v>
      </c>
    </row>
    <row r="17" spans="1:12" ht="13.8">
      <c r="A17" s="5" t="s">
        <v>17</v>
      </c>
      <c r="B17" s="5" t="s">
        <v>27</v>
      </c>
      <c r="C17" s="5" t="s">
        <v>18</v>
      </c>
      <c r="D17" s="5" t="s">
        <v>15</v>
      </c>
      <c r="E17" s="5" t="s">
        <v>16</v>
      </c>
      <c r="F17" s="6">
        <v>85</v>
      </c>
      <c r="G17" s="6">
        <v>75</v>
      </c>
      <c r="H17" s="6">
        <v>74</v>
      </c>
      <c r="I17" t="str">
        <f t="shared" si="0"/>
        <v>Average</v>
      </c>
      <c r="J17" t="str" cm="1">
        <f t="array" ref="J17">_xlfn.IFS(F17&lt;=35,"Fail",F17&lt;=60,"Below Average",F17&lt;=80,"Average",F17&lt;=90,"Good",F17&gt;90,"Excellent")</f>
        <v>Good</v>
      </c>
      <c r="K17" t="b">
        <f t="shared" si="1"/>
        <v>0</v>
      </c>
      <c r="L17" t="b">
        <f t="shared" si="2"/>
        <v>1</v>
      </c>
    </row>
    <row r="18" spans="1:12" ht="13.8">
      <c r="A18" s="5" t="s">
        <v>17</v>
      </c>
      <c r="B18" s="5" t="s">
        <v>21</v>
      </c>
      <c r="C18" s="5" t="s">
        <v>18</v>
      </c>
      <c r="D18" s="5" t="s">
        <v>20</v>
      </c>
      <c r="E18" s="5" t="s">
        <v>16</v>
      </c>
      <c r="F18" s="6">
        <v>84</v>
      </c>
      <c r="G18" s="6">
        <v>91</v>
      </c>
      <c r="H18" s="6">
        <v>89</v>
      </c>
      <c r="I18" t="str">
        <f t="shared" si="0"/>
        <v>Average</v>
      </c>
      <c r="J18" t="str" cm="1">
        <f t="array" ref="J18">_xlfn.IFS(F18&lt;=35,"Fail",F18&lt;=60,"Below Average",F18&lt;=80,"Average",F18&lt;=90,"Good",F18&gt;90,"Excellent")</f>
        <v>Good</v>
      </c>
      <c r="K18" t="b">
        <f t="shared" si="1"/>
        <v>1</v>
      </c>
      <c r="L18" t="b">
        <f t="shared" si="2"/>
        <v>1</v>
      </c>
    </row>
    <row r="19" spans="1:12" ht="13.8">
      <c r="A19" s="5" t="s">
        <v>17</v>
      </c>
      <c r="B19" s="5" t="s">
        <v>22</v>
      </c>
      <c r="C19" s="5" t="s">
        <v>23</v>
      </c>
      <c r="D19" s="5" t="s">
        <v>15</v>
      </c>
      <c r="E19" s="5" t="s">
        <v>16</v>
      </c>
      <c r="F19" s="6">
        <v>83</v>
      </c>
      <c r="G19" s="6">
        <v>81</v>
      </c>
      <c r="H19" s="6">
        <v>78</v>
      </c>
      <c r="I19" t="str">
        <f t="shared" si="0"/>
        <v>Average</v>
      </c>
      <c r="J19" t="str" cm="1">
        <f t="array" ref="J19">_xlfn.IFS(F19&lt;=35,"Fail",F19&lt;=60,"Below Average",F19&lt;=80,"Average",F19&lt;=90,"Good",F19&gt;90,"Excellent")</f>
        <v>Good</v>
      </c>
      <c r="K19" t="b">
        <f t="shared" si="1"/>
        <v>1</v>
      </c>
      <c r="L19" t="b">
        <f t="shared" si="2"/>
        <v>1</v>
      </c>
    </row>
    <row r="20" spans="1:12" ht="13.8">
      <c r="A20" s="5" t="s">
        <v>12</v>
      </c>
      <c r="B20" s="5" t="s">
        <v>13</v>
      </c>
      <c r="C20" s="5" t="s">
        <v>18</v>
      </c>
      <c r="D20" s="5" t="s">
        <v>15</v>
      </c>
      <c r="E20" s="5" t="s">
        <v>19</v>
      </c>
      <c r="F20" s="6">
        <v>83</v>
      </c>
      <c r="G20" s="6">
        <v>85</v>
      </c>
      <c r="H20" s="6">
        <v>86</v>
      </c>
      <c r="I20" t="str">
        <f t="shared" si="0"/>
        <v>Average</v>
      </c>
      <c r="J20" t="str" cm="1">
        <f t="array" ref="J20">_xlfn.IFS(F20&lt;=35,"Fail",F20&lt;=60,"Below Average",F20&lt;=80,"Average",F20&lt;=90,"Good",F20&gt;90,"Excellent")</f>
        <v>Good</v>
      </c>
      <c r="K20" t="b">
        <f t="shared" si="1"/>
        <v>1</v>
      </c>
      <c r="L20" t="b">
        <f t="shared" si="2"/>
        <v>1</v>
      </c>
    </row>
    <row r="21" spans="1:12" ht="13.8">
      <c r="A21" s="5" t="s">
        <v>17</v>
      </c>
      <c r="B21" s="5" t="s">
        <v>13</v>
      </c>
      <c r="C21" s="5" t="s">
        <v>23</v>
      </c>
      <c r="D21" s="5" t="s">
        <v>15</v>
      </c>
      <c r="E21" s="5" t="s">
        <v>16</v>
      </c>
      <c r="F21" s="6">
        <v>82</v>
      </c>
      <c r="G21" s="6">
        <v>74</v>
      </c>
      <c r="H21" s="6">
        <v>75</v>
      </c>
      <c r="I21" t="str">
        <f t="shared" si="0"/>
        <v>Average</v>
      </c>
      <c r="J21" t="str" cm="1">
        <f t="array" ref="J21">_xlfn.IFS(F21&lt;=35,"Fail",F21&lt;=60,"Below Average",F21&lt;=80,"Average",F21&lt;=90,"Good",F21&gt;90,"Excellent")</f>
        <v>Good</v>
      </c>
      <c r="K21" t="b">
        <f t="shared" si="1"/>
        <v>0</v>
      </c>
      <c r="L21" t="b">
        <f t="shared" si="2"/>
        <v>1</v>
      </c>
    </row>
    <row r="22" spans="1:12" ht="13.8">
      <c r="A22" s="5" t="s">
        <v>12</v>
      </c>
      <c r="B22" s="5" t="s">
        <v>24</v>
      </c>
      <c r="C22" s="5" t="s">
        <v>18</v>
      </c>
      <c r="D22" s="5" t="s">
        <v>15</v>
      </c>
      <c r="E22" s="5" t="s">
        <v>19</v>
      </c>
      <c r="F22" s="6">
        <v>82</v>
      </c>
      <c r="G22" s="6">
        <v>83</v>
      </c>
      <c r="H22" s="6">
        <v>80</v>
      </c>
      <c r="I22" t="str">
        <f t="shared" si="0"/>
        <v>Average</v>
      </c>
      <c r="J22" t="str" cm="1">
        <f t="array" ref="J22">_xlfn.IFS(F22&lt;=35,"Fail",F22&lt;=60,"Below Average",F22&lt;=80,"Average",F22&lt;=90,"Good",F22&gt;90,"Excellent")</f>
        <v>Good</v>
      </c>
      <c r="K22" t="b">
        <f t="shared" si="1"/>
        <v>1</v>
      </c>
      <c r="L22" t="b">
        <f t="shared" si="2"/>
        <v>1</v>
      </c>
    </row>
    <row r="23" spans="1:12" ht="13.8">
      <c r="A23" s="5" t="s">
        <v>17</v>
      </c>
      <c r="B23" s="5" t="s">
        <v>13</v>
      </c>
      <c r="C23" s="5" t="s">
        <v>28</v>
      </c>
      <c r="D23" s="5" t="s">
        <v>15</v>
      </c>
      <c r="E23" s="5" t="s">
        <v>16</v>
      </c>
      <c r="F23" s="6">
        <v>82</v>
      </c>
      <c r="G23" s="6">
        <v>82</v>
      </c>
      <c r="H23" s="6">
        <v>82</v>
      </c>
      <c r="I23" t="str">
        <f t="shared" si="0"/>
        <v>Average</v>
      </c>
      <c r="J23" t="str" cm="1">
        <f t="array" ref="J23">_xlfn.IFS(F23&lt;=35,"Fail",F23&lt;=60,"Below Average",F23&lt;=80,"Average",F23&lt;=90,"Good",F23&gt;90,"Excellent")</f>
        <v>Good</v>
      </c>
      <c r="K23" t="b">
        <f t="shared" si="1"/>
        <v>1</v>
      </c>
      <c r="L23" t="b">
        <f t="shared" si="2"/>
        <v>1</v>
      </c>
    </row>
    <row r="24" spans="1:12" ht="13.8">
      <c r="A24" s="5" t="s">
        <v>17</v>
      </c>
      <c r="B24" s="5" t="s">
        <v>22</v>
      </c>
      <c r="C24" s="5" t="s">
        <v>14</v>
      </c>
      <c r="D24" s="5" t="s">
        <v>15</v>
      </c>
      <c r="E24" s="5" t="s">
        <v>16</v>
      </c>
      <c r="F24" s="6">
        <v>80</v>
      </c>
      <c r="G24" s="6">
        <v>76</v>
      </c>
      <c r="H24" s="6">
        <v>68</v>
      </c>
      <c r="I24" t="str">
        <f t="shared" si="0"/>
        <v>Average</v>
      </c>
      <c r="J24" t="str" cm="1">
        <f t="array" ref="J24">_xlfn.IFS(F24&lt;=35,"Fail",F24&lt;=60,"Below Average",F24&lt;=80,"Average",F24&lt;=90,"Good",F24&gt;90,"Excellent")</f>
        <v>Average</v>
      </c>
      <c r="K24" t="b">
        <f t="shared" si="1"/>
        <v>0</v>
      </c>
      <c r="L24" t="b">
        <f t="shared" si="2"/>
        <v>1</v>
      </c>
    </row>
    <row r="25" spans="1:12" ht="13.8">
      <c r="A25" s="5" t="s">
        <v>12</v>
      </c>
      <c r="B25" s="5" t="s">
        <v>24</v>
      </c>
      <c r="C25" s="5" t="s">
        <v>18</v>
      </c>
      <c r="D25" s="5" t="s">
        <v>15</v>
      </c>
      <c r="E25" s="5" t="s">
        <v>19</v>
      </c>
      <c r="F25" s="6">
        <v>80</v>
      </c>
      <c r="G25" s="6">
        <v>79</v>
      </c>
      <c r="H25" s="6">
        <v>71</v>
      </c>
      <c r="I25" t="str">
        <f t="shared" si="0"/>
        <v>Average</v>
      </c>
      <c r="J25" t="str" cm="1">
        <f t="array" ref="J25">_xlfn.IFS(F25&lt;=35,"Fail",F25&lt;=60,"Below Average",F25&lt;=80,"Average",F25&lt;=90,"Good",F25&gt;90,"Excellent")</f>
        <v>Average</v>
      </c>
      <c r="K25" t="b">
        <f t="shared" si="1"/>
        <v>0</v>
      </c>
      <c r="L25" t="b">
        <f t="shared" si="2"/>
        <v>1</v>
      </c>
    </row>
    <row r="26" spans="1:12" ht="13.8">
      <c r="A26" s="5" t="s">
        <v>17</v>
      </c>
      <c r="B26" s="5" t="s">
        <v>22</v>
      </c>
      <c r="C26" s="5" t="s">
        <v>23</v>
      </c>
      <c r="D26" s="5" t="s">
        <v>15</v>
      </c>
      <c r="E26" s="5" t="s">
        <v>19</v>
      </c>
      <c r="F26" s="6">
        <v>80</v>
      </c>
      <c r="G26" s="6">
        <v>75</v>
      </c>
      <c r="H26" s="6">
        <v>73</v>
      </c>
      <c r="I26" t="str">
        <f t="shared" si="0"/>
        <v>Average</v>
      </c>
      <c r="J26" t="str" cm="1">
        <f t="array" ref="J26">_xlfn.IFS(F26&lt;=35,"Fail",F26&lt;=60,"Below Average",F26&lt;=80,"Average",F26&lt;=90,"Good",F26&gt;90,"Excellent")</f>
        <v>Average</v>
      </c>
      <c r="K26" t="b">
        <f t="shared" si="1"/>
        <v>0</v>
      </c>
      <c r="L26" t="b">
        <f t="shared" si="2"/>
        <v>1</v>
      </c>
    </row>
    <row r="27" spans="1:12" ht="13.8">
      <c r="A27" s="5" t="s">
        <v>17</v>
      </c>
      <c r="B27" s="5" t="s">
        <v>13</v>
      </c>
      <c r="C27" s="5" t="s">
        <v>18</v>
      </c>
      <c r="D27" s="5" t="s">
        <v>15</v>
      </c>
      <c r="E27" s="5" t="s">
        <v>19</v>
      </c>
      <c r="F27" s="6">
        <v>80</v>
      </c>
      <c r="G27" s="6">
        <v>70</v>
      </c>
      <c r="H27" s="6">
        <v>73</v>
      </c>
      <c r="I27" t="str">
        <f t="shared" si="0"/>
        <v>Average</v>
      </c>
      <c r="J27" t="str" cm="1">
        <f t="array" ref="J27">_xlfn.IFS(F27&lt;=35,"Fail",F27&lt;=60,"Below Average",F27&lt;=80,"Average",F27&lt;=90,"Good",F27&gt;90,"Excellent")</f>
        <v>Average</v>
      </c>
      <c r="K27" t="b">
        <f t="shared" si="1"/>
        <v>0</v>
      </c>
      <c r="L27" t="b">
        <f t="shared" si="2"/>
        <v>1</v>
      </c>
    </row>
    <row r="28" spans="1:12" ht="13.8">
      <c r="A28" s="5" t="s">
        <v>17</v>
      </c>
      <c r="B28" s="5" t="s">
        <v>13</v>
      </c>
      <c r="C28" s="5" t="s">
        <v>14</v>
      </c>
      <c r="D28" s="5" t="s">
        <v>15</v>
      </c>
      <c r="E28" s="5" t="s">
        <v>19</v>
      </c>
      <c r="F28" s="6">
        <v>80</v>
      </c>
      <c r="G28" s="6">
        <v>75</v>
      </c>
      <c r="H28" s="6">
        <v>74</v>
      </c>
      <c r="I28" t="str">
        <f t="shared" si="0"/>
        <v>Average</v>
      </c>
      <c r="J28" t="str" cm="1">
        <f t="array" ref="J28">_xlfn.IFS(F28&lt;=35,"Fail",F28&lt;=60,"Below Average",F28&lt;=80,"Average",F28&lt;=90,"Good",F28&gt;90,"Excellent")</f>
        <v>Average</v>
      </c>
      <c r="K28" t="b">
        <f t="shared" si="1"/>
        <v>0</v>
      </c>
      <c r="L28" t="b">
        <f t="shared" si="2"/>
        <v>1</v>
      </c>
    </row>
    <row r="29" spans="1:12" ht="13.8">
      <c r="A29" s="5" t="s">
        <v>17</v>
      </c>
      <c r="B29" s="5" t="s">
        <v>13</v>
      </c>
      <c r="C29" s="5" t="s">
        <v>23</v>
      </c>
      <c r="D29" s="5" t="s">
        <v>15</v>
      </c>
      <c r="E29" s="5" t="s">
        <v>16</v>
      </c>
      <c r="F29" s="6">
        <v>80</v>
      </c>
      <c r="G29" s="6">
        <v>77</v>
      </c>
      <c r="H29" s="6">
        <v>80</v>
      </c>
      <c r="I29" t="str">
        <f t="shared" si="0"/>
        <v>Average</v>
      </c>
      <c r="J29" t="str" cm="1">
        <f t="array" ref="J29">_xlfn.IFS(F29&lt;=35,"Fail",F29&lt;=60,"Below Average",F29&lt;=80,"Average",F29&lt;=90,"Good",F29&gt;90,"Excellent")</f>
        <v>Average</v>
      </c>
      <c r="K29" t="b">
        <f t="shared" si="1"/>
        <v>0</v>
      </c>
      <c r="L29" t="b">
        <f t="shared" si="2"/>
        <v>1</v>
      </c>
    </row>
    <row r="30" spans="1:12" ht="13.8">
      <c r="A30" s="5" t="s">
        <v>12</v>
      </c>
      <c r="B30" s="5" t="s">
        <v>24</v>
      </c>
      <c r="C30" s="5" t="s">
        <v>18</v>
      </c>
      <c r="D30" s="5" t="s">
        <v>20</v>
      </c>
      <c r="E30" s="5" t="s">
        <v>19</v>
      </c>
      <c r="F30" s="6">
        <v>80</v>
      </c>
      <c r="G30" s="6">
        <v>82</v>
      </c>
      <c r="H30" s="6">
        <v>85</v>
      </c>
      <c r="I30" t="str">
        <f t="shared" si="0"/>
        <v>Average</v>
      </c>
      <c r="J30" t="str" cm="1">
        <f t="array" ref="J30">_xlfn.IFS(F30&lt;=35,"Fail",F30&lt;=60,"Below Average",F30&lt;=80,"Average",F30&lt;=90,"Good",F30&gt;90,"Excellent")</f>
        <v>Average</v>
      </c>
      <c r="K30" t="b">
        <f t="shared" si="1"/>
        <v>0</v>
      </c>
      <c r="L30" t="b">
        <f t="shared" si="2"/>
        <v>1</v>
      </c>
    </row>
    <row r="31" spans="1:12" ht="13.8">
      <c r="A31" s="5" t="s">
        <v>12</v>
      </c>
      <c r="B31" s="5" t="s">
        <v>21</v>
      </c>
      <c r="C31" s="5" t="s">
        <v>18</v>
      </c>
      <c r="D31" s="5" t="s">
        <v>15</v>
      </c>
      <c r="E31" s="5" t="s">
        <v>16</v>
      </c>
      <c r="F31" s="6">
        <v>80</v>
      </c>
      <c r="G31" s="6">
        <v>81</v>
      </c>
      <c r="H31" s="6">
        <v>85</v>
      </c>
      <c r="I31" t="str">
        <f t="shared" si="0"/>
        <v>Average</v>
      </c>
      <c r="J31" t="str" cm="1">
        <f t="array" ref="J31">_xlfn.IFS(F31&lt;=35,"Fail",F31&lt;=60,"Below Average",F31&lt;=80,"Average",F31&lt;=90,"Good",F31&gt;90,"Excellent")</f>
        <v>Average</v>
      </c>
      <c r="K31" t="b">
        <f t="shared" si="1"/>
        <v>0</v>
      </c>
      <c r="L31" t="b">
        <f t="shared" si="2"/>
        <v>1</v>
      </c>
    </row>
    <row r="32" spans="1:12" ht="13.8">
      <c r="A32" s="5" t="s">
        <v>12</v>
      </c>
      <c r="B32" s="5" t="s">
        <v>22</v>
      </c>
      <c r="C32" s="5" t="s">
        <v>25</v>
      </c>
      <c r="D32" s="5" t="s">
        <v>15</v>
      </c>
      <c r="E32" s="5" t="s">
        <v>19</v>
      </c>
      <c r="F32" s="6">
        <v>79</v>
      </c>
      <c r="G32" s="6">
        <v>86</v>
      </c>
      <c r="H32" s="6">
        <v>78</v>
      </c>
      <c r="I32" t="str">
        <f t="shared" si="0"/>
        <v>Average</v>
      </c>
      <c r="J32" t="str" cm="1">
        <f t="array" ref="J32">_xlfn.IFS(F32&lt;=35,"Fail",F32&lt;=60,"Below Average",F32&lt;=80,"Average",F32&lt;=90,"Good",F32&gt;90,"Excellent")</f>
        <v>Average</v>
      </c>
      <c r="K32" t="b">
        <f t="shared" si="1"/>
        <v>0</v>
      </c>
      <c r="L32" t="b">
        <f t="shared" si="2"/>
        <v>1</v>
      </c>
    </row>
    <row r="33" spans="1:12" ht="13.8">
      <c r="A33" s="5" t="s">
        <v>17</v>
      </c>
      <c r="B33" s="5" t="s">
        <v>21</v>
      </c>
      <c r="C33" s="5" t="s">
        <v>25</v>
      </c>
      <c r="D33" s="5" t="s">
        <v>20</v>
      </c>
      <c r="E33" s="5" t="s">
        <v>19</v>
      </c>
      <c r="F33" s="6">
        <v>76</v>
      </c>
      <c r="G33" s="6">
        <v>74</v>
      </c>
      <c r="H33" s="6">
        <v>76</v>
      </c>
      <c r="I33" t="str">
        <f t="shared" si="0"/>
        <v>Average</v>
      </c>
      <c r="J33" t="str" cm="1">
        <f t="array" ref="J33">_xlfn.IFS(F33&lt;=35,"Fail",F33&lt;=60,"Below Average",F33&lt;=80,"Average",F33&lt;=90,"Good",F33&gt;90,"Excellent")</f>
        <v>Average</v>
      </c>
      <c r="K33" t="b">
        <f t="shared" si="1"/>
        <v>0</v>
      </c>
      <c r="L33" t="b">
        <f t="shared" si="2"/>
        <v>0</v>
      </c>
    </row>
    <row r="34" spans="1:12" ht="13.8">
      <c r="A34" s="5" t="s">
        <v>17</v>
      </c>
      <c r="B34" s="5" t="s">
        <v>22</v>
      </c>
      <c r="C34" s="5" t="s">
        <v>18</v>
      </c>
      <c r="D34" s="5" t="s">
        <v>15</v>
      </c>
      <c r="E34" s="5" t="s">
        <v>16</v>
      </c>
      <c r="F34" s="6">
        <v>76</v>
      </c>
      <c r="G34" s="6">
        <v>82</v>
      </c>
      <c r="H34" s="6">
        <v>77</v>
      </c>
      <c r="I34" t="str">
        <f t="shared" si="0"/>
        <v>Average</v>
      </c>
      <c r="J34" t="str" cm="1">
        <f t="array" ref="J34">_xlfn.IFS(F34&lt;=35,"Fail",F34&lt;=60,"Below Average",F34&lt;=80,"Average",F34&lt;=90,"Good",F34&gt;90,"Excellent")</f>
        <v>Average</v>
      </c>
      <c r="K34" t="b">
        <f t="shared" si="1"/>
        <v>0</v>
      </c>
      <c r="L34" t="b">
        <f t="shared" si="2"/>
        <v>1</v>
      </c>
    </row>
    <row r="35" spans="1:12" ht="13.8">
      <c r="A35" s="5" t="s">
        <v>17</v>
      </c>
      <c r="B35" s="5" t="s">
        <v>22</v>
      </c>
      <c r="C35" s="5" t="s">
        <v>28</v>
      </c>
      <c r="D35" s="5" t="s">
        <v>20</v>
      </c>
      <c r="E35" s="5" t="s">
        <v>19</v>
      </c>
      <c r="F35" s="6">
        <v>75</v>
      </c>
      <c r="G35" s="6">
        <v>77</v>
      </c>
      <c r="H35" s="6">
        <v>66</v>
      </c>
      <c r="I35" t="str">
        <f t="shared" si="0"/>
        <v>Average</v>
      </c>
      <c r="J35" t="str" cm="1">
        <f t="array" ref="J35">_xlfn.IFS(F35&lt;=35,"Fail",F35&lt;=60,"Below Average",F35&lt;=80,"Average",F35&lt;=90,"Good",F35&gt;90,"Excellent")</f>
        <v>Average</v>
      </c>
      <c r="K35" t="b">
        <f t="shared" si="1"/>
        <v>0</v>
      </c>
      <c r="L35" t="b">
        <f t="shared" si="2"/>
        <v>0</v>
      </c>
    </row>
    <row r="36" spans="1:12" ht="13.8">
      <c r="A36" s="5" t="s">
        <v>12</v>
      </c>
      <c r="B36" s="5" t="s">
        <v>21</v>
      </c>
      <c r="C36" s="5" t="s">
        <v>28</v>
      </c>
      <c r="D36" s="5" t="s">
        <v>20</v>
      </c>
      <c r="E36" s="5" t="s">
        <v>16</v>
      </c>
      <c r="F36" s="6">
        <v>75</v>
      </c>
      <c r="G36" s="6">
        <v>90</v>
      </c>
      <c r="H36" s="6">
        <v>95</v>
      </c>
      <c r="I36" t="str">
        <f t="shared" si="0"/>
        <v>Average</v>
      </c>
      <c r="J36" t="str" cm="1">
        <f t="array" ref="J36">_xlfn.IFS(F36&lt;=35,"Fail",F36&lt;=60,"Below Average",F36&lt;=80,"Average",F36&lt;=90,"Good",F36&gt;90,"Excellent")</f>
        <v>Average</v>
      </c>
      <c r="K36" t="b">
        <f t="shared" si="1"/>
        <v>0</v>
      </c>
      <c r="L36" t="b">
        <f t="shared" si="2"/>
        <v>1</v>
      </c>
    </row>
    <row r="37" spans="1:12" ht="13.8">
      <c r="A37" s="5" t="s">
        <v>17</v>
      </c>
      <c r="B37" s="5" t="s">
        <v>21</v>
      </c>
      <c r="C37" s="5" t="s">
        <v>23</v>
      </c>
      <c r="D37" s="5" t="s">
        <v>15</v>
      </c>
      <c r="E37" s="5" t="s">
        <v>19</v>
      </c>
      <c r="F37" s="6">
        <v>74</v>
      </c>
      <c r="G37" s="6">
        <v>69</v>
      </c>
      <c r="H37" s="6">
        <v>69</v>
      </c>
      <c r="I37" t="str">
        <f t="shared" si="0"/>
        <v>Average</v>
      </c>
      <c r="J37" t="str" cm="1">
        <f t="array" ref="J37">_xlfn.IFS(F37&lt;=35,"Fail",F37&lt;=60,"Below Average",F37&lt;=80,"Average",F37&lt;=90,"Good",F37&gt;90,"Excellent")</f>
        <v>Average</v>
      </c>
      <c r="K37" t="b">
        <f t="shared" si="1"/>
        <v>0</v>
      </c>
      <c r="L37" t="b">
        <f t="shared" si="2"/>
        <v>0</v>
      </c>
    </row>
    <row r="38" spans="1:12" ht="13.8">
      <c r="A38" s="5" t="s">
        <v>17</v>
      </c>
      <c r="B38" s="5" t="s">
        <v>21</v>
      </c>
      <c r="C38" s="5" t="s">
        <v>14</v>
      </c>
      <c r="D38" s="5" t="s">
        <v>15</v>
      </c>
      <c r="E38" s="5" t="s">
        <v>19</v>
      </c>
      <c r="F38" s="6">
        <v>74</v>
      </c>
      <c r="G38" s="6">
        <v>83</v>
      </c>
      <c r="H38" s="6">
        <v>72</v>
      </c>
      <c r="I38" t="str">
        <f t="shared" si="0"/>
        <v>Average</v>
      </c>
      <c r="J38" t="str" cm="1">
        <f t="array" ref="J38">_xlfn.IFS(F38&lt;=35,"Fail",F38&lt;=60,"Below Average",F38&lt;=80,"Average",F38&lt;=90,"Good",F38&gt;90,"Excellent")</f>
        <v>Average</v>
      </c>
      <c r="K38" t="b">
        <f t="shared" si="1"/>
        <v>0</v>
      </c>
      <c r="L38" t="b">
        <f t="shared" si="2"/>
        <v>1</v>
      </c>
    </row>
    <row r="39" spans="1:12" ht="13.8">
      <c r="A39" s="5" t="s">
        <v>12</v>
      </c>
      <c r="B39" s="5" t="s">
        <v>24</v>
      </c>
      <c r="C39" s="5" t="s">
        <v>26</v>
      </c>
      <c r="D39" s="5" t="s">
        <v>20</v>
      </c>
      <c r="E39" s="5" t="s">
        <v>16</v>
      </c>
      <c r="F39" s="6">
        <v>74</v>
      </c>
      <c r="G39" s="6">
        <v>83</v>
      </c>
      <c r="H39" s="6">
        <v>84</v>
      </c>
      <c r="I39" t="str">
        <f t="shared" si="0"/>
        <v>Average</v>
      </c>
      <c r="J39" t="str" cm="1">
        <f t="array" ref="J39">_xlfn.IFS(F39&lt;=35,"Fail",F39&lt;=60,"Below Average",F39&lt;=80,"Average",F39&lt;=90,"Good",F39&gt;90,"Excellent")</f>
        <v>Average</v>
      </c>
      <c r="K39" t="b">
        <f t="shared" si="1"/>
        <v>0</v>
      </c>
      <c r="L39" t="b">
        <f t="shared" si="2"/>
        <v>1</v>
      </c>
    </row>
    <row r="40" spans="1:12" ht="13.8">
      <c r="A40" s="5" t="s">
        <v>17</v>
      </c>
      <c r="B40" s="5" t="s">
        <v>22</v>
      </c>
      <c r="C40" s="5" t="s">
        <v>18</v>
      </c>
      <c r="D40" s="5" t="s">
        <v>20</v>
      </c>
      <c r="E40" s="5" t="s">
        <v>16</v>
      </c>
      <c r="F40" s="6">
        <v>74</v>
      </c>
      <c r="G40" s="6">
        <v>85</v>
      </c>
      <c r="H40" s="6">
        <v>87</v>
      </c>
      <c r="I40" t="str">
        <f t="shared" si="0"/>
        <v>Average</v>
      </c>
      <c r="J40" t="str" cm="1">
        <f t="array" ref="J40">_xlfn.IFS(F40&lt;=35,"Fail",F40&lt;=60,"Below Average",F40&lt;=80,"Average",F40&lt;=90,"Good",F40&gt;90,"Excellent")</f>
        <v>Average</v>
      </c>
      <c r="K40" t="b">
        <f t="shared" si="1"/>
        <v>0</v>
      </c>
      <c r="L40" t="b">
        <f t="shared" si="2"/>
        <v>1</v>
      </c>
    </row>
    <row r="41" spans="1:12" ht="13.8">
      <c r="A41" s="5" t="s">
        <v>17</v>
      </c>
      <c r="B41" s="5" t="s">
        <v>22</v>
      </c>
      <c r="C41" s="5" t="s">
        <v>14</v>
      </c>
      <c r="D41" s="5" t="s">
        <v>15</v>
      </c>
      <c r="E41" s="5" t="s">
        <v>16</v>
      </c>
      <c r="F41" s="6">
        <v>73</v>
      </c>
      <c r="G41" s="6">
        <v>77</v>
      </c>
      <c r="H41" s="6">
        <v>76</v>
      </c>
      <c r="I41" t="str">
        <f t="shared" si="0"/>
        <v>Average</v>
      </c>
      <c r="J41" t="str" cm="1">
        <f t="array" ref="J41">_xlfn.IFS(F41&lt;=35,"Fail",F41&lt;=60,"Below Average",F41&lt;=80,"Average",F41&lt;=90,"Good",F41&gt;90,"Excellent")</f>
        <v>Average</v>
      </c>
      <c r="K41" t="b">
        <f t="shared" si="1"/>
        <v>0</v>
      </c>
      <c r="L41" t="b">
        <f t="shared" si="2"/>
        <v>0</v>
      </c>
    </row>
    <row r="42" spans="1:12" ht="13.8">
      <c r="A42" s="5" t="s">
        <v>12</v>
      </c>
      <c r="B42" s="5" t="s">
        <v>21</v>
      </c>
      <c r="C42" s="5" t="s">
        <v>18</v>
      </c>
      <c r="D42" s="5" t="s">
        <v>15</v>
      </c>
      <c r="E42" s="5" t="s">
        <v>19</v>
      </c>
      <c r="F42" s="6">
        <v>73</v>
      </c>
      <c r="G42" s="6">
        <v>80</v>
      </c>
      <c r="H42" s="6">
        <v>78</v>
      </c>
      <c r="I42" t="str">
        <f t="shared" si="0"/>
        <v>Average</v>
      </c>
      <c r="J42" t="str" cm="1">
        <f t="array" ref="J42">_xlfn.IFS(F42&lt;=35,"Fail",F42&lt;=60,"Below Average",F42&lt;=80,"Average",F42&lt;=90,"Good",F42&gt;90,"Excellent")</f>
        <v>Average</v>
      </c>
      <c r="K42" t="b">
        <f t="shared" si="1"/>
        <v>0</v>
      </c>
      <c r="L42" t="b">
        <f t="shared" si="2"/>
        <v>1</v>
      </c>
    </row>
    <row r="43" spans="1:12" ht="13.8">
      <c r="A43" s="5" t="s">
        <v>12</v>
      </c>
      <c r="B43" s="5" t="s">
        <v>21</v>
      </c>
      <c r="C43" s="5" t="s">
        <v>23</v>
      </c>
      <c r="D43" s="5" t="s">
        <v>20</v>
      </c>
      <c r="E43" s="5" t="s">
        <v>16</v>
      </c>
      <c r="F43" s="6">
        <v>73</v>
      </c>
      <c r="G43" s="6">
        <v>91</v>
      </c>
      <c r="H43" s="6">
        <v>88</v>
      </c>
      <c r="I43" t="str">
        <f t="shared" si="0"/>
        <v>Average</v>
      </c>
      <c r="J43" t="str" cm="1">
        <f t="array" ref="J43">_xlfn.IFS(F43&lt;=35,"Fail",F43&lt;=60,"Below Average",F43&lt;=80,"Average",F43&lt;=90,"Good",F43&gt;90,"Excellent")</f>
        <v>Average</v>
      </c>
      <c r="K43" t="b">
        <f t="shared" si="1"/>
        <v>0</v>
      </c>
      <c r="L43" t="b">
        <f t="shared" si="2"/>
        <v>1</v>
      </c>
    </row>
    <row r="44" spans="1:12" ht="13.8">
      <c r="A44" s="5" t="s">
        <v>12</v>
      </c>
      <c r="B44" s="5" t="s">
        <v>13</v>
      </c>
      <c r="C44" s="5" t="s">
        <v>14</v>
      </c>
      <c r="D44" s="5" t="s">
        <v>15</v>
      </c>
      <c r="E44" s="5" t="s">
        <v>19</v>
      </c>
      <c r="F44" s="6">
        <v>73</v>
      </c>
      <c r="G44" s="6">
        <v>89</v>
      </c>
      <c r="H44" s="6">
        <v>89</v>
      </c>
      <c r="I44" t="str">
        <f t="shared" si="0"/>
        <v>Average</v>
      </c>
      <c r="J44" t="str" cm="1">
        <f t="array" ref="J44">_xlfn.IFS(F44&lt;=35,"Fail",F44&lt;=60,"Below Average",F44&lt;=80,"Average",F44&lt;=90,"Good",F44&gt;90,"Excellent")</f>
        <v>Average</v>
      </c>
      <c r="K44" t="b">
        <f t="shared" si="1"/>
        <v>0</v>
      </c>
      <c r="L44" t="b">
        <f t="shared" si="2"/>
        <v>1</v>
      </c>
    </row>
    <row r="45" spans="1:12" ht="13.8">
      <c r="A45" s="5" t="s">
        <v>17</v>
      </c>
      <c r="B45" s="5" t="s">
        <v>22</v>
      </c>
      <c r="C45" s="5" t="s">
        <v>18</v>
      </c>
      <c r="D45" s="5" t="s">
        <v>20</v>
      </c>
      <c r="E45" s="5" t="s">
        <v>16</v>
      </c>
      <c r="F45" s="6">
        <v>72</v>
      </c>
      <c r="G45" s="6">
        <v>67</v>
      </c>
      <c r="H45" s="6">
        <v>61</v>
      </c>
      <c r="I45" t="str">
        <f t="shared" si="0"/>
        <v>Average</v>
      </c>
      <c r="J45" t="str" cm="1">
        <f t="array" ref="J45">_xlfn.IFS(F45&lt;=35,"Fail",F45&lt;=60,"Below Average",F45&lt;=80,"Average",F45&lt;=90,"Good",F45&gt;90,"Excellent")</f>
        <v>Average</v>
      </c>
      <c r="K45" t="b">
        <f t="shared" si="1"/>
        <v>0</v>
      </c>
      <c r="L45" t="b">
        <f t="shared" si="2"/>
        <v>0</v>
      </c>
    </row>
    <row r="46" spans="1:12" ht="13.8">
      <c r="A46" s="5" t="s">
        <v>12</v>
      </c>
      <c r="B46" s="5" t="s">
        <v>13</v>
      </c>
      <c r="C46" s="5" t="s">
        <v>14</v>
      </c>
      <c r="D46" s="5" t="s">
        <v>20</v>
      </c>
      <c r="E46" s="5" t="s">
        <v>19</v>
      </c>
      <c r="F46" s="6">
        <v>71</v>
      </c>
      <c r="G46" s="6">
        <v>83</v>
      </c>
      <c r="H46" s="6">
        <v>80</v>
      </c>
      <c r="I46" t="str">
        <f t="shared" si="0"/>
        <v>Average</v>
      </c>
      <c r="J46" t="str" cm="1">
        <f t="array" ref="J46">_xlfn.IFS(F46&lt;=35,"Fail",F46&lt;=60,"Below Average",F46&lt;=80,"Average",F46&lt;=90,"Good",F46&gt;90,"Excellent")</f>
        <v>Average</v>
      </c>
      <c r="K46" t="b">
        <f t="shared" si="1"/>
        <v>0</v>
      </c>
      <c r="L46" t="b">
        <f t="shared" si="2"/>
        <v>1</v>
      </c>
    </row>
    <row r="47" spans="1:12" ht="13.8">
      <c r="A47" s="5" t="s">
        <v>12</v>
      </c>
      <c r="B47" s="5" t="s">
        <v>22</v>
      </c>
      <c r="C47" s="5" t="s">
        <v>14</v>
      </c>
      <c r="D47" s="5" t="s">
        <v>15</v>
      </c>
      <c r="E47" s="5" t="s">
        <v>19</v>
      </c>
      <c r="F47" s="6">
        <v>71</v>
      </c>
      <c r="G47" s="6">
        <v>88</v>
      </c>
      <c r="H47" s="6">
        <v>83</v>
      </c>
      <c r="I47" t="str">
        <f t="shared" si="0"/>
        <v>Average</v>
      </c>
      <c r="J47" t="str" cm="1">
        <f t="array" ref="J47">_xlfn.IFS(F47&lt;=35,"Fail",F47&lt;=60,"Below Average",F47&lt;=80,"Average",F47&lt;=90,"Good",F47&gt;90,"Excellent")</f>
        <v>Average</v>
      </c>
      <c r="K47" t="b">
        <f t="shared" si="1"/>
        <v>0</v>
      </c>
      <c r="L47" t="b">
        <f t="shared" si="2"/>
        <v>1</v>
      </c>
    </row>
    <row r="48" spans="1:12" ht="13.8">
      <c r="A48" s="5" t="s">
        <v>17</v>
      </c>
      <c r="B48" s="5" t="s">
        <v>13</v>
      </c>
      <c r="C48" s="5" t="s">
        <v>23</v>
      </c>
      <c r="D48" s="5" t="s">
        <v>15</v>
      </c>
      <c r="E48" s="5" t="s">
        <v>19</v>
      </c>
      <c r="F48" s="6">
        <v>70</v>
      </c>
      <c r="G48" s="6">
        <v>66</v>
      </c>
      <c r="H48" s="6">
        <v>59</v>
      </c>
      <c r="I48" t="str">
        <f t="shared" si="0"/>
        <v>Average</v>
      </c>
      <c r="J48" t="str" cm="1">
        <f t="array" ref="J48">_xlfn.IFS(F48&lt;=35,"Fail",F48&lt;=60,"Below Average",F48&lt;=80,"Average",F48&lt;=90,"Good",F48&gt;90,"Excellent")</f>
        <v>Average</v>
      </c>
      <c r="K48" t="b">
        <f t="shared" si="1"/>
        <v>0</v>
      </c>
      <c r="L48" t="b">
        <f t="shared" si="2"/>
        <v>0</v>
      </c>
    </row>
    <row r="49" spans="1:12" ht="13.8">
      <c r="A49" s="5" t="s">
        <v>17</v>
      </c>
      <c r="B49" s="5" t="s">
        <v>21</v>
      </c>
      <c r="C49" s="5" t="s">
        <v>14</v>
      </c>
      <c r="D49" s="5" t="s">
        <v>20</v>
      </c>
      <c r="E49" s="5" t="s">
        <v>19</v>
      </c>
      <c r="F49" s="6">
        <v>70</v>
      </c>
      <c r="G49" s="6">
        <v>70</v>
      </c>
      <c r="H49" s="6">
        <v>63</v>
      </c>
      <c r="I49" t="str">
        <f t="shared" si="0"/>
        <v>Average</v>
      </c>
      <c r="J49" t="str" cm="1">
        <f t="array" ref="J49">_xlfn.IFS(F49&lt;=35,"Fail",F49&lt;=60,"Below Average",F49&lt;=80,"Average",F49&lt;=90,"Good",F49&gt;90,"Excellent")</f>
        <v>Average</v>
      </c>
      <c r="K49" t="b">
        <f t="shared" si="1"/>
        <v>0</v>
      </c>
      <c r="L49" t="b">
        <f t="shared" si="2"/>
        <v>0</v>
      </c>
    </row>
    <row r="50" spans="1:12" ht="13.8">
      <c r="A50" s="5" t="s">
        <v>17</v>
      </c>
      <c r="B50" s="5" t="s">
        <v>27</v>
      </c>
      <c r="C50" s="5" t="s">
        <v>14</v>
      </c>
      <c r="D50" s="5" t="s">
        <v>15</v>
      </c>
      <c r="E50" s="5" t="s">
        <v>19</v>
      </c>
      <c r="F50" s="6">
        <v>70</v>
      </c>
      <c r="G50" s="6">
        <v>73</v>
      </c>
      <c r="H50" s="6">
        <v>70</v>
      </c>
      <c r="I50" t="str">
        <f t="shared" si="0"/>
        <v>Average</v>
      </c>
      <c r="J50" t="str" cm="1">
        <f t="array" ref="J50">_xlfn.IFS(F50&lt;=35,"Fail",F50&lt;=60,"Below Average",F50&lt;=80,"Average",F50&lt;=90,"Good",F50&gt;90,"Excellent")</f>
        <v>Average</v>
      </c>
      <c r="K50" t="b">
        <f t="shared" si="1"/>
        <v>0</v>
      </c>
      <c r="L50" t="b">
        <f t="shared" si="2"/>
        <v>0</v>
      </c>
    </row>
    <row r="51" spans="1:12" ht="13.8">
      <c r="A51" s="5" t="s">
        <v>12</v>
      </c>
      <c r="B51" s="5" t="s">
        <v>21</v>
      </c>
      <c r="C51" s="5" t="s">
        <v>14</v>
      </c>
      <c r="D51" s="5" t="s">
        <v>15</v>
      </c>
      <c r="E51" s="5" t="s">
        <v>19</v>
      </c>
      <c r="F51" s="6">
        <v>70</v>
      </c>
      <c r="G51" s="6">
        <v>71</v>
      </c>
      <c r="H51" s="6">
        <v>71</v>
      </c>
      <c r="I51" t="str">
        <f t="shared" si="0"/>
        <v>Average</v>
      </c>
      <c r="J51" t="str" cm="1">
        <f t="array" ref="J51">_xlfn.IFS(F51&lt;=35,"Fail",F51&lt;=60,"Below Average",F51&lt;=80,"Average",F51&lt;=90,"Good",F51&gt;90,"Excellent")</f>
        <v>Average</v>
      </c>
      <c r="K51" t="b">
        <f t="shared" si="1"/>
        <v>0</v>
      </c>
      <c r="L51" t="b">
        <f t="shared" si="2"/>
        <v>0</v>
      </c>
    </row>
    <row r="52" spans="1:12" ht="13.8">
      <c r="A52" s="5" t="s">
        <v>17</v>
      </c>
      <c r="B52" s="5" t="s">
        <v>22</v>
      </c>
      <c r="C52" s="5" t="s">
        <v>28</v>
      </c>
      <c r="D52" s="5" t="s">
        <v>15</v>
      </c>
      <c r="E52" s="5" t="s">
        <v>19</v>
      </c>
      <c r="F52" s="6">
        <v>69</v>
      </c>
      <c r="G52" s="6">
        <v>67</v>
      </c>
      <c r="H52" s="6">
        <v>63</v>
      </c>
      <c r="I52" t="str">
        <f t="shared" si="0"/>
        <v>Average</v>
      </c>
      <c r="J52" t="str" cm="1">
        <f t="array" ref="J52">_xlfn.IFS(F52&lt;=35,"Fail",F52&lt;=60,"Below Average",F52&lt;=80,"Average",F52&lt;=90,"Good",F52&gt;90,"Excellent")</f>
        <v>Average</v>
      </c>
      <c r="K52" t="b">
        <f t="shared" si="1"/>
        <v>0</v>
      </c>
      <c r="L52" t="b">
        <f t="shared" si="2"/>
        <v>0</v>
      </c>
    </row>
    <row r="53" spans="1:12" ht="13.8">
      <c r="A53" s="5" t="s">
        <v>17</v>
      </c>
      <c r="B53" s="5" t="s">
        <v>13</v>
      </c>
      <c r="C53" s="5" t="s">
        <v>14</v>
      </c>
      <c r="D53" s="5" t="s">
        <v>15</v>
      </c>
      <c r="E53" s="5" t="s">
        <v>19</v>
      </c>
      <c r="F53" s="6">
        <v>69</v>
      </c>
      <c r="G53" s="6">
        <v>73</v>
      </c>
      <c r="H53" s="6">
        <v>67</v>
      </c>
      <c r="I53" t="str">
        <f t="shared" si="0"/>
        <v>Average</v>
      </c>
      <c r="J53" t="str" cm="1">
        <f t="array" ref="J53">_xlfn.IFS(F53&lt;=35,"Fail",F53&lt;=60,"Below Average",F53&lt;=80,"Average",F53&lt;=90,"Good",F53&gt;90,"Excellent")</f>
        <v>Average</v>
      </c>
      <c r="K53" t="b">
        <f t="shared" si="1"/>
        <v>0</v>
      </c>
      <c r="L53" t="b">
        <f t="shared" si="2"/>
        <v>0</v>
      </c>
    </row>
    <row r="54" spans="1:12" ht="13.8">
      <c r="A54" s="5" t="s">
        <v>12</v>
      </c>
      <c r="B54" s="5" t="s">
        <v>21</v>
      </c>
      <c r="C54" s="5" t="s">
        <v>14</v>
      </c>
      <c r="D54" s="5" t="s">
        <v>15</v>
      </c>
      <c r="E54" s="5" t="s">
        <v>16</v>
      </c>
      <c r="F54" s="6">
        <v>69</v>
      </c>
      <c r="G54" s="6">
        <v>72</v>
      </c>
      <c r="H54" s="6">
        <v>72</v>
      </c>
      <c r="I54" t="str">
        <f t="shared" si="0"/>
        <v>Average</v>
      </c>
      <c r="J54" t="str" cm="1">
        <f t="array" ref="J54">_xlfn.IFS(F54&lt;=35,"Fail",F54&lt;=60,"Below Average",F54&lt;=80,"Average",F54&lt;=90,"Good",F54&gt;90,"Excellent")</f>
        <v>Average</v>
      </c>
      <c r="K54" t="b">
        <f t="shared" si="1"/>
        <v>0</v>
      </c>
      <c r="L54" t="b">
        <f t="shared" si="2"/>
        <v>0</v>
      </c>
    </row>
    <row r="55" spans="1:12" ht="13.8">
      <c r="A55" s="5" t="s">
        <v>12</v>
      </c>
      <c r="B55" s="5" t="s">
        <v>21</v>
      </c>
      <c r="C55" s="5" t="s">
        <v>28</v>
      </c>
      <c r="D55" s="5" t="s">
        <v>20</v>
      </c>
      <c r="E55" s="5" t="s">
        <v>16</v>
      </c>
      <c r="F55" s="6">
        <v>69</v>
      </c>
      <c r="G55" s="6">
        <v>78</v>
      </c>
      <c r="H55" s="6">
        <v>75</v>
      </c>
      <c r="I55" t="str">
        <f t="shared" si="0"/>
        <v>Average</v>
      </c>
      <c r="J55" t="str" cm="1">
        <f t="array" ref="J55">_xlfn.IFS(F55&lt;=35,"Fail",F55&lt;=60,"Below Average",F55&lt;=80,"Average",F55&lt;=90,"Good",F55&gt;90,"Excellent")</f>
        <v>Average</v>
      </c>
      <c r="K55" t="b">
        <f t="shared" si="1"/>
        <v>0</v>
      </c>
      <c r="L55" t="b">
        <f t="shared" si="2"/>
        <v>0</v>
      </c>
    </row>
    <row r="56" spans="1:12" ht="13.8">
      <c r="A56" s="5" t="s">
        <v>12</v>
      </c>
      <c r="B56" s="5" t="s">
        <v>24</v>
      </c>
      <c r="C56" s="5" t="s">
        <v>14</v>
      </c>
      <c r="D56" s="5" t="s">
        <v>20</v>
      </c>
      <c r="E56" s="5" t="s">
        <v>19</v>
      </c>
      <c r="F56" s="6">
        <v>69</v>
      </c>
      <c r="G56" s="6">
        <v>74</v>
      </c>
      <c r="H56" s="6">
        <v>75</v>
      </c>
      <c r="I56" t="str">
        <f t="shared" si="0"/>
        <v>Average</v>
      </c>
      <c r="J56" t="str" cm="1">
        <f t="array" ref="J56">_xlfn.IFS(F56&lt;=35,"Fail",F56&lt;=60,"Below Average",F56&lt;=80,"Average",F56&lt;=90,"Good",F56&gt;90,"Excellent")</f>
        <v>Average</v>
      </c>
      <c r="K56" t="b">
        <f t="shared" si="1"/>
        <v>0</v>
      </c>
      <c r="L56" t="b">
        <f t="shared" si="2"/>
        <v>0</v>
      </c>
    </row>
    <row r="57" spans="1:12" ht="13.8">
      <c r="A57" s="5" t="s">
        <v>17</v>
      </c>
      <c r="B57" s="5" t="s">
        <v>22</v>
      </c>
      <c r="C57" s="5" t="s">
        <v>23</v>
      </c>
      <c r="D57" s="5" t="s">
        <v>15</v>
      </c>
      <c r="E57" s="5" t="s">
        <v>19</v>
      </c>
      <c r="F57" s="6">
        <v>68</v>
      </c>
      <c r="G57" s="6">
        <v>57</v>
      </c>
      <c r="H57" s="6">
        <v>54</v>
      </c>
      <c r="I57" t="str">
        <f t="shared" si="0"/>
        <v>Average</v>
      </c>
      <c r="J57" t="str" cm="1">
        <f t="array" ref="J57">_xlfn.IFS(F57&lt;=35,"Fail",F57&lt;=60,"Below Average",F57&lt;=80,"Average",F57&lt;=90,"Good",F57&gt;90,"Excellent")</f>
        <v>Average</v>
      </c>
      <c r="K57" t="b">
        <f t="shared" si="1"/>
        <v>0</v>
      </c>
      <c r="L57" t="b">
        <f t="shared" si="2"/>
        <v>0</v>
      </c>
    </row>
    <row r="58" spans="1:12" ht="13.8">
      <c r="A58" s="5" t="s">
        <v>17</v>
      </c>
      <c r="B58" s="5" t="s">
        <v>21</v>
      </c>
      <c r="C58" s="5" t="s">
        <v>26</v>
      </c>
      <c r="D58" s="5" t="s">
        <v>15</v>
      </c>
      <c r="E58" s="5" t="s">
        <v>19</v>
      </c>
      <c r="F58" s="6">
        <v>68</v>
      </c>
      <c r="G58" s="6">
        <v>65</v>
      </c>
      <c r="H58" s="6">
        <v>60</v>
      </c>
      <c r="I58" t="str">
        <f t="shared" si="0"/>
        <v>Average</v>
      </c>
      <c r="J58" t="str" cm="1">
        <f t="array" ref="J58">_xlfn.IFS(F58&lt;=35,"Fail",F58&lt;=60,"Below Average",F58&lt;=80,"Average",F58&lt;=90,"Good",F58&gt;90,"Excellent")</f>
        <v>Average</v>
      </c>
      <c r="K58" t="b">
        <f t="shared" si="1"/>
        <v>0</v>
      </c>
      <c r="L58" t="b">
        <f t="shared" si="2"/>
        <v>0</v>
      </c>
    </row>
    <row r="59" spans="1:12" ht="13.8">
      <c r="A59" s="5" t="s">
        <v>17</v>
      </c>
      <c r="B59" s="5" t="s">
        <v>13</v>
      </c>
      <c r="C59" s="5" t="s">
        <v>18</v>
      </c>
      <c r="D59" s="5" t="s">
        <v>15</v>
      </c>
      <c r="E59" s="5" t="s">
        <v>16</v>
      </c>
      <c r="F59" s="6">
        <v>68</v>
      </c>
      <c r="G59" s="6">
        <v>66</v>
      </c>
      <c r="H59" s="6">
        <v>72</v>
      </c>
      <c r="I59" t="str">
        <f t="shared" si="0"/>
        <v>Average</v>
      </c>
      <c r="J59" t="str" cm="1">
        <f t="array" ref="J59">_xlfn.IFS(F59&lt;=35,"Fail",F59&lt;=60,"Below Average",F59&lt;=80,"Average",F59&lt;=90,"Good",F59&gt;90,"Excellent")</f>
        <v>Average</v>
      </c>
      <c r="K59" t="b">
        <f t="shared" si="1"/>
        <v>0</v>
      </c>
      <c r="L59" t="b">
        <f t="shared" si="2"/>
        <v>0</v>
      </c>
    </row>
    <row r="60" spans="1:12" ht="13.8">
      <c r="A60" s="5" t="s">
        <v>12</v>
      </c>
      <c r="B60" s="5" t="s">
        <v>13</v>
      </c>
      <c r="C60" s="5" t="s">
        <v>18</v>
      </c>
      <c r="D60" s="5" t="s">
        <v>20</v>
      </c>
      <c r="E60" s="5" t="s">
        <v>19</v>
      </c>
      <c r="F60" s="6">
        <v>68</v>
      </c>
      <c r="G60" s="6">
        <v>76</v>
      </c>
      <c r="H60" s="6">
        <v>79</v>
      </c>
      <c r="I60" t="str">
        <f t="shared" si="0"/>
        <v>Average</v>
      </c>
      <c r="J60" t="str" cm="1">
        <f t="array" ref="J60">_xlfn.IFS(F60&lt;=35,"Fail",F60&lt;=60,"Below Average",F60&lt;=80,"Average",F60&lt;=90,"Good",F60&gt;90,"Excellent")</f>
        <v>Average</v>
      </c>
      <c r="K60" t="b">
        <f t="shared" si="1"/>
        <v>0</v>
      </c>
      <c r="L60" t="b">
        <f t="shared" si="2"/>
        <v>0</v>
      </c>
    </row>
    <row r="61" spans="1:12" ht="13.8">
      <c r="A61" s="5" t="s">
        <v>12</v>
      </c>
      <c r="B61" s="5" t="s">
        <v>13</v>
      </c>
      <c r="C61" s="5" t="s">
        <v>14</v>
      </c>
      <c r="D61" s="5" t="s">
        <v>15</v>
      </c>
      <c r="E61" s="5" t="s">
        <v>16</v>
      </c>
      <c r="F61" s="6">
        <v>68</v>
      </c>
      <c r="G61" s="6">
        <v>84</v>
      </c>
      <c r="H61" s="6">
        <v>87</v>
      </c>
      <c r="I61" t="str">
        <f t="shared" si="0"/>
        <v>Average</v>
      </c>
      <c r="J61" t="str" cm="1">
        <f t="array" ref="J61">_xlfn.IFS(F61&lt;=35,"Fail",F61&lt;=60,"Below Average",F61&lt;=80,"Average",F61&lt;=90,"Good",F61&gt;90,"Excellent")</f>
        <v>Average</v>
      </c>
      <c r="K61" t="b">
        <f t="shared" si="1"/>
        <v>0</v>
      </c>
      <c r="L61" t="b">
        <f t="shared" si="2"/>
        <v>1</v>
      </c>
    </row>
    <row r="62" spans="1:12" ht="13.8">
      <c r="A62" s="5" t="s">
        <v>17</v>
      </c>
      <c r="B62" s="5" t="s">
        <v>22</v>
      </c>
      <c r="C62" s="5" t="s">
        <v>23</v>
      </c>
      <c r="D62" s="5" t="s">
        <v>15</v>
      </c>
      <c r="E62" s="5" t="s">
        <v>19</v>
      </c>
      <c r="F62" s="6">
        <v>67</v>
      </c>
      <c r="G62" s="6">
        <v>66</v>
      </c>
      <c r="H62" s="6">
        <v>66</v>
      </c>
      <c r="I62" t="str">
        <f t="shared" si="0"/>
        <v>Average</v>
      </c>
      <c r="J62" t="str" cm="1">
        <f t="array" ref="J62">_xlfn.IFS(F62&lt;=35,"Fail",F62&lt;=60,"Below Average",F62&lt;=80,"Average",F62&lt;=90,"Good",F62&gt;90,"Excellent")</f>
        <v>Average</v>
      </c>
      <c r="K62" t="b">
        <f t="shared" si="1"/>
        <v>0</v>
      </c>
      <c r="L62" t="b">
        <f t="shared" si="2"/>
        <v>0</v>
      </c>
    </row>
    <row r="63" spans="1:12" ht="13.8">
      <c r="A63" s="5" t="s">
        <v>12</v>
      </c>
      <c r="B63" s="5" t="s">
        <v>13</v>
      </c>
      <c r="C63" s="5" t="s">
        <v>18</v>
      </c>
      <c r="D63" s="5" t="s">
        <v>15</v>
      </c>
      <c r="E63" s="5" t="s">
        <v>16</v>
      </c>
      <c r="F63" s="6">
        <v>67</v>
      </c>
      <c r="G63" s="6">
        <v>71</v>
      </c>
      <c r="H63" s="6">
        <v>76</v>
      </c>
      <c r="I63" t="str">
        <f t="shared" si="0"/>
        <v>Average</v>
      </c>
      <c r="J63" t="str" cm="1">
        <f t="array" ref="J63">_xlfn.IFS(F63&lt;=35,"Fail",F63&lt;=60,"Below Average",F63&lt;=80,"Average",F63&lt;=90,"Good",F63&gt;90,"Excellent")</f>
        <v>Average</v>
      </c>
      <c r="K63" t="b">
        <f t="shared" si="1"/>
        <v>0</v>
      </c>
      <c r="L63" t="b">
        <f t="shared" si="2"/>
        <v>0</v>
      </c>
    </row>
    <row r="64" spans="1:12" ht="13.8">
      <c r="A64" s="5" t="s">
        <v>12</v>
      </c>
      <c r="B64" s="5" t="s">
        <v>13</v>
      </c>
      <c r="C64" s="5" t="s">
        <v>26</v>
      </c>
      <c r="D64" s="5" t="s">
        <v>15</v>
      </c>
      <c r="E64" s="5" t="s">
        <v>19</v>
      </c>
      <c r="F64" s="6">
        <v>67</v>
      </c>
      <c r="G64" s="6">
        <v>75</v>
      </c>
      <c r="H64" s="6">
        <v>80</v>
      </c>
      <c r="I64" t="str">
        <f t="shared" si="0"/>
        <v>Average</v>
      </c>
      <c r="J64" t="str" cm="1">
        <f t="array" ref="J64">_xlfn.IFS(F64&lt;=35,"Fail",F64&lt;=60,"Below Average",F64&lt;=80,"Average",F64&lt;=90,"Good",F64&gt;90,"Excellent")</f>
        <v>Average</v>
      </c>
      <c r="K64" t="b">
        <f t="shared" si="1"/>
        <v>0</v>
      </c>
      <c r="L64" t="b">
        <f t="shared" si="2"/>
        <v>1</v>
      </c>
    </row>
    <row r="65" spans="1:12" ht="13.8">
      <c r="A65" s="5" t="s">
        <v>17</v>
      </c>
      <c r="B65" s="5" t="s">
        <v>22</v>
      </c>
      <c r="C65" s="5" t="s">
        <v>28</v>
      </c>
      <c r="D65" s="5" t="s">
        <v>20</v>
      </c>
      <c r="E65" s="5" t="s">
        <v>19</v>
      </c>
      <c r="F65" s="6">
        <v>66</v>
      </c>
      <c r="G65" s="6">
        <v>66</v>
      </c>
      <c r="H65" s="6">
        <v>62</v>
      </c>
      <c r="I65" t="str">
        <f t="shared" si="0"/>
        <v>Average</v>
      </c>
      <c r="J65" t="str" cm="1">
        <f t="array" ref="J65">_xlfn.IFS(F65&lt;=35,"Fail",F65&lt;=60,"Below Average",F65&lt;=80,"Average",F65&lt;=90,"Good",F65&gt;90,"Excellent")</f>
        <v>Average</v>
      </c>
      <c r="K65" t="b">
        <f t="shared" si="1"/>
        <v>0</v>
      </c>
      <c r="L65" t="b">
        <f t="shared" si="2"/>
        <v>0</v>
      </c>
    </row>
    <row r="66" spans="1:12" ht="13.8">
      <c r="A66" s="5" t="s">
        <v>17</v>
      </c>
      <c r="B66" s="5" t="s">
        <v>21</v>
      </c>
      <c r="C66" s="5" t="s">
        <v>28</v>
      </c>
      <c r="D66" s="5" t="s">
        <v>15</v>
      </c>
      <c r="E66" s="5" t="s">
        <v>19</v>
      </c>
      <c r="F66" s="6">
        <v>65</v>
      </c>
      <c r="G66" s="6">
        <v>61</v>
      </c>
      <c r="H66" s="6">
        <v>57</v>
      </c>
      <c r="I66" t="str">
        <f t="shared" si="0"/>
        <v>Average</v>
      </c>
      <c r="J66" t="str" cm="1">
        <f t="array" ref="J66">_xlfn.IFS(F66&lt;=35,"Fail",F66&lt;=60,"Below Average",F66&lt;=80,"Average",F66&lt;=90,"Good",F66&gt;90,"Excellent")</f>
        <v>Average</v>
      </c>
      <c r="K66" t="b">
        <f t="shared" si="1"/>
        <v>0</v>
      </c>
      <c r="L66" t="b">
        <f t="shared" si="2"/>
        <v>0</v>
      </c>
    </row>
    <row r="67" spans="1:12" ht="13.8">
      <c r="A67" s="5" t="s">
        <v>12</v>
      </c>
      <c r="B67" s="5" t="s">
        <v>24</v>
      </c>
      <c r="C67" s="5" t="s">
        <v>28</v>
      </c>
      <c r="D67" s="5" t="s">
        <v>20</v>
      </c>
      <c r="E67" s="5" t="s">
        <v>16</v>
      </c>
      <c r="F67" s="6">
        <v>65</v>
      </c>
      <c r="G67" s="6">
        <v>77</v>
      </c>
      <c r="H67" s="6">
        <v>74</v>
      </c>
      <c r="I67" t="str">
        <f t="shared" ref="I67:I100" si="3">IF(F67&gt;90,"Topper","Average")</f>
        <v>Average</v>
      </c>
      <c r="J67" t="str" cm="1">
        <f t="array" ref="J67">_xlfn.IFS(F67&lt;=35,"Fail",F67&lt;=60,"Below Average",F67&lt;=80,"Average",F67&lt;=90,"Good",F67&gt;90,"Excellent")</f>
        <v>Average</v>
      </c>
      <c r="K67" t="b">
        <f t="shared" ref="K67:K100" si="4">AND(F67&gt;80,G67&gt;80)</f>
        <v>0</v>
      </c>
      <c r="L67" t="b">
        <f t="shared" ref="L67:L100" si="5">OR(F67&gt;=80,G67&gt;=80,H67&gt;=80)</f>
        <v>0</v>
      </c>
    </row>
    <row r="68" spans="1:12" ht="13.8">
      <c r="A68" s="5" t="s">
        <v>12</v>
      </c>
      <c r="B68" s="5" t="s">
        <v>13</v>
      </c>
      <c r="C68" s="5" t="s">
        <v>18</v>
      </c>
      <c r="D68" s="5" t="s">
        <v>15</v>
      </c>
      <c r="E68" s="5" t="s">
        <v>16</v>
      </c>
      <c r="F68" s="6">
        <v>65</v>
      </c>
      <c r="G68" s="6">
        <v>71</v>
      </c>
      <c r="H68" s="6">
        <v>74</v>
      </c>
      <c r="I68" t="str">
        <f t="shared" si="3"/>
        <v>Average</v>
      </c>
      <c r="J68" t="str" cm="1">
        <f t="array" ref="J68">_xlfn.IFS(F68&lt;=35,"Fail",F68&lt;=60,"Below Average",F68&lt;=80,"Average",F68&lt;=90,"Good",F68&gt;90,"Excellent")</f>
        <v>Average</v>
      </c>
      <c r="K68" t="b">
        <f t="shared" si="4"/>
        <v>0</v>
      </c>
      <c r="L68" t="b">
        <f t="shared" si="5"/>
        <v>0</v>
      </c>
    </row>
    <row r="69" spans="1:12" ht="13.8">
      <c r="A69" s="5" t="s">
        <v>17</v>
      </c>
      <c r="B69" s="5" t="s">
        <v>22</v>
      </c>
      <c r="C69" s="5" t="s">
        <v>25</v>
      </c>
      <c r="D69" s="5" t="s">
        <v>15</v>
      </c>
      <c r="E69" s="5" t="s">
        <v>19</v>
      </c>
      <c r="F69" s="6">
        <v>64</v>
      </c>
      <c r="G69" s="6">
        <v>62</v>
      </c>
      <c r="H69" s="6">
        <v>58</v>
      </c>
      <c r="I69" t="str">
        <f t="shared" si="3"/>
        <v>Average</v>
      </c>
      <c r="J69" t="str" cm="1">
        <f t="array" ref="J69">_xlfn.IFS(F69&lt;=35,"Fail",F69&lt;=60,"Below Average",F69&lt;=80,"Average",F69&lt;=90,"Good",F69&gt;90,"Excellent")</f>
        <v>Average</v>
      </c>
      <c r="K69" t="b">
        <f t="shared" si="4"/>
        <v>0</v>
      </c>
      <c r="L69" t="b">
        <f t="shared" si="5"/>
        <v>0</v>
      </c>
    </row>
    <row r="70" spans="1:12" ht="13.8">
      <c r="A70" s="5" t="s">
        <v>12</v>
      </c>
      <c r="B70" s="5" t="s">
        <v>13</v>
      </c>
      <c r="C70" s="5" t="s">
        <v>14</v>
      </c>
      <c r="D70" s="5" t="s">
        <v>20</v>
      </c>
      <c r="E70" s="5" t="s">
        <v>16</v>
      </c>
      <c r="F70" s="6">
        <v>64</v>
      </c>
      <c r="G70" s="6">
        <v>82</v>
      </c>
      <c r="H70" s="6">
        <v>80</v>
      </c>
      <c r="I70" t="str">
        <f t="shared" si="3"/>
        <v>Average</v>
      </c>
      <c r="J70" t="str" cm="1">
        <f t="array" ref="J70">_xlfn.IFS(F70&lt;=35,"Fail",F70&lt;=60,"Below Average",F70&lt;=80,"Average",F70&lt;=90,"Good",F70&gt;90,"Excellent")</f>
        <v>Average</v>
      </c>
      <c r="K70" t="b">
        <f t="shared" si="4"/>
        <v>0</v>
      </c>
      <c r="L70" t="b">
        <f t="shared" si="5"/>
        <v>1</v>
      </c>
    </row>
    <row r="71" spans="1:12" ht="13.8">
      <c r="A71" s="5" t="s">
        <v>17</v>
      </c>
      <c r="B71" s="5" t="s">
        <v>21</v>
      </c>
      <c r="C71" s="5" t="s">
        <v>25</v>
      </c>
      <c r="D71" s="5" t="s">
        <v>15</v>
      </c>
      <c r="E71" s="5" t="s">
        <v>19</v>
      </c>
      <c r="F71" s="6">
        <v>63</v>
      </c>
      <c r="G71" s="6">
        <v>46</v>
      </c>
      <c r="H71" s="6">
        <v>46</v>
      </c>
      <c r="I71" t="str">
        <f t="shared" si="3"/>
        <v>Average</v>
      </c>
      <c r="J71" t="str" cm="1">
        <f t="array" ref="J71">_xlfn.IFS(F71&lt;=35,"Fail",F71&lt;=60,"Below Average",F71&lt;=80,"Average",F71&lt;=90,"Good",F71&gt;90,"Excellent")</f>
        <v>Average</v>
      </c>
      <c r="K71" t="b">
        <f t="shared" si="4"/>
        <v>0</v>
      </c>
      <c r="L71" t="b">
        <f t="shared" si="5"/>
        <v>0</v>
      </c>
    </row>
    <row r="72" spans="1:12" ht="13.8">
      <c r="A72" s="5" t="s">
        <v>17</v>
      </c>
      <c r="B72" s="5" t="s">
        <v>22</v>
      </c>
      <c r="C72" s="5" t="s">
        <v>23</v>
      </c>
      <c r="D72" s="5" t="s">
        <v>20</v>
      </c>
      <c r="E72" s="5" t="s">
        <v>16</v>
      </c>
      <c r="F72" s="6">
        <v>63</v>
      </c>
      <c r="G72" s="6">
        <v>69</v>
      </c>
      <c r="H72" s="6">
        <v>63</v>
      </c>
      <c r="I72" t="str">
        <f t="shared" si="3"/>
        <v>Average</v>
      </c>
      <c r="J72" t="str" cm="1">
        <f t="array" ref="J72">_xlfn.IFS(F72&lt;=35,"Fail",F72&lt;=60,"Below Average",F72&lt;=80,"Average",F72&lt;=90,"Good",F72&gt;90,"Excellent")</f>
        <v>Average</v>
      </c>
      <c r="K72" t="b">
        <f t="shared" si="4"/>
        <v>0</v>
      </c>
      <c r="L72" t="b">
        <f t="shared" si="5"/>
        <v>0</v>
      </c>
    </row>
    <row r="73" spans="1:12" ht="13.8">
      <c r="A73" s="5" t="s">
        <v>17</v>
      </c>
      <c r="B73" s="5" t="s">
        <v>22</v>
      </c>
      <c r="C73" s="5" t="s">
        <v>25</v>
      </c>
      <c r="D73" s="5" t="s">
        <v>15</v>
      </c>
      <c r="E73" s="5" t="s">
        <v>19</v>
      </c>
      <c r="F73" s="6">
        <v>63</v>
      </c>
      <c r="G73" s="6">
        <v>71</v>
      </c>
      <c r="H73" s="6">
        <v>65</v>
      </c>
      <c r="I73" t="str">
        <f t="shared" si="3"/>
        <v>Average</v>
      </c>
      <c r="J73" t="str" cm="1">
        <f t="array" ref="J73">_xlfn.IFS(F73&lt;=35,"Fail",F73&lt;=60,"Below Average",F73&lt;=80,"Average",F73&lt;=90,"Good",F73&gt;90,"Excellent")</f>
        <v>Average</v>
      </c>
      <c r="K73" t="b">
        <f t="shared" si="4"/>
        <v>0</v>
      </c>
      <c r="L73" t="b">
        <f t="shared" si="5"/>
        <v>0</v>
      </c>
    </row>
    <row r="74" spans="1:12" ht="13.8">
      <c r="A74" s="5" t="s">
        <v>12</v>
      </c>
      <c r="B74" s="5" t="s">
        <v>22</v>
      </c>
      <c r="C74" s="5" t="s">
        <v>25</v>
      </c>
      <c r="D74" s="5" t="s">
        <v>15</v>
      </c>
      <c r="E74" s="5" t="s">
        <v>19</v>
      </c>
      <c r="F74" s="6">
        <v>63</v>
      </c>
      <c r="G74" s="6">
        <v>74</v>
      </c>
      <c r="H74" s="6">
        <v>75</v>
      </c>
      <c r="I74" t="str">
        <f t="shared" si="3"/>
        <v>Average</v>
      </c>
      <c r="J74" t="str" cm="1">
        <f t="array" ref="J74">_xlfn.IFS(F74&lt;=35,"Fail",F74&lt;=60,"Below Average",F74&lt;=80,"Average",F74&lt;=90,"Good",F74&gt;90,"Excellent")</f>
        <v>Average</v>
      </c>
      <c r="K74" t="b">
        <f t="shared" si="4"/>
        <v>0</v>
      </c>
      <c r="L74" t="b">
        <f t="shared" si="5"/>
        <v>0</v>
      </c>
    </row>
    <row r="75" spans="1:12" ht="13.8">
      <c r="A75" s="5" t="s">
        <v>12</v>
      </c>
      <c r="B75" s="5" t="s">
        <v>22</v>
      </c>
      <c r="C75" s="5" t="s">
        <v>14</v>
      </c>
      <c r="D75" s="5" t="s">
        <v>15</v>
      </c>
      <c r="E75" s="5" t="s">
        <v>19</v>
      </c>
      <c r="F75" s="6">
        <v>62</v>
      </c>
      <c r="G75" s="6">
        <v>64</v>
      </c>
      <c r="H75" s="6">
        <v>61</v>
      </c>
      <c r="I75" t="str">
        <f t="shared" si="3"/>
        <v>Average</v>
      </c>
      <c r="J75" t="str" cm="1">
        <f t="array" ref="J75">_xlfn.IFS(F75&lt;=35,"Fail",F75&lt;=60,"Below Average",F75&lt;=80,"Average",F75&lt;=90,"Good",F75&gt;90,"Excellent")</f>
        <v>Average</v>
      </c>
      <c r="K75" t="b">
        <f t="shared" si="4"/>
        <v>0</v>
      </c>
      <c r="L75" t="b">
        <f t="shared" si="5"/>
        <v>0</v>
      </c>
    </row>
    <row r="76" spans="1:12" ht="13.8">
      <c r="A76" s="5" t="s">
        <v>17</v>
      </c>
      <c r="B76" s="5" t="s">
        <v>24</v>
      </c>
      <c r="C76" s="5" t="s">
        <v>14</v>
      </c>
      <c r="D76" s="5" t="s">
        <v>15</v>
      </c>
      <c r="E76" s="5" t="s">
        <v>16</v>
      </c>
      <c r="F76" s="6">
        <v>61</v>
      </c>
      <c r="G76" s="6">
        <v>49</v>
      </c>
      <c r="H76" s="6">
        <v>52</v>
      </c>
      <c r="I76" t="str">
        <f t="shared" si="3"/>
        <v>Average</v>
      </c>
      <c r="J76" t="str" cm="1">
        <f t="array" ref="J76">_xlfn.IFS(F76&lt;=35,"Fail",F76&lt;=60,"Below Average",F76&lt;=80,"Average",F76&lt;=90,"Good",F76&gt;90,"Excellent")</f>
        <v>Average</v>
      </c>
      <c r="K76" t="b">
        <f t="shared" si="4"/>
        <v>0</v>
      </c>
      <c r="L76" t="b">
        <f t="shared" si="5"/>
        <v>0</v>
      </c>
    </row>
    <row r="77" spans="1:12" ht="13.8">
      <c r="A77" s="5" t="s">
        <v>12</v>
      </c>
      <c r="B77" s="5" t="s">
        <v>21</v>
      </c>
      <c r="C77" s="5" t="s">
        <v>28</v>
      </c>
      <c r="D77" s="5" t="s">
        <v>20</v>
      </c>
      <c r="E77" s="5" t="s">
        <v>19</v>
      </c>
      <c r="F77" s="6">
        <v>61</v>
      </c>
      <c r="G77" s="6">
        <v>74</v>
      </c>
      <c r="H77" s="6">
        <v>71</v>
      </c>
      <c r="I77" t="str">
        <f t="shared" si="3"/>
        <v>Average</v>
      </c>
      <c r="J77" t="str" cm="1">
        <f t="array" ref="J77">_xlfn.IFS(F77&lt;=35,"Fail",F77&lt;=60,"Below Average",F77&lt;=80,"Average",F77&lt;=90,"Good",F77&gt;90,"Excellent")</f>
        <v>Average</v>
      </c>
      <c r="K77" t="b">
        <f t="shared" si="4"/>
        <v>0</v>
      </c>
      <c r="L77" t="b">
        <f t="shared" si="5"/>
        <v>0</v>
      </c>
    </row>
    <row r="78" spans="1:12" ht="13.8">
      <c r="A78" s="5" t="s">
        <v>12</v>
      </c>
      <c r="B78" s="5" t="s">
        <v>24</v>
      </c>
      <c r="C78" s="5" t="s">
        <v>28</v>
      </c>
      <c r="D78" s="5" t="s">
        <v>15</v>
      </c>
      <c r="E78" s="5" t="s">
        <v>19</v>
      </c>
      <c r="F78" s="6">
        <v>59</v>
      </c>
      <c r="G78" s="6">
        <v>52</v>
      </c>
      <c r="H78" s="6">
        <v>56</v>
      </c>
      <c r="I78" t="str">
        <f t="shared" si="3"/>
        <v>Average</v>
      </c>
      <c r="J78" t="str" cm="1">
        <f t="array" ref="J78">_xlfn.IFS(F78&lt;=35,"Fail",F78&lt;=60,"Below Average",F78&lt;=80,"Average",F78&lt;=90,"Good",F78&gt;90,"Excellent")</f>
        <v>Below Average</v>
      </c>
      <c r="K78" t="b">
        <f t="shared" si="4"/>
        <v>0</v>
      </c>
      <c r="L78" t="b">
        <f t="shared" si="5"/>
        <v>0</v>
      </c>
    </row>
    <row r="79" spans="1:12" ht="13.8">
      <c r="A79" s="5" t="s">
        <v>12</v>
      </c>
      <c r="B79" s="5" t="s">
        <v>13</v>
      </c>
      <c r="C79" s="5" t="s">
        <v>14</v>
      </c>
      <c r="D79" s="5" t="s">
        <v>15</v>
      </c>
      <c r="E79" s="5" t="s">
        <v>16</v>
      </c>
      <c r="F79" s="6">
        <v>59</v>
      </c>
      <c r="G79" s="6">
        <v>70</v>
      </c>
      <c r="H79" s="6">
        <v>78</v>
      </c>
      <c r="I79" t="str">
        <f t="shared" si="3"/>
        <v>Average</v>
      </c>
      <c r="J79" t="str" cm="1">
        <f t="array" ref="J79">_xlfn.IFS(F79&lt;=35,"Fail",F79&lt;=60,"Below Average",F79&lt;=80,"Average",F79&lt;=90,"Good",F79&gt;90,"Excellent")</f>
        <v>Below Average</v>
      </c>
      <c r="K79" t="b">
        <f t="shared" si="4"/>
        <v>0</v>
      </c>
      <c r="L79" t="b">
        <f t="shared" si="5"/>
        <v>0</v>
      </c>
    </row>
    <row r="80" spans="1:12" ht="13.8">
      <c r="A80" s="5" t="s">
        <v>17</v>
      </c>
      <c r="B80" s="5" t="s">
        <v>13</v>
      </c>
      <c r="C80" s="5" t="s">
        <v>28</v>
      </c>
      <c r="D80" s="5" t="s">
        <v>20</v>
      </c>
      <c r="E80" s="5" t="s">
        <v>19</v>
      </c>
      <c r="F80" s="6">
        <v>58</v>
      </c>
      <c r="G80" s="6">
        <v>52</v>
      </c>
      <c r="H80" s="6">
        <v>51</v>
      </c>
      <c r="I80" t="str">
        <f t="shared" si="3"/>
        <v>Average</v>
      </c>
      <c r="J80" t="str" cm="1">
        <f t="array" ref="J80">_xlfn.IFS(F80&lt;=35,"Fail",F80&lt;=60,"Below Average",F80&lt;=80,"Average",F80&lt;=90,"Good",F80&gt;90,"Excellent")</f>
        <v>Below Average</v>
      </c>
      <c r="K80" t="b">
        <f t="shared" si="4"/>
        <v>0</v>
      </c>
      <c r="L80" t="b">
        <f t="shared" si="5"/>
        <v>0</v>
      </c>
    </row>
    <row r="81" spans="1:12" ht="13.8">
      <c r="A81" s="5" t="s">
        <v>12</v>
      </c>
      <c r="B81" s="5" t="s">
        <v>27</v>
      </c>
      <c r="C81" s="5" t="s">
        <v>23</v>
      </c>
      <c r="D81" s="5" t="s">
        <v>15</v>
      </c>
      <c r="E81" s="5" t="s">
        <v>19</v>
      </c>
      <c r="F81" s="6">
        <v>57</v>
      </c>
      <c r="G81" s="6">
        <v>53</v>
      </c>
      <c r="H81" s="6">
        <v>54</v>
      </c>
      <c r="I81" t="str">
        <f t="shared" si="3"/>
        <v>Average</v>
      </c>
      <c r="J81" t="str" cm="1">
        <f t="array" ref="J81">_xlfn.IFS(F81&lt;=35,"Fail",F81&lt;=60,"Below Average",F81&lt;=80,"Average",F81&lt;=90,"Good",F81&gt;90,"Excellent")</f>
        <v>Below Average</v>
      </c>
      <c r="K81" t="b">
        <f t="shared" si="4"/>
        <v>0</v>
      </c>
      <c r="L81" t="b">
        <f t="shared" si="5"/>
        <v>0</v>
      </c>
    </row>
    <row r="82" spans="1:12" ht="13.8">
      <c r="A82" s="5" t="s">
        <v>12</v>
      </c>
      <c r="B82" s="5" t="s">
        <v>13</v>
      </c>
      <c r="C82" s="5" t="s">
        <v>14</v>
      </c>
      <c r="D82" s="5" t="s">
        <v>20</v>
      </c>
      <c r="E82" s="5" t="s">
        <v>19</v>
      </c>
      <c r="F82" s="6">
        <v>57</v>
      </c>
      <c r="G82" s="6">
        <v>76</v>
      </c>
      <c r="H82" s="6">
        <v>77</v>
      </c>
      <c r="I82" t="str">
        <f t="shared" si="3"/>
        <v>Average</v>
      </c>
      <c r="J82" t="str" cm="1">
        <f t="array" ref="J82">_xlfn.IFS(F82&lt;=35,"Fail",F82&lt;=60,"Below Average",F82&lt;=80,"Average",F82&lt;=90,"Good",F82&gt;90,"Excellent")</f>
        <v>Below Average</v>
      </c>
      <c r="K82" t="b">
        <f t="shared" si="4"/>
        <v>0</v>
      </c>
      <c r="L82" t="b">
        <f t="shared" si="5"/>
        <v>0</v>
      </c>
    </row>
    <row r="83" spans="1:12" ht="13.8">
      <c r="A83" s="5" t="s">
        <v>12</v>
      </c>
      <c r="B83" s="5" t="s">
        <v>22</v>
      </c>
      <c r="C83" s="5" t="s">
        <v>25</v>
      </c>
      <c r="D83" s="5" t="s">
        <v>15</v>
      </c>
      <c r="E83" s="5" t="s">
        <v>16</v>
      </c>
      <c r="F83" s="6">
        <v>57</v>
      </c>
      <c r="G83" s="6">
        <v>69</v>
      </c>
      <c r="H83" s="6">
        <v>77</v>
      </c>
      <c r="I83" t="str">
        <f t="shared" si="3"/>
        <v>Average</v>
      </c>
      <c r="J83" t="str" cm="1">
        <f t="array" ref="J83">_xlfn.IFS(F83&lt;=35,"Fail",F83&lt;=60,"Below Average",F83&lt;=80,"Average",F83&lt;=90,"Good",F83&gt;90,"Excellent")</f>
        <v>Below Average</v>
      </c>
      <c r="K83" t="b">
        <f t="shared" si="4"/>
        <v>0</v>
      </c>
      <c r="L83" t="b">
        <f t="shared" si="5"/>
        <v>0</v>
      </c>
    </row>
    <row r="84" spans="1:12" ht="13.8">
      <c r="A84" s="5" t="s">
        <v>17</v>
      </c>
      <c r="B84" s="5" t="s">
        <v>24</v>
      </c>
      <c r="C84" s="5" t="s">
        <v>26</v>
      </c>
      <c r="D84" s="5" t="s">
        <v>20</v>
      </c>
      <c r="E84" s="5" t="s">
        <v>19</v>
      </c>
      <c r="F84" s="6">
        <v>56</v>
      </c>
      <c r="G84" s="6">
        <v>46</v>
      </c>
      <c r="H84" s="6">
        <v>43</v>
      </c>
      <c r="I84" t="str">
        <f t="shared" si="3"/>
        <v>Average</v>
      </c>
      <c r="J84" t="str" cm="1">
        <f t="array" ref="J84">_xlfn.IFS(F84&lt;=35,"Fail",F84&lt;=60,"Below Average",F84&lt;=80,"Average",F84&lt;=90,"Good",F84&gt;90,"Excellent")</f>
        <v>Below Average</v>
      </c>
      <c r="K84" t="b">
        <f t="shared" si="4"/>
        <v>0</v>
      </c>
      <c r="L84" t="b">
        <f t="shared" si="5"/>
        <v>0</v>
      </c>
    </row>
    <row r="85" spans="1:12" ht="13.8">
      <c r="A85" s="5" t="s">
        <v>12</v>
      </c>
      <c r="B85" s="5" t="s">
        <v>22</v>
      </c>
      <c r="C85" s="5" t="s">
        <v>28</v>
      </c>
      <c r="D85" s="5" t="s">
        <v>20</v>
      </c>
      <c r="E85" s="5" t="s">
        <v>19</v>
      </c>
      <c r="F85" s="6">
        <v>56</v>
      </c>
      <c r="G85" s="6">
        <v>62</v>
      </c>
      <c r="H85" s="6">
        <v>57</v>
      </c>
      <c r="I85" t="str">
        <f t="shared" si="3"/>
        <v>Average</v>
      </c>
      <c r="J85" t="str" cm="1">
        <f t="array" ref="J85">_xlfn.IFS(F85&lt;=35,"Fail",F85&lt;=60,"Below Average",F85&lt;=80,"Average",F85&lt;=90,"Good",F85&gt;90,"Excellent")</f>
        <v>Below Average</v>
      </c>
      <c r="K85" t="b">
        <f t="shared" si="4"/>
        <v>0</v>
      </c>
      <c r="L85" t="b">
        <f t="shared" si="5"/>
        <v>0</v>
      </c>
    </row>
    <row r="86" spans="1:12" ht="13.8">
      <c r="A86" s="5" t="s">
        <v>17</v>
      </c>
      <c r="B86" s="5" t="s">
        <v>22</v>
      </c>
      <c r="C86" s="5" t="s">
        <v>26</v>
      </c>
      <c r="D86" s="5" t="s">
        <v>20</v>
      </c>
      <c r="E86" s="5" t="s">
        <v>19</v>
      </c>
      <c r="F86" s="6">
        <v>55</v>
      </c>
      <c r="G86" s="6">
        <v>54</v>
      </c>
      <c r="H86" s="6">
        <v>52</v>
      </c>
      <c r="I86" t="str">
        <f t="shared" si="3"/>
        <v>Average</v>
      </c>
      <c r="J86" t="str" cm="1">
        <f t="array" ref="J86">_xlfn.IFS(F86&lt;=35,"Fail",F86&lt;=60,"Below Average",F86&lt;=80,"Average",F86&lt;=90,"Good",F86&gt;90,"Excellent")</f>
        <v>Below Average</v>
      </c>
      <c r="K86" t="b">
        <f t="shared" si="4"/>
        <v>0</v>
      </c>
      <c r="L86" t="b">
        <f t="shared" si="5"/>
        <v>0</v>
      </c>
    </row>
    <row r="87" spans="1:12" ht="13.8">
      <c r="A87" s="5" t="s">
        <v>17</v>
      </c>
      <c r="B87" s="5" t="s">
        <v>22</v>
      </c>
      <c r="C87" s="5" t="s">
        <v>14</v>
      </c>
      <c r="D87" s="5" t="s">
        <v>15</v>
      </c>
      <c r="E87" s="5" t="s">
        <v>19</v>
      </c>
      <c r="F87" s="6">
        <v>55</v>
      </c>
      <c r="G87" s="6">
        <v>61</v>
      </c>
      <c r="H87" s="6">
        <v>59</v>
      </c>
      <c r="I87" t="str">
        <f t="shared" si="3"/>
        <v>Average</v>
      </c>
      <c r="J87" t="str" cm="1">
        <f t="array" ref="J87">_xlfn.IFS(F87&lt;=35,"Fail",F87&lt;=60,"Below Average",F87&lt;=80,"Average",F87&lt;=90,"Good",F87&gt;90,"Excellent")</f>
        <v>Below Average</v>
      </c>
      <c r="K87" t="b">
        <f t="shared" si="4"/>
        <v>0</v>
      </c>
      <c r="L87" t="b">
        <f t="shared" si="5"/>
        <v>0</v>
      </c>
    </row>
    <row r="88" spans="1:12" ht="13.8">
      <c r="A88" s="5" t="s">
        <v>12</v>
      </c>
      <c r="B88" s="5" t="s">
        <v>22</v>
      </c>
      <c r="C88" s="5" t="s">
        <v>18</v>
      </c>
      <c r="D88" s="5" t="s">
        <v>15</v>
      </c>
      <c r="E88" s="5" t="s">
        <v>19</v>
      </c>
      <c r="F88" s="6">
        <v>55</v>
      </c>
      <c r="G88" s="6">
        <v>68</v>
      </c>
      <c r="H88" s="6">
        <v>73</v>
      </c>
      <c r="I88" t="str">
        <f t="shared" si="3"/>
        <v>Average</v>
      </c>
      <c r="J88" t="str" cm="1">
        <f t="array" ref="J88">_xlfn.IFS(F88&lt;=35,"Fail",F88&lt;=60,"Below Average",F88&lt;=80,"Average",F88&lt;=90,"Good",F88&gt;90,"Excellent")</f>
        <v>Below Average</v>
      </c>
      <c r="K88" t="b">
        <f t="shared" si="4"/>
        <v>0</v>
      </c>
      <c r="L88" t="b">
        <f t="shared" si="5"/>
        <v>0</v>
      </c>
    </row>
    <row r="89" spans="1:12" ht="13.8">
      <c r="A89" s="5" t="s">
        <v>17</v>
      </c>
      <c r="B89" s="5" t="s">
        <v>21</v>
      </c>
      <c r="C89" s="5" t="s">
        <v>26</v>
      </c>
      <c r="D89" s="5" t="s">
        <v>15</v>
      </c>
      <c r="E89" s="5" t="s">
        <v>19</v>
      </c>
      <c r="F89" s="6">
        <v>53</v>
      </c>
      <c r="G89" s="6">
        <v>50</v>
      </c>
      <c r="H89" s="6">
        <v>49</v>
      </c>
      <c r="I89" t="str">
        <f t="shared" si="3"/>
        <v>Average</v>
      </c>
      <c r="J89" t="str" cm="1">
        <f t="array" ref="J89">_xlfn.IFS(F89&lt;=35,"Fail",F89&lt;=60,"Below Average",F89&lt;=80,"Average",F89&lt;=90,"Good",F89&gt;90,"Excellent")</f>
        <v>Below Average</v>
      </c>
      <c r="K89" t="b">
        <f t="shared" si="4"/>
        <v>0</v>
      </c>
      <c r="L89" t="b">
        <f t="shared" si="5"/>
        <v>0</v>
      </c>
    </row>
    <row r="90" spans="1:12" ht="13.8">
      <c r="A90" s="5" t="s">
        <v>12</v>
      </c>
      <c r="B90" s="5" t="s">
        <v>21</v>
      </c>
      <c r="C90" s="5" t="s">
        <v>28</v>
      </c>
      <c r="D90" s="5" t="s">
        <v>15</v>
      </c>
      <c r="E90" s="5" t="s">
        <v>19</v>
      </c>
      <c r="F90" s="6">
        <v>52</v>
      </c>
      <c r="G90" s="6">
        <v>56</v>
      </c>
      <c r="H90" s="6">
        <v>54</v>
      </c>
      <c r="I90" t="str">
        <f t="shared" si="3"/>
        <v>Average</v>
      </c>
      <c r="J90" t="str" cm="1">
        <f t="array" ref="J90">_xlfn.IFS(F90&lt;=35,"Fail",F90&lt;=60,"Below Average",F90&lt;=80,"Average",F90&lt;=90,"Good",F90&gt;90,"Excellent")</f>
        <v>Below Average</v>
      </c>
      <c r="K90" t="b">
        <f t="shared" si="4"/>
        <v>0</v>
      </c>
      <c r="L90" t="b">
        <f t="shared" si="5"/>
        <v>0</v>
      </c>
    </row>
    <row r="91" spans="1:12" ht="13.8">
      <c r="A91" s="5" t="s">
        <v>12</v>
      </c>
      <c r="B91" s="5" t="s">
        <v>27</v>
      </c>
      <c r="C91" s="5" t="s">
        <v>14</v>
      </c>
      <c r="D91" s="5" t="s">
        <v>15</v>
      </c>
      <c r="E91" s="5" t="s">
        <v>19</v>
      </c>
      <c r="F91" s="6">
        <v>51</v>
      </c>
      <c r="G91" s="6">
        <v>46</v>
      </c>
      <c r="H91" s="6">
        <v>42</v>
      </c>
      <c r="I91" t="str">
        <f t="shared" si="3"/>
        <v>Average</v>
      </c>
      <c r="J91" t="str" cm="1">
        <f t="array" ref="J91">_xlfn.IFS(F91&lt;=35,"Fail",F91&lt;=60,"Below Average",F91&lt;=80,"Average",F91&lt;=90,"Good",F91&gt;90,"Excellent")</f>
        <v>Below Average</v>
      </c>
      <c r="K91" t="b">
        <f t="shared" si="4"/>
        <v>0</v>
      </c>
      <c r="L91" t="b">
        <f t="shared" si="5"/>
        <v>0</v>
      </c>
    </row>
    <row r="92" spans="1:12" ht="13.8">
      <c r="A92" s="5" t="s">
        <v>12</v>
      </c>
      <c r="B92" s="5" t="s">
        <v>13</v>
      </c>
      <c r="C92" s="5" t="s">
        <v>23</v>
      </c>
      <c r="D92" s="5" t="s">
        <v>15</v>
      </c>
      <c r="E92" s="5" t="s">
        <v>16</v>
      </c>
      <c r="F92" s="6">
        <v>48</v>
      </c>
      <c r="G92" s="6">
        <v>68</v>
      </c>
      <c r="H92" s="6">
        <v>68</v>
      </c>
      <c r="I92" t="str">
        <f t="shared" si="3"/>
        <v>Average</v>
      </c>
      <c r="J92" t="str" cm="1">
        <f t="array" ref="J92">_xlfn.IFS(F92&lt;=35,"Fail",F92&lt;=60,"Below Average",F92&lt;=80,"Average",F92&lt;=90,"Good",F92&gt;90,"Excellent")</f>
        <v>Below Average</v>
      </c>
      <c r="K92" t="b">
        <f t="shared" si="4"/>
        <v>0</v>
      </c>
      <c r="L92" t="b">
        <f t="shared" si="5"/>
        <v>0</v>
      </c>
    </row>
    <row r="93" spans="1:12" ht="13.8">
      <c r="A93" s="5" t="s">
        <v>17</v>
      </c>
      <c r="B93" s="5" t="s">
        <v>22</v>
      </c>
      <c r="C93" s="5" t="s">
        <v>18</v>
      </c>
      <c r="D93" s="5" t="s">
        <v>20</v>
      </c>
      <c r="E93" s="5" t="s">
        <v>16</v>
      </c>
      <c r="F93" s="6">
        <v>46</v>
      </c>
      <c r="G93" s="6">
        <v>46</v>
      </c>
      <c r="H93" s="6">
        <v>48</v>
      </c>
      <c r="I93" t="str">
        <f t="shared" si="3"/>
        <v>Average</v>
      </c>
      <c r="J93" t="str" cm="1">
        <f t="array" ref="J93">_xlfn.IFS(F93&lt;=35,"Fail",F93&lt;=60,"Below Average",F93&lt;=80,"Average",F93&lt;=90,"Good",F93&gt;90,"Excellent")</f>
        <v>Below Average</v>
      </c>
      <c r="K93" t="b">
        <f t="shared" si="4"/>
        <v>0</v>
      </c>
      <c r="L93" t="b">
        <f t="shared" si="5"/>
        <v>0</v>
      </c>
    </row>
    <row r="94" spans="1:12" ht="13.8">
      <c r="A94" s="5" t="s">
        <v>12</v>
      </c>
      <c r="B94" s="5" t="s">
        <v>21</v>
      </c>
      <c r="C94" s="5" t="s">
        <v>23</v>
      </c>
      <c r="D94" s="5" t="s">
        <v>15</v>
      </c>
      <c r="E94" s="5" t="s">
        <v>19</v>
      </c>
      <c r="F94" s="6">
        <v>46</v>
      </c>
      <c r="G94" s="6">
        <v>61</v>
      </c>
      <c r="H94" s="6">
        <v>58</v>
      </c>
      <c r="I94" t="str">
        <f t="shared" si="3"/>
        <v>Average</v>
      </c>
      <c r="J94" t="str" cm="1">
        <f t="array" ref="J94">_xlfn.IFS(F94&lt;=35,"Fail",F94&lt;=60,"Below Average",F94&lt;=80,"Average",F94&lt;=90,"Good",F94&gt;90,"Excellent")</f>
        <v>Below Average</v>
      </c>
      <c r="K94" t="b">
        <f t="shared" si="4"/>
        <v>0</v>
      </c>
      <c r="L94" t="b">
        <f t="shared" si="5"/>
        <v>0</v>
      </c>
    </row>
    <row r="95" spans="1:12" ht="13.8">
      <c r="A95" s="5" t="s">
        <v>17</v>
      </c>
      <c r="B95" s="5" t="s">
        <v>22</v>
      </c>
      <c r="C95" s="5" t="s">
        <v>14</v>
      </c>
      <c r="D95" s="5" t="s">
        <v>15</v>
      </c>
      <c r="E95" s="5" t="s">
        <v>19</v>
      </c>
      <c r="F95" s="6">
        <v>43</v>
      </c>
      <c r="G95" s="6">
        <v>51</v>
      </c>
      <c r="H95" s="6">
        <v>38</v>
      </c>
      <c r="I95" t="str">
        <f t="shared" si="3"/>
        <v>Average</v>
      </c>
      <c r="J95" t="str" cm="1">
        <f t="array" ref="J95">_xlfn.IFS(F95&lt;=35,"Fail",F95&lt;=60,"Below Average",F95&lt;=80,"Average",F95&lt;=90,"Good",F95&gt;90,"Excellent")</f>
        <v>Below Average</v>
      </c>
      <c r="K95" t="b">
        <f t="shared" si="4"/>
        <v>0</v>
      </c>
      <c r="L95" t="b">
        <f t="shared" si="5"/>
        <v>0</v>
      </c>
    </row>
    <row r="96" spans="1:12" ht="13.8">
      <c r="A96" s="5" t="s">
        <v>12</v>
      </c>
      <c r="B96" s="5" t="s">
        <v>13</v>
      </c>
      <c r="C96" s="5" t="s">
        <v>23</v>
      </c>
      <c r="D96" s="5" t="s">
        <v>20</v>
      </c>
      <c r="E96" s="5" t="s">
        <v>16</v>
      </c>
      <c r="F96" s="6">
        <v>41</v>
      </c>
      <c r="G96" s="6">
        <v>58</v>
      </c>
      <c r="H96" s="6">
        <v>59</v>
      </c>
      <c r="I96" t="str">
        <f t="shared" si="3"/>
        <v>Average</v>
      </c>
      <c r="J96" t="str" cm="1">
        <f t="array" ref="J96">_xlfn.IFS(F96&lt;=35,"Fail",F96&lt;=60,"Below Average",F96&lt;=80,"Average",F96&lt;=90,"Good",F96&gt;90,"Excellent")</f>
        <v>Below Average</v>
      </c>
      <c r="K96" t="b">
        <f t="shared" si="4"/>
        <v>0</v>
      </c>
      <c r="L96" t="b">
        <f t="shared" si="5"/>
        <v>0</v>
      </c>
    </row>
    <row r="97" spans="1:12" ht="13.8">
      <c r="A97" s="5" t="s">
        <v>12</v>
      </c>
      <c r="B97" s="5" t="s">
        <v>21</v>
      </c>
      <c r="C97" s="5" t="s">
        <v>18</v>
      </c>
      <c r="D97" s="5" t="s">
        <v>20</v>
      </c>
      <c r="E97" s="5" t="s">
        <v>19</v>
      </c>
      <c r="F97" s="6">
        <v>35</v>
      </c>
      <c r="G97" s="6">
        <v>34</v>
      </c>
      <c r="H97" s="6">
        <v>36</v>
      </c>
      <c r="I97" t="str">
        <f t="shared" si="3"/>
        <v>Average</v>
      </c>
      <c r="J97" t="str" cm="1">
        <f t="array" ref="J97">_xlfn.IFS(F97&lt;=35,"Fail",F97&lt;=60,"Below Average",F97&lt;=80,"Average",F97&lt;=90,"Good",F97&gt;90,"Excellent")</f>
        <v>Fail</v>
      </c>
      <c r="K97" t="b">
        <f t="shared" si="4"/>
        <v>0</v>
      </c>
      <c r="L97" t="b">
        <f t="shared" si="5"/>
        <v>0</v>
      </c>
    </row>
    <row r="98" spans="1:12" ht="13.8">
      <c r="A98" s="5" t="s">
        <v>12</v>
      </c>
      <c r="B98" s="5" t="s">
        <v>22</v>
      </c>
      <c r="C98" s="5" t="s">
        <v>14</v>
      </c>
      <c r="D98" s="5" t="s">
        <v>20</v>
      </c>
      <c r="E98" s="5" t="s">
        <v>19</v>
      </c>
      <c r="F98" s="6">
        <v>35</v>
      </c>
      <c r="G98" s="6">
        <v>47</v>
      </c>
      <c r="H98" s="6">
        <v>41</v>
      </c>
      <c r="I98" t="str">
        <f t="shared" si="3"/>
        <v>Average</v>
      </c>
      <c r="J98" t="str" cm="1">
        <f t="array" ref="J98">_xlfn.IFS(F98&lt;=35,"Fail",F98&lt;=60,"Below Average",F98&lt;=80,"Average",F98&lt;=90,"Good",F98&gt;90,"Excellent")</f>
        <v>Fail</v>
      </c>
      <c r="K98" t="b">
        <f t="shared" si="4"/>
        <v>0</v>
      </c>
      <c r="L98" t="b">
        <f t="shared" si="5"/>
        <v>0</v>
      </c>
    </row>
    <row r="99" spans="1:12" ht="13.8">
      <c r="A99" s="5" t="s">
        <v>12</v>
      </c>
      <c r="B99" s="5" t="s">
        <v>13</v>
      </c>
      <c r="C99" s="5" t="s">
        <v>26</v>
      </c>
      <c r="D99" s="5" t="s">
        <v>20</v>
      </c>
      <c r="E99" s="5" t="s">
        <v>19</v>
      </c>
      <c r="F99" s="6">
        <v>32</v>
      </c>
      <c r="G99" s="6">
        <v>35</v>
      </c>
      <c r="H99" s="6">
        <v>37</v>
      </c>
      <c r="I99" t="str">
        <f t="shared" si="3"/>
        <v>Average</v>
      </c>
      <c r="J99" t="str" cm="1">
        <f t="array" ref="J99">_xlfn.IFS(F99&lt;=35,"Fail",F99&lt;=60,"Below Average",F99&lt;=80,"Average",F99&lt;=90,"Good",F99&gt;90,"Excellent")</f>
        <v>Fail</v>
      </c>
      <c r="K99" t="b">
        <f t="shared" si="4"/>
        <v>0</v>
      </c>
      <c r="L99" t="b">
        <f t="shared" si="5"/>
        <v>0</v>
      </c>
    </row>
    <row r="100" spans="1:12" ht="13.8">
      <c r="A100" s="5" t="s">
        <v>12</v>
      </c>
      <c r="B100" s="5" t="s">
        <v>22</v>
      </c>
      <c r="C100" s="5" t="s">
        <v>23</v>
      </c>
      <c r="D100" s="5" t="s">
        <v>15</v>
      </c>
      <c r="E100" s="5" t="s">
        <v>19</v>
      </c>
      <c r="F100" s="6">
        <v>23</v>
      </c>
      <c r="G100" s="6">
        <v>33</v>
      </c>
      <c r="H100" s="6">
        <v>33</v>
      </c>
      <c r="I100" t="str">
        <f t="shared" si="3"/>
        <v>Average</v>
      </c>
      <c r="J100" t="str" cm="1">
        <f t="array" ref="J100">_xlfn.IFS(F100&lt;=35,"Fail",F100&lt;=60,"Below Average",F100&lt;=80,"Average",F100&lt;=90,"Good",F100&gt;90,"Excellent")</f>
        <v>Fail</v>
      </c>
      <c r="K100" t="b">
        <f t="shared" si="4"/>
        <v>0</v>
      </c>
      <c r="L100" t="b">
        <f t="shared" si="5"/>
        <v>0</v>
      </c>
    </row>
    <row r="101" spans="1:12" ht="15.6">
      <c r="A101" s="31" t="s">
        <v>121</v>
      </c>
      <c r="B101" s="31"/>
      <c r="C101" s="31"/>
      <c r="D101" s="31"/>
      <c r="E101" s="31"/>
      <c r="F101" s="31"/>
      <c r="G101" s="31"/>
      <c r="H101" s="31"/>
      <c r="K101" s="32">
        <f>COUNTIF(K2:K100,"True")</f>
        <v>18</v>
      </c>
    </row>
    <row r="102" spans="1:12" ht="15.6">
      <c r="A102" s="31" t="s">
        <v>122</v>
      </c>
      <c r="B102" s="31"/>
      <c r="C102" s="31"/>
      <c r="D102" s="31"/>
      <c r="E102" s="31"/>
      <c r="F102" s="31"/>
      <c r="G102" s="31"/>
      <c r="H102" s="31"/>
      <c r="L102" s="32">
        <f>COUNTIF(L2:L100,"True")</f>
        <v>44</v>
      </c>
    </row>
    <row r="103" spans="1:12" ht="15.75" customHeight="1">
      <c r="A103" s="34" t="s">
        <v>123</v>
      </c>
      <c r="B103" s="34"/>
      <c r="C103" s="34"/>
      <c r="D103" s="34"/>
      <c r="E103" s="34"/>
      <c r="F103" s="32">
        <f>SUMIF(A2:A100,"Female",F2:F100)</f>
        <v>2951</v>
      </c>
    </row>
    <row r="104" spans="1:12" ht="15.75" customHeight="1">
      <c r="A104" s="34" t="s">
        <v>124</v>
      </c>
      <c r="B104" s="34"/>
      <c r="C104" s="34"/>
      <c r="D104" s="34"/>
      <c r="E104" s="34"/>
      <c r="F104" s="32">
        <f>SUMIF(B2:B100,"Group C",F2:F100)</f>
        <v>2039</v>
      </c>
    </row>
    <row r="105" spans="1:12" ht="15.75" customHeight="1">
      <c r="A105" s="34" t="s">
        <v>125</v>
      </c>
      <c r="B105" s="34"/>
      <c r="C105" s="34"/>
      <c r="D105" s="34"/>
      <c r="E105" s="34"/>
      <c r="F105" s="32">
        <f>COUNTIFS(F2:F100,"&gt;90",G2:G100,"&gt;90",H2:H100,"&gt;90")</f>
        <v>3</v>
      </c>
    </row>
    <row r="106" spans="1:12" ht="15.75" customHeight="1">
      <c r="A106" s="34" t="s">
        <v>126</v>
      </c>
      <c r="B106" s="34"/>
      <c r="C106" s="34"/>
      <c r="D106" s="34"/>
      <c r="E106" s="34"/>
      <c r="F106" s="32">
        <f>COUNTIFS(A2:A100,"Male",G2:G100,"&gt;80")</f>
        <v>16</v>
      </c>
    </row>
    <row r="110" spans="1:12" ht="15.75" customHeight="1">
      <c r="A110" s="29" t="s">
        <v>110</v>
      </c>
      <c r="B110" s="29"/>
      <c r="C110" s="29"/>
      <c r="D110" s="29"/>
      <c r="E110" s="29"/>
      <c r="F110" s="32">
        <f>COUNT(F2:F100)</f>
        <v>99</v>
      </c>
    </row>
    <row r="111" spans="1:12" ht="15.75" customHeight="1">
      <c r="A111" s="29" t="s">
        <v>111</v>
      </c>
      <c r="B111" s="29"/>
      <c r="C111" s="29"/>
      <c r="D111" s="29"/>
      <c r="E111" s="29"/>
      <c r="F111" s="32">
        <f>COUNTA(A2:A100)</f>
        <v>99</v>
      </c>
    </row>
    <row r="112" spans="1:12" ht="15.75" customHeight="1">
      <c r="A112" s="29" t="s">
        <v>112</v>
      </c>
      <c r="B112" s="29"/>
      <c r="C112" s="29"/>
      <c r="D112" s="29"/>
      <c r="E112" s="29"/>
      <c r="F112" s="32">
        <f>SUM(F2:F100)</f>
        <v>6903</v>
      </c>
      <c r="G112" s="32">
        <f>SUM(G2:G100)</f>
        <v>7133</v>
      </c>
      <c r="H112" s="32">
        <f>SUM(H2:H100)</f>
        <v>6993</v>
      </c>
    </row>
    <row r="113" spans="1:8" ht="15.75" customHeight="1">
      <c r="A113" s="29" t="s">
        <v>113</v>
      </c>
      <c r="B113" s="29"/>
      <c r="C113" s="29"/>
      <c r="D113" s="29"/>
      <c r="E113" s="29"/>
      <c r="F113" s="32">
        <f>MAX(F2:F100)</f>
        <v>100</v>
      </c>
      <c r="G113" s="32">
        <f>MAX(G2:G100)</f>
        <v>97</v>
      </c>
      <c r="H113" s="32">
        <f>MAX(H2:H100)</f>
        <v>97</v>
      </c>
    </row>
    <row r="114" spans="1:8" ht="15.75" customHeight="1">
      <c r="A114" s="29" t="s">
        <v>114</v>
      </c>
      <c r="B114" s="29"/>
      <c r="C114" s="29"/>
      <c r="D114" s="29"/>
      <c r="E114" s="29"/>
      <c r="F114" s="32">
        <f>MIN(F2:F100)</f>
        <v>23</v>
      </c>
      <c r="G114" s="32">
        <f>MIN(G2:G100)</f>
        <v>33</v>
      </c>
      <c r="H114" s="32">
        <f>MIN(H2:H100)</f>
        <v>33</v>
      </c>
    </row>
    <row r="115" spans="1:8" ht="15.75" customHeight="1">
      <c r="A115" s="29" t="s">
        <v>115</v>
      </c>
      <c r="B115" s="29"/>
      <c r="C115" s="29"/>
      <c r="D115" s="29"/>
      <c r="E115" s="29"/>
      <c r="F115" s="33">
        <f>AVERAGE(F2:F100)</f>
        <v>69.727272727272734</v>
      </c>
      <c r="G115" s="33">
        <f>AVERAGE(G2:G100)</f>
        <v>72.050505050505052</v>
      </c>
      <c r="H115" s="33">
        <f>AVERAGE(H2:H100)</f>
        <v>70.63636363636364</v>
      </c>
    </row>
    <row r="116" spans="1:8" ht="15.75" customHeight="1">
      <c r="A116" s="29"/>
      <c r="B116" s="29"/>
      <c r="C116" s="29"/>
      <c r="D116" s="29"/>
      <c r="E116" s="29"/>
    </row>
  </sheetData>
  <autoFilter ref="A1:H100" xr:uid="{00000000-0001-0000-0100-000000000000}">
    <sortState xmlns:xlrd2="http://schemas.microsoft.com/office/spreadsheetml/2017/richdata2" ref="A2:H100">
      <sortCondition descending="1" ref="F1:F100"/>
    </sortState>
  </autoFilter>
  <mergeCells count="13">
    <mergeCell ref="A116:E116"/>
    <mergeCell ref="A101:H101"/>
    <mergeCell ref="A102:H102"/>
    <mergeCell ref="A103:E103"/>
    <mergeCell ref="A104:E104"/>
    <mergeCell ref="A105:E105"/>
    <mergeCell ref="A106:E106"/>
    <mergeCell ref="A110:E110"/>
    <mergeCell ref="A111:E111"/>
    <mergeCell ref="A112:E112"/>
    <mergeCell ref="A113:E113"/>
    <mergeCell ref="A114:E114"/>
    <mergeCell ref="A115:E115"/>
  </mergeCells>
  <conditionalFormatting sqref="C2:C100">
    <cfRule type="containsText" dxfId="4" priority="11" operator="containsText" text="college">
      <formula>NOT(ISERROR(SEARCH("college",C2)))</formula>
    </cfRule>
  </conditionalFormatting>
  <conditionalFormatting sqref="F2:F100">
    <cfRule type="cellIs" dxfId="3" priority="15" operator="lessThan">
      <formula>50</formula>
    </cfRule>
    <cfRule type="cellIs" dxfId="2" priority="17" operator="between">
      <formula>51</formula>
      <formula>90</formula>
    </cfRule>
    <cfRule type="cellIs" dxfId="1" priority="18" operator="greaterThan">
      <formula>90</formula>
    </cfRule>
  </conditionalFormatting>
  <conditionalFormatting sqref="G2:G10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00">
    <cfRule type="iconSet" priority="1">
      <iconSet iconSet="3Flags">
        <cfvo type="percent" val="0"/>
        <cfvo type="percent" val="33"/>
        <cfvo type="percent" val="67"/>
      </iconSet>
    </cfRule>
    <cfRule type="iconSet" priority="2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8"/>
  <sheetViews>
    <sheetView zoomScale="115" zoomScaleNormal="115" workbookViewId="0">
      <selection activeCell="C20" sqref="C20"/>
    </sheetView>
  </sheetViews>
  <sheetFormatPr defaultColWidth="12.6640625" defaultRowHeight="15.75" customHeight="1"/>
  <cols>
    <col min="1" max="1" width="7.77734375" bestFit="1" customWidth="1"/>
    <col min="2" max="2" width="11.6640625" bestFit="1" customWidth="1"/>
    <col min="3" max="3" width="21.33203125" bestFit="1" customWidth="1"/>
    <col min="4" max="4" width="10.44140625" bestFit="1" customWidth="1"/>
    <col min="5" max="5" width="10.33203125" bestFit="1" customWidth="1"/>
    <col min="6" max="6" width="7.33203125" bestFit="1" customWidth="1"/>
    <col min="7" max="7" width="12.33203125" bestFit="1" customWidth="1"/>
    <col min="8" max="8" width="10.5546875" bestFit="1" customWidth="1"/>
    <col min="9" max="9" width="13.88671875" bestFit="1" customWidth="1"/>
    <col min="10" max="10" width="14.44140625" bestFit="1" customWidth="1"/>
    <col min="11" max="11" width="22.5546875" bestFit="1" customWidth="1"/>
    <col min="12" max="12" width="7" bestFit="1" customWidth="1"/>
    <col min="13" max="13" width="11.88671875" bestFit="1" customWidth="1"/>
    <col min="14" max="14" width="14.44140625" bestFit="1" customWidth="1"/>
    <col min="15" max="15" width="12.5546875" bestFit="1" customWidth="1"/>
    <col min="16" max="16" width="15.109375" bestFit="1" customWidth="1"/>
    <col min="17" max="17" width="28.109375" bestFit="1" customWidth="1"/>
  </cols>
  <sheetData>
    <row r="1" spans="1:26">
      <c r="A1" s="7" t="s">
        <v>29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  <c r="J1" s="7" t="s">
        <v>38</v>
      </c>
      <c r="K1" s="7" t="s">
        <v>39</v>
      </c>
      <c r="L1" s="7" t="s">
        <v>40</v>
      </c>
      <c r="M1" s="7" t="s">
        <v>41</v>
      </c>
      <c r="N1" s="7" t="s">
        <v>42</v>
      </c>
      <c r="O1" s="8" t="s">
        <v>43</v>
      </c>
      <c r="P1" s="8" t="s">
        <v>117</v>
      </c>
      <c r="Q1" s="35" t="s">
        <v>127</v>
      </c>
      <c r="R1" s="9"/>
      <c r="S1" s="9"/>
      <c r="T1" s="9"/>
      <c r="U1" s="9"/>
      <c r="V1" s="9"/>
      <c r="W1" s="9"/>
      <c r="X1" s="9"/>
      <c r="Y1" s="9"/>
      <c r="Z1" s="9"/>
    </row>
    <row r="2" spans="1:26">
      <c r="A2" s="10">
        <v>408351</v>
      </c>
      <c r="B2" s="11" t="s">
        <v>44</v>
      </c>
      <c r="C2" s="12" t="str">
        <f>_xlfn.TEXTJOIN(" - ",TRUE,B2,D2,E2)</f>
        <v>Drs. - Diane - Evans</v>
      </c>
      <c r="D2" s="12" t="s">
        <v>45</v>
      </c>
      <c r="E2" s="12" t="s">
        <v>46</v>
      </c>
      <c r="F2" s="12" t="s">
        <v>47</v>
      </c>
      <c r="G2" s="13">
        <v>28227</v>
      </c>
      <c r="H2" s="12">
        <v>39.67</v>
      </c>
      <c r="I2" s="12">
        <v>51</v>
      </c>
      <c r="J2" s="14">
        <v>401509</v>
      </c>
      <c r="K2" s="12">
        <v>18.3</v>
      </c>
      <c r="L2" s="12">
        <v>180294</v>
      </c>
      <c r="M2" s="15">
        <v>0.01</v>
      </c>
      <c r="N2" s="12" t="s">
        <v>48</v>
      </c>
      <c r="O2" s="16" t="s">
        <v>49</v>
      </c>
      <c r="P2" s="16" t="str">
        <f>IF(H2&lt;30,"Young","Experience")</f>
        <v>Experience</v>
      </c>
      <c r="Q2" s="16" t="str">
        <f>CONCATENATE(N2," - ", O2)</f>
        <v>Hydetown - Marketing</v>
      </c>
    </row>
    <row r="3" spans="1:26">
      <c r="A3" s="10">
        <v>677509</v>
      </c>
      <c r="B3" s="11" t="s">
        <v>44</v>
      </c>
      <c r="C3" s="12" t="str">
        <f t="shared" ref="C3:C14" si="0">_xlfn.TEXTJOIN(" - ",TRUE,B3,D3,E3)</f>
        <v>Drs. - Lois - Walker</v>
      </c>
      <c r="D3" s="12" t="s">
        <v>50</v>
      </c>
      <c r="E3" s="12" t="s">
        <v>51</v>
      </c>
      <c r="F3" s="12" t="s">
        <v>47</v>
      </c>
      <c r="G3" s="12" t="s">
        <v>52</v>
      </c>
      <c r="H3" s="12">
        <v>36.36</v>
      </c>
      <c r="I3" s="12">
        <v>60</v>
      </c>
      <c r="J3" s="17">
        <v>37949</v>
      </c>
      <c r="K3" s="12">
        <v>13.68</v>
      </c>
      <c r="L3" s="12">
        <v>168251</v>
      </c>
      <c r="M3" s="15">
        <v>0.21</v>
      </c>
      <c r="N3" s="12" t="s">
        <v>53</v>
      </c>
      <c r="O3" s="16" t="s">
        <v>49</v>
      </c>
      <c r="P3" s="16" t="str">
        <f t="shared" ref="P3:P14" si="1">IF(H3&lt;30,"Young","Experience")</f>
        <v>Experience</v>
      </c>
      <c r="Q3" s="16" t="str">
        <f t="shared" ref="Q3:Q14" si="2">CONCATENATE(N3," - ", O3)</f>
        <v>Denver - Marketing</v>
      </c>
    </row>
    <row r="4" spans="1:26">
      <c r="A4" s="10">
        <v>386158</v>
      </c>
      <c r="B4" s="11" t="s">
        <v>54</v>
      </c>
      <c r="C4" s="12" t="str">
        <f t="shared" si="0"/>
        <v>Mrs. - Melissa - King</v>
      </c>
      <c r="D4" s="12" t="s">
        <v>55</v>
      </c>
      <c r="E4" s="12" t="s">
        <v>56</v>
      </c>
      <c r="F4" s="12" t="s">
        <v>47</v>
      </c>
      <c r="G4" s="12" t="s">
        <v>57</v>
      </c>
      <c r="H4" s="12">
        <v>45.45</v>
      </c>
      <c r="I4" s="12">
        <v>55</v>
      </c>
      <c r="J4" s="14">
        <v>42332</v>
      </c>
      <c r="K4" s="12">
        <v>1.68</v>
      </c>
      <c r="L4" s="12">
        <v>166892</v>
      </c>
      <c r="M4" s="15">
        <v>0.01</v>
      </c>
      <c r="N4" s="12" t="s">
        <v>58</v>
      </c>
      <c r="O4" s="16" t="s">
        <v>59</v>
      </c>
      <c r="P4" s="16" t="str">
        <f t="shared" si="1"/>
        <v>Experience</v>
      </c>
      <c r="Q4" s="16" t="str">
        <f t="shared" si="2"/>
        <v>New Matamoras - Asst. Manager</v>
      </c>
    </row>
    <row r="5" spans="1:26">
      <c r="A5" s="10">
        <v>477616</v>
      </c>
      <c r="B5" s="11" t="s">
        <v>60</v>
      </c>
      <c r="C5" s="12" t="str">
        <f t="shared" si="0"/>
        <v>Hon. - Frances - Young</v>
      </c>
      <c r="D5" s="12" t="s">
        <v>61</v>
      </c>
      <c r="E5" s="12" t="s">
        <v>62</v>
      </c>
      <c r="F5" s="12" t="s">
        <v>47</v>
      </c>
      <c r="G5" s="13">
        <v>21799</v>
      </c>
      <c r="H5" s="12">
        <v>58.18</v>
      </c>
      <c r="I5" s="12">
        <v>42</v>
      </c>
      <c r="J5" s="14">
        <v>34451</v>
      </c>
      <c r="K5" s="12">
        <v>23.27</v>
      </c>
      <c r="L5" s="12">
        <v>121587</v>
      </c>
      <c r="M5" s="15">
        <v>0.28000000000000003</v>
      </c>
      <c r="N5" s="12" t="s">
        <v>63</v>
      </c>
      <c r="O5" s="16" t="s">
        <v>64</v>
      </c>
      <c r="P5" s="16" t="str">
        <f t="shared" si="1"/>
        <v>Experience</v>
      </c>
      <c r="Q5" s="16" t="str">
        <f t="shared" si="2"/>
        <v>Delmita - Developer</v>
      </c>
    </row>
    <row r="6" spans="1:26">
      <c r="A6" s="10">
        <v>231469</v>
      </c>
      <c r="B6" s="11" t="s">
        <v>65</v>
      </c>
      <c r="C6" s="12" t="str">
        <f t="shared" si="0"/>
        <v>Mr. - Ralph - Flores</v>
      </c>
      <c r="D6" s="12" t="s">
        <v>66</v>
      </c>
      <c r="E6" s="12" t="s">
        <v>67</v>
      </c>
      <c r="F6" s="12" t="s">
        <v>68</v>
      </c>
      <c r="G6" s="13">
        <v>27516</v>
      </c>
      <c r="H6" s="12">
        <v>42.5</v>
      </c>
      <c r="I6" s="12">
        <v>80</v>
      </c>
      <c r="J6" s="14">
        <v>39917</v>
      </c>
      <c r="K6" s="12">
        <v>8.2899999999999991</v>
      </c>
      <c r="L6" s="12">
        <v>118457</v>
      </c>
      <c r="M6" s="15">
        <v>0.08</v>
      </c>
      <c r="N6" s="12" t="s">
        <v>69</v>
      </c>
      <c r="O6" s="16" t="s">
        <v>70</v>
      </c>
      <c r="P6" s="16" t="str">
        <f t="shared" si="1"/>
        <v>Experience</v>
      </c>
      <c r="Q6" s="16" t="str">
        <f t="shared" si="2"/>
        <v>Sabetha - Manager</v>
      </c>
    </row>
    <row r="7" spans="1:26">
      <c r="A7" s="10">
        <v>193819</v>
      </c>
      <c r="B7" s="18" t="s">
        <v>65</v>
      </c>
      <c r="C7" s="12" t="str">
        <f t="shared" si="0"/>
        <v>Mr. - Benjamin - Russell</v>
      </c>
      <c r="D7" s="12" t="s">
        <v>71</v>
      </c>
      <c r="E7" s="12" t="s">
        <v>72</v>
      </c>
      <c r="F7" s="12" t="s">
        <v>68</v>
      </c>
      <c r="G7" s="12" t="s">
        <v>73</v>
      </c>
      <c r="H7" s="12">
        <v>40.31</v>
      </c>
      <c r="I7" s="12">
        <v>58</v>
      </c>
      <c r="J7" s="14">
        <v>41480</v>
      </c>
      <c r="K7" s="12">
        <v>4.01</v>
      </c>
      <c r="L7" s="12">
        <v>117642</v>
      </c>
      <c r="M7" s="15">
        <v>0.13</v>
      </c>
      <c r="N7" s="12" t="s">
        <v>74</v>
      </c>
      <c r="O7" s="16" t="s">
        <v>75</v>
      </c>
      <c r="P7" s="16" t="str">
        <f t="shared" si="1"/>
        <v>Experience</v>
      </c>
      <c r="Q7" s="16" t="str">
        <f t="shared" si="2"/>
        <v>Fremont - HR</v>
      </c>
    </row>
    <row r="8" spans="1:26">
      <c r="A8" s="10">
        <v>539712</v>
      </c>
      <c r="B8" s="18" t="s">
        <v>76</v>
      </c>
      <c r="C8" s="12" t="str">
        <f t="shared" si="0"/>
        <v>Ms. - Nancy - Baker</v>
      </c>
      <c r="D8" s="12" t="s">
        <v>77</v>
      </c>
      <c r="E8" s="12" t="s">
        <v>78</v>
      </c>
      <c r="F8" s="12" t="s">
        <v>47</v>
      </c>
      <c r="G8" s="12" t="s">
        <v>79</v>
      </c>
      <c r="H8" s="12">
        <v>22.14</v>
      </c>
      <c r="I8" s="12">
        <v>50</v>
      </c>
      <c r="J8" s="14">
        <v>42627</v>
      </c>
      <c r="K8" s="12">
        <v>0.87</v>
      </c>
      <c r="L8" s="12">
        <v>98189</v>
      </c>
      <c r="M8" s="15">
        <v>0</v>
      </c>
      <c r="N8" s="12" t="s">
        <v>80</v>
      </c>
      <c r="O8" s="16" t="s">
        <v>49</v>
      </c>
      <c r="P8" s="16" t="str">
        <f t="shared" si="1"/>
        <v>Young</v>
      </c>
      <c r="Q8" s="16" t="str">
        <f t="shared" si="2"/>
        <v>Atlanta - Marketing</v>
      </c>
    </row>
    <row r="9" spans="1:26">
      <c r="A9" s="10">
        <v>153989</v>
      </c>
      <c r="B9" s="18" t="s">
        <v>81</v>
      </c>
      <c r="C9" s="12" t="str">
        <f t="shared" si="0"/>
        <v>Prof. - Jack - Alexander</v>
      </c>
      <c r="D9" s="12" t="s">
        <v>82</v>
      </c>
      <c r="E9" s="12" t="s">
        <v>83</v>
      </c>
      <c r="F9" s="12" t="s">
        <v>68</v>
      </c>
      <c r="G9" s="12" t="s">
        <v>84</v>
      </c>
      <c r="H9" s="12">
        <v>22.21</v>
      </c>
      <c r="I9" s="12">
        <v>61</v>
      </c>
      <c r="J9" s="14">
        <v>42857</v>
      </c>
      <c r="K9" s="12">
        <v>0.56000000000000005</v>
      </c>
      <c r="L9" s="12">
        <v>82965</v>
      </c>
      <c r="M9" s="15">
        <v>0.23</v>
      </c>
      <c r="N9" s="12" t="s">
        <v>85</v>
      </c>
      <c r="O9" s="16" t="s">
        <v>64</v>
      </c>
      <c r="P9" s="16" t="str">
        <f t="shared" si="1"/>
        <v>Young</v>
      </c>
      <c r="Q9" s="16" t="str">
        <f t="shared" si="2"/>
        <v>Las Vegas - Developer</v>
      </c>
    </row>
    <row r="10" spans="1:26">
      <c r="A10" s="10">
        <v>499687</v>
      </c>
      <c r="B10" s="18" t="s">
        <v>65</v>
      </c>
      <c r="C10" s="12" t="str">
        <f t="shared" si="0"/>
        <v>Mr. - Patrick - Bailey</v>
      </c>
      <c r="D10" s="12" t="s">
        <v>86</v>
      </c>
      <c r="E10" s="12" t="s">
        <v>87</v>
      </c>
      <c r="F10" s="12" t="s">
        <v>68</v>
      </c>
      <c r="G10" s="12" t="s">
        <v>88</v>
      </c>
      <c r="H10" s="12">
        <v>34.86</v>
      </c>
      <c r="I10" s="12">
        <v>58</v>
      </c>
      <c r="J10" s="14">
        <v>38374</v>
      </c>
      <c r="K10" s="12">
        <v>12.02</v>
      </c>
      <c r="L10" s="12">
        <v>72305</v>
      </c>
      <c r="M10" s="15">
        <v>0.05</v>
      </c>
      <c r="N10" s="12" t="s">
        <v>89</v>
      </c>
      <c r="O10" s="16" t="s">
        <v>49</v>
      </c>
      <c r="P10" s="16" t="str">
        <f t="shared" si="1"/>
        <v>Experience</v>
      </c>
      <c r="Q10" s="16" t="str">
        <f t="shared" si="2"/>
        <v>Macksburg - Marketing</v>
      </c>
    </row>
    <row r="11" spans="1:26">
      <c r="A11" s="10">
        <v>380086</v>
      </c>
      <c r="B11" s="11" t="s">
        <v>54</v>
      </c>
      <c r="C11" s="12" t="str">
        <f t="shared" si="0"/>
        <v>Mrs. - Carol - Murphy</v>
      </c>
      <c r="D11" s="12" t="s">
        <v>90</v>
      </c>
      <c r="E11" s="12" t="s">
        <v>91</v>
      </c>
      <c r="F11" s="12" t="s">
        <v>47</v>
      </c>
      <c r="G11" s="12" t="s">
        <v>92</v>
      </c>
      <c r="H11" s="12">
        <v>59.12</v>
      </c>
      <c r="I11" s="12">
        <v>40</v>
      </c>
      <c r="J11" s="14">
        <v>30344</v>
      </c>
      <c r="K11" s="12">
        <v>34.520000000000003</v>
      </c>
      <c r="L11" s="12">
        <v>60918</v>
      </c>
      <c r="M11" s="15">
        <v>0.2</v>
      </c>
      <c r="N11" s="12" t="s">
        <v>93</v>
      </c>
      <c r="O11" s="16" t="s">
        <v>75</v>
      </c>
      <c r="P11" s="16" t="str">
        <f t="shared" si="1"/>
        <v>Experience</v>
      </c>
      <c r="Q11" s="16" t="str">
        <f t="shared" si="2"/>
        <v>Blanchester - HR</v>
      </c>
    </row>
    <row r="12" spans="1:26">
      <c r="A12" s="10">
        <v>940761</v>
      </c>
      <c r="B12" s="11" t="s">
        <v>76</v>
      </c>
      <c r="C12" s="12" t="str">
        <f t="shared" si="0"/>
        <v>Ms. - Brenda - Robinson</v>
      </c>
      <c r="D12" s="12" t="s">
        <v>94</v>
      </c>
      <c r="E12" s="12" t="s">
        <v>95</v>
      </c>
      <c r="F12" s="12" t="s">
        <v>47</v>
      </c>
      <c r="G12" s="12" t="s">
        <v>96</v>
      </c>
      <c r="H12" s="12">
        <v>47.02</v>
      </c>
      <c r="I12" s="12">
        <v>60</v>
      </c>
      <c r="J12" s="14">
        <v>39656</v>
      </c>
      <c r="K12" s="12">
        <v>9.01</v>
      </c>
      <c r="L12" s="12">
        <v>51063</v>
      </c>
      <c r="M12" s="15">
        <v>0.27</v>
      </c>
      <c r="N12" s="12" t="s">
        <v>97</v>
      </c>
      <c r="O12" s="16" t="s">
        <v>75</v>
      </c>
      <c r="P12" s="16" t="str">
        <f t="shared" si="1"/>
        <v>Experience</v>
      </c>
      <c r="Q12" s="16" t="str">
        <f t="shared" si="2"/>
        <v>Stonewall - HR</v>
      </c>
    </row>
    <row r="13" spans="1:26">
      <c r="A13" s="10">
        <v>428945</v>
      </c>
      <c r="B13" s="11" t="s">
        <v>98</v>
      </c>
      <c r="C13" s="12" t="str">
        <f t="shared" si="0"/>
        <v>Dr. - Joe - Robinson</v>
      </c>
      <c r="D13" s="12" t="s">
        <v>99</v>
      </c>
      <c r="E13" s="12" t="s">
        <v>95</v>
      </c>
      <c r="F13" s="12" t="s">
        <v>68</v>
      </c>
      <c r="G13" s="12" t="s">
        <v>100</v>
      </c>
      <c r="H13" s="12">
        <v>54.15</v>
      </c>
      <c r="I13" s="12">
        <v>68</v>
      </c>
      <c r="J13" s="14">
        <v>42438</v>
      </c>
      <c r="K13" s="12">
        <v>0.98</v>
      </c>
      <c r="L13" s="12">
        <v>50155</v>
      </c>
      <c r="M13" s="15">
        <v>0.16</v>
      </c>
      <c r="N13" s="12" t="s">
        <v>101</v>
      </c>
      <c r="O13" s="16" t="s">
        <v>64</v>
      </c>
      <c r="P13" s="16" t="str">
        <f t="shared" si="1"/>
        <v>Experience</v>
      </c>
      <c r="Q13" s="16" t="str">
        <f t="shared" si="2"/>
        <v>Michigantown - Developer</v>
      </c>
    </row>
    <row r="14" spans="1:26">
      <c r="A14" s="10">
        <v>162402</v>
      </c>
      <c r="B14" s="11" t="s">
        <v>60</v>
      </c>
      <c r="C14" s="12" t="str">
        <f t="shared" si="0"/>
        <v>Hon. - Diana - Peterson</v>
      </c>
      <c r="D14" s="12" t="s">
        <v>102</v>
      </c>
      <c r="E14" s="12" t="s">
        <v>103</v>
      </c>
      <c r="F14" s="12" t="s">
        <v>47</v>
      </c>
      <c r="G14" s="12" t="s">
        <v>104</v>
      </c>
      <c r="H14" s="12">
        <v>29.73</v>
      </c>
      <c r="I14" s="12">
        <v>60</v>
      </c>
      <c r="J14" s="14">
        <v>41687</v>
      </c>
      <c r="K14" s="12">
        <v>3.44</v>
      </c>
      <c r="L14" s="12">
        <v>43010</v>
      </c>
      <c r="M14" s="15">
        <v>0.04</v>
      </c>
      <c r="N14" s="12" t="s">
        <v>105</v>
      </c>
      <c r="O14" s="16" t="s">
        <v>75</v>
      </c>
      <c r="P14" s="16" t="str">
        <f t="shared" si="1"/>
        <v>Young</v>
      </c>
      <c r="Q14" s="16" t="str">
        <f t="shared" si="2"/>
        <v>Eureka Springs - HR</v>
      </c>
    </row>
    <row r="15" spans="1:26"/>
    <row r="16" spans="1:26"/>
    <row r="17" spans="1:13"/>
    <row r="18" spans="1:13"/>
    <row r="19" spans="1:13">
      <c r="A19" s="19"/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19"/>
    </row>
    <row r="20" spans="1:13">
      <c r="A20" s="19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19"/>
    </row>
    <row r="21" spans="1:13">
      <c r="A21" s="19"/>
      <c r="B21" s="20"/>
      <c r="C21" s="21"/>
      <c r="D21" s="22"/>
      <c r="E21" s="21"/>
      <c r="F21" s="21"/>
      <c r="G21" s="21"/>
      <c r="H21" s="22"/>
      <c r="I21" s="21"/>
      <c r="J21" s="21"/>
      <c r="K21" s="21"/>
      <c r="L21" s="21"/>
      <c r="M21" s="19"/>
    </row>
    <row r="22" spans="1:13">
      <c r="A22" s="19"/>
      <c r="B22" s="20"/>
      <c r="C22" s="21"/>
      <c r="D22" s="22"/>
      <c r="E22" s="21"/>
      <c r="F22" s="21"/>
      <c r="G22" s="21"/>
      <c r="H22" s="22"/>
      <c r="I22" s="21"/>
      <c r="J22" s="21"/>
      <c r="K22" s="21"/>
      <c r="L22" s="21"/>
      <c r="M22" s="19"/>
    </row>
    <row r="23" spans="1:13">
      <c r="A23" s="19"/>
      <c r="B23" s="20"/>
      <c r="C23" s="21"/>
      <c r="D23" s="22"/>
      <c r="E23" s="21"/>
      <c r="F23" s="21"/>
      <c r="G23" s="21"/>
      <c r="H23" s="22"/>
      <c r="I23" s="21"/>
      <c r="J23" s="21"/>
      <c r="K23" s="21"/>
      <c r="L23" s="21"/>
      <c r="M23" s="19"/>
    </row>
    <row r="24" spans="1:13">
      <c r="A24" s="19"/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19"/>
    </row>
    <row r="25" spans="1:13">
      <c r="A25" s="19"/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19"/>
    </row>
    <row r="26" spans="1:13">
      <c r="A26" s="19"/>
      <c r="B26" s="20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19"/>
    </row>
    <row r="27" spans="1:13">
      <c r="A27" s="19"/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19"/>
    </row>
    <row r="28" spans="1:13">
      <c r="A28" s="19"/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19"/>
    </row>
  </sheetData>
  <conditionalFormatting sqref="A1:A14 A19:A1048576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1"/>
  <sheetViews>
    <sheetView topLeftCell="E1" zoomScale="130" zoomScaleNormal="130" workbookViewId="0">
      <selection activeCell="F11" sqref="F11"/>
    </sheetView>
  </sheetViews>
  <sheetFormatPr defaultColWidth="12.6640625" defaultRowHeight="15.75" customHeight="1"/>
  <cols>
    <col min="1" max="1" width="9.5546875" bestFit="1" customWidth="1"/>
    <col min="2" max="2" width="5.5546875" bestFit="1" customWidth="1"/>
    <col min="4" max="4" width="10.33203125" bestFit="1" customWidth="1"/>
    <col min="6" max="6" width="15.88671875" bestFit="1" customWidth="1"/>
  </cols>
  <sheetData>
    <row r="1" spans="1:10" ht="13.2">
      <c r="A1" s="23" t="s">
        <v>106</v>
      </c>
      <c r="B1" s="23" t="s">
        <v>107</v>
      </c>
      <c r="C1" s="23" t="s">
        <v>108</v>
      </c>
      <c r="D1" s="23" t="s">
        <v>109</v>
      </c>
      <c r="F1" s="37" t="s">
        <v>31</v>
      </c>
      <c r="G1" s="37" t="s">
        <v>135</v>
      </c>
      <c r="H1" s="37" t="s">
        <v>136</v>
      </c>
      <c r="I1" s="37" t="s">
        <v>137</v>
      </c>
      <c r="J1" s="37" t="s">
        <v>138</v>
      </c>
    </row>
    <row r="2" spans="1:10" ht="13.2">
      <c r="A2" s="2">
        <v>1</v>
      </c>
      <c r="B2" s="2">
        <v>40</v>
      </c>
      <c r="C2" s="2">
        <v>3</v>
      </c>
      <c r="D2" s="2">
        <f>$B$2 * C2</f>
        <v>120</v>
      </c>
      <c r="F2" s="36" t="s">
        <v>128</v>
      </c>
      <c r="G2" t="str">
        <f>LEFT(F2,5)</f>
        <v>Chand</v>
      </c>
      <c r="H2" t="str">
        <f>RIGHT(F2,5)</f>
        <v>ekhar</v>
      </c>
      <c r="I2" t="str">
        <f>MID(F2,4,5)</f>
        <v xml:space="preserve">ndra </v>
      </c>
      <c r="J2">
        <f>LEN(F2)</f>
        <v>15</v>
      </c>
    </row>
    <row r="3" spans="1:10" ht="13.2">
      <c r="A3" s="2">
        <v>2</v>
      </c>
      <c r="B3" s="2"/>
      <c r="C3" s="2">
        <v>4</v>
      </c>
      <c r="D3" s="2">
        <f t="shared" ref="D3:D5" si="0">$B$2 * C3</f>
        <v>160</v>
      </c>
      <c r="F3" s="36" t="s">
        <v>129</v>
      </c>
      <c r="G3" t="str">
        <f t="shared" ref="G3:G8" si="1">LEFT(F3,5)</f>
        <v>Ashwi</v>
      </c>
      <c r="H3" t="str">
        <f t="shared" ref="H3:H8" si="2">RIGHT(F3,5)</f>
        <v>alkar</v>
      </c>
      <c r="I3" t="str">
        <f t="shared" ref="I3:I8" si="3">MID(F3,4,5)</f>
        <v>win M</v>
      </c>
      <c r="J3">
        <f t="shared" ref="J3:J8" si="4">LEN(F3)</f>
        <v>15</v>
      </c>
    </row>
    <row r="4" spans="1:10" ht="13.2">
      <c r="A4" s="2">
        <v>3</v>
      </c>
      <c r="B4" s="2"/>
      <c r="C4" s="2">
        <v>6</v>
      </c>
      <c r="D4" s="2">
        <f t="shared" si="0"/>
        <v>240</v>
      </c>
      <c r="F4" s="36" t="s">
        <v>130</v>
      </c>
      <c r="G4" t="str">
        <f t="shared" si="1"/>
        <v>Soumy</v>
      </c>
      <c r="H4" t="str">
        <f t="shared" si="2"/>
        <v xml:space="preserve">nder </v>
      </c>
      <c r="I4" t="str">
        <f t="shared" si="3"/>
        <v>mya C</v>
      </c>
      <c r="J4">
        <f t="shared" si="4"/>
        <v>15</v>
      </c>
    </row>
    <row r="5" spans="1:10" ht="13.2">
      <c r="A5" s="2">
        <v>4</v>
      </c>
      <c r="B5" s="2"/>
      <c r="C5" s="2">
        <v>2</v>
      </c>
      <c r="D5" s="2">
        <f t="shared" si="0"/>
        <v>80</v>
      </c>
      <c r="F5" s="38" t="s">
        <v>131</v>
      </c>
      <c r="G5" t="str">
        <f t="shared" si="1"/>
        <v>Navee</v>
      </c>
      <c r="H5" t="str">
        <f t="shared" si="2"/>
        <v>Singh</v>
      </c>
      <c r="I5" t="str">
        <f t="shared" si="3"/>
        <v>een S</v>
      </c>
      <c r="J5">
        <f t="shared" si="4"/>
        <v>12</v>
      </c>
    </row>
    <row r="6" spans="1:10" ht="15.75" customHeight="1">
      <c r="F6" s="38" t="s">
        <v>132</v>
      </c>
      <c r="G6" t="str">
        <f t="shared" si="1"/>
        <v>Aksha</v>
      </c>
      <c r="H6" t="str">
        <f t="shared" si="2"/>
        <v>Malik</v>
      </c>
      <c r="I6" t="str">
        <f t="shared" si="3"/>
        <v>hay M</v>
      </c>
      <c r="J6">
        <f t="shared" si="4"/>
        <v>12</v>
      </c>
    </row>
    <row r="7" spans="1:10" ht="15.75" customHeight="1">
      <c r="F7" s="38" t="s">
        <v>133</v>
      </c>
      <c r="G7" t="str">
        <f t="shared" si="1"/>
        <v>Shrey</v>
      </c>
      <c r="H7" t="str">
        <f t="shared" si="2"/>
        <v>Gupta</v>
      </c>
      <c r="I7" t="str">
        <f t="shared" si="3"/>
        <v>eya G</v>
      </c>
      <c r="J7">
        <f t="shared" si="4"/>
        <v>12</v>
      </c>
    </row>
    <row r="8" spans="1:10" ht="15.75" customHeight="1">
      <c r="F8" s="38" t="s">
        <v>134</v>
      </c>
      <c r="G8" t="str">
        <f t="shared" si="1"/>
        <v>Haris</v>
      </c>
      <c r="H8" t="str">
        <f t="shared" si="2"/>
        <v>ugula</v>
      </c>
      <c r="I8" t="str">
        <f t="shared" si="3"/>
        <v xml:space="preserve">isha </v>
      </c>
      <c r="J8">
        <f t="shared" si="4"/>
        <v>16</v>
      </c>
    </row>
    <row r="11" spans="1:10" ht="15.75" customHeight="1">
      <c r="F11" t="str">
        <f ca="1">TEXT(TODAY(),"dddd-mmmm-yy")</f>
        <v>Sunday-June-25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66DB-7541-4A85-BEDE-35D781E1ED21}">
  <dimension ref="A1:E10"/>
  <sheetViews>
    <sheetView zoomScale="205" zoomScaleNormal="205" workbookViewId="0">
      <selection activeCell="D2" sqref="D2:D6"/>
    </sheetView>
  </sheetViews>
  <sheetFormatPr defaultRowHeight="13.2"/>
  <cols>
    <col min="1" max="1" width="12.6640625" customWidth="1"/>
    <col min="2" max="2" width="12.21875" customWidth="1"/>
    <col min="3" max="3" width="12.5546875" customWidth="1"/>
    <col min="4" max="4" width="10.77734375" customWidth="1"/>
    <col min="5" max="5" width="13" customWidth="1"/>
  </cols>
  <sheetData>
    <row r="1" spans="1:5" ht="14.4" thickTop="1" thickBot="1">
      <c r="A1" s="28">
        <v>10</v>
      </c>
      <c r="B1" s="28">
        <v>20</v>
      </c>
      <c r="C1" s="28">
        <v>30</v>
      </c>
      <c r="D1" s="28">
        <v>40</v>
      </c>
      <c r="E1" s="28">
        <v>50</v>
      </c>
    </row>
    <row r="2" spans="1:5" ht="14.4" thickTop="1" thickBot="1">
      <c r="A2" s="28">
        <v>20</v>
      </c>
      <c r="B2" s="28">
        <f>B$1*$A2</f>
        <v>400</v>
      </c>
      <c r="C2" s="28">
        <f t="shared" ref="C2:E9" si="0">C$1*$A2</f>
        <v>600</v>
      </c>
      <c r="D2" s="28">
        <f t="shared" si="0"/>
        <v>800</v>
      </c>
      <c r="E2" s="28">
        <f t="shared" si="0"/>
        <v>1000</v>
      </c>
    </row>
    <row r="3" spans="1:5" ht="14.4" thickTop="1" thickBot="1">
      <c r="A3" s="28">
        <v>30</v>
      </c>
      <c r="B3" s="28">
        <f>B$1*$A3</f>
        <v>600</v>
      </c>
      <c r="C3" s="28">
        <f>C$1*$A3</f>
        <v>900</v>
      </c>
      <c r="D3" s="28">
        <f t="shared" si="0"/>
        <v>1200</v>
      </c>
      <c r="E3" s="28">
        <f t="shared" si="0"/>
        <v>1500</v>
      </c>
    </row>
    <row r="4" spans="1:5" ht="14.4" thickTop="1" thickBot="1">
      <c r="A4" s="28">
        <v>40</v>
      </c>
      <c r="B4" s="28">
        <f t="shared" ref="B3:B9" si="1">B$1*$A4</f>
        <v>800</v>
      </c>
      <c r="C4" s="28">
        <f t="shared" si="0"/>
        <v>1200</v>
      </c>
      <c r="D4" s="28">
        <f t="shared" si="0"/>
        <v>1600</v>
      </c>
      <c r="E4" s="28">
        <f t="shared" si="0"/>
        <v>2000</v>
      </c>
    </row>
    <row r="5" spans="1:5" ht="14.4" thickTop="1" thickBot="1">
      <c r="A5" s="28">
        <v>50</v>
      </c>
      <c r="B5" s="28">
        <f t="shared" si="1"/>
        <v>1000</v>
      </c>
      <c r="C5" s="28">
        <f t="shared" si="0"/>
        <v>1500</v>
      </c>
      <c r="D5" s="28">
        <f t="shared" si="0"/>
        <v>2000</v>
      </c>
      <c r="E5" s="28">
        <f t="shared" si="0"/>
        <v>2500</v>
      </c>
    </row>
    <row r="6" spans="1:5" ht="14.4" thickTop="1" thickBot="1">
      <c r="A6" s="28">
        <v>60</v>
      </c>
      <c r="B6" s="28">
        <f t="shared" si="1"/>
        <v>1200</v>
      </c>
      <c r="C6" s="28">
        <f t="shared" si="0"/>
        <v>1800</v>
      </c>
      <c r="D6" s="28">
        <f t="shared" si="0"/>
        <v>2400</v>
      </c>
      <c r="E6" s="28">
        <f t="shared" si="0"/>
        <v>3000</v>
      </c>
    </row>
    <row r="7" spans="1:5" ht="14.4" thickTop="1" thickBot="1">
      <c r="A7" s="28">
        <v>70</v>
      </c>
      <c r="B7" s="28">
        <f t="shared" si="1"/>
        <v>1400</v>
      </c>
      <c r="C7" s="28">
        <f t="shared" si="0"/>
        <v>2100</v>
      </c>
      <c r="D7" s="28">
        <f>D$1*$A7</f>
        <v>2800</v>
      </c>
      <c r="E7" s="28">
        <f t="shared" si="0"/>
        <v>3500</v>
      </c>
    </row>
    <row r="8" spans="1:5" ht="14.4" thickTop="1" thickBot="1">
      <c r="A8" s="28">
        <v>80</v>
      </c>
      <c r="B8" s="28">
        <f t="shared" si="1"/>
        <v>1600</v>
      </c>
      <c r="C8" s="28">
        <f t="shared" si="0"/>
        <v>2400</v>
      </c>
      <c r="D8" s="28">
        <f t="shared" si="0"/>
        <v>3200</v>
      </c>
      <c r="E8" s="28">
        <f t="shared" si="0"/>
        <v>4000</v>
      </c>
    </row>
    <row r="9" spans="1:5" ht="14.4" thickTop="1" thickBot="1">
      <c r="A9" s="28">
        <v>90</v>
      </c>
      <c r="B9" s="28">
        <f t="shared" si="1"/>
        <v>1800</v>
      </c>
      <c r="C9" s="28">
        <f t="shared" si="0"/>
        <v>2700</v>
      </c>
      <c r="D9" s="28">
        <f t="shared" si="0"/>
        <v>3600</v>
      </c>
      <c r="E9" s="28">
        <f t="shared" si="0"/>
        <v>4500</v>
      </c>
    </row>
    <row r="10" spans="1:5" ht="13.8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cell referencing</vt:lpstr>
      <vt:lpstr>Exam score</vt:lpstr>
      <vt:lpstr>Demographic details</vt:lpstr>
      <vt:lpstr>AI tools in excel</vt:lpstr>
      <vt:lpstr>Mixed 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madan</cp:lastModifiedBy>
  <dcterms:modified xsi:type="dcterms:W3CDTF">2025-06-01T09:34:47Z</dcterms:modified>
</cp:coreProperties>
</file>