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1020" yWindow="4980" windowWidth="27080" windowHeight="13660" firstSheet="5" activeTab="8"/>
  </bookViews>
  <sheets>
    <sheet name="Infant sounds - 3 dimensions" sheetId="1" r:id="rId1"/>
    <sheet name="Infant sounds positivity" sheetId="2" r:id="rId2"/>
    <sheet name="Adult sounds - 3 dimensions" sheetId="4" r:id="rId3"/>
    <sheet name="Adult sounds positivity" sheetId="3" r:id="rId4"/>
    <sheet name="Animal sounds - 3 dimensions" sheetId="5" r:id="rId5"/>
    <sheet name="Animal sounds positivity" sheetId="6" r:id="rId6"/>
    <sheet name="Summary-3 dimensions" sheetId="7" r:id="rId7"/>
    <sheet name="Summary - positivity" sheetId="8" r:id="rId8"/>
    <sheet name="Sheet1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9" l="1"/>
  <c r="J7" i="9"/>
  <c r="J6" i="9"/>
  <c r="G8" i="9"/>
  <c r="G7" i="9"/>
  <c r="G6" i="9"/>
  <c r="D7" i="9"/>
  <c r="D8" i="9"/>
  <c r="D6" i="9"/>
  <c r="J5" i="9"/>
  <c r="J4" i="9"/>
  <c r="J3" i="9"/>
  <c r="D4" i="9"/>
  <c r="D5" i="9"/>
  <c r="G4" i="9"/>
  <c r="G5" i="9"/>
  <c r="G3" i="9"/>
  <c r="D3" i="9"/>
  <c r="D1" i="2"/>
  <c r="A19" i="7"/>
  <c r="A11" i="7"/>
  <c r="A7" i="7"/>
  <c r="H13" i="8"/>
  <c r="H11" i="8"/>
  <c r="H5" i="8"/>
  <c r="H7" i="8"/>
  <c r="H9" i="8"/>
  <c r="H3" i="8"/>
  <c r="H20" i="7"/>
  <c r="H21" i="7"/>
  <c r="H22" i="7"/>
  <c r="H24" i="7"/>
  <c r="H25" i="7"/>
  <c r="H26" i="7"/>
  <c r="H28" i="7"/>
  <c r="H29" i="7"/>
  <c r="H30" i="7"/>
  <c r="H32" i="7"/>
  <c r="H33" i="7"/>
  <c r="H34" i="7"/>
  <c r="A35" i="7"/>
  <c r="A31" i="7"/>
  <c r="A27" i="7"/>
  <c r="A23" i="7"/>
  <c r="A15" i="7"/>
</calcChain>
</file>

<file path=xl/sharedStrings.xml><?xml version="1.0" encoding="utf-8"?>
<sst xmlns="http://schemas.openxmlformats.org/spreadsheetml/2006/main" count="1801" uniqueCount="221">
  <si>
    <t>Descriptive Statistics</t>
  </si>
  <si>
    <t>New_stimname</t>
  </si>
  <si>
    <t>N</t>
  </si>
  <si>
    <t>Minimum</t>
  </si>
  <si>
    <t>Maximum</t>
  </si>
  <si>
    <t>Mean</t>
  </si>
  <si>
    <t>Std. Deviation</t>
  </si>
  <si>
    <t>baby_cry01</t>
  </si>
  <si>
    <t>Distress</t>
  </si>
  <si>
    <t>Infant_mood</t>
  </si>
  <si>
    <t>Participant_mood</t>
  </si>
  <si>
    <t>Valid N (listwise)</t>
  </si>
  <si>
    <t>baby_cry02</t>
  </si>
  <si>
    <t>baby_cry03</t>
  </si>
  <si>
    <t>baby_cry04</t>
  </si>
  <si>
    <t>baby_cry05</t>
  </si>
  <si>
    <t>baby_cry06</t>
  </si>
  <si>
    <t>baby_cry07</t>
  </si>
  <si>
    <t>baby_cry08</t>
  </si>
  <si>
    <t>baby_cry09</t>
  </si>
  <si>
    <t>baby_cry10</t>
  </si>
  <si>
    <t>baby_cry11</t>
  </si>
  <si>
    <t>baby_cry12</t>
  </si>
  <si>
    <t>baby_cry13</t>
  </si>
  <si>
    <t>baby_cry14</t>
  </si>
  <si>
    <t>baby_cry15</t>
  </si>
  <si>
    <t>baby_cry16</t>
  </si>
  <si>
    <t>baby_cry17</t>
  </si>
  <si>
    <t>baby_cry18</t>
  </si>
  <si>
    <t>baby_cry19</t>
  </si>
  <si>
    <t>baby_cry20</t>
  </si>
  <si>
    <t>baby_cry21</t>
  </si>
  <si>
    <t>baby_laugh01</t>
  </si>
  <si>
    <t>baby_laugh02</t>
  </si>
  <si>
    <t>baby_laugh03</t>
  </si>
  <si>
    <t>baby_laugh04</t>
  </si>
  <si>
    <t>baby_laugh05</t>
  </si>
  <si>
    <t>baby_laugh06</t>
  </si>
  <si>
    <t>baby_laugh07</t>
  </si>
  <si>
    <t>baby_laugh08</t>
  </si>
  <si>
    <t>baby_laugh09</t>
  </si>
  <si>
    <t>baby_laugh10</t>
  </si>
  <si>
    <t>baby_laugh11</t>
  </si>
  <si>
    <t>baby_laugh12</t>
  </si>
  <si>
    <t>baby_laugh13</t>
  </si>
  <si>
    <t>baby_laugh14</t>
  </si>
  <si>
    <t>baby_laugh15</t>
  </si>
  <si>
    <t>baby_laugh16</t>
  </si>
  <si>
    <t>baby_laugh17</t>
  </si>
  <si>
    <t>baby_laugh18</t>
  </si>
  <si>
    <t>baby_neutral01</t>
  </si>
  <si>
    <t>baby_neutral02</t>
  </si>
  <si>
    <t>baby_neutral03</t>
  </si>
  <si>
    <t>baby_neutral04</t>
  </si>
  <si>
    <t>baby_neutral05</t>
  </si>
  <si>
    <t>baby_neutral06</t>
  </si>
  <si>
    <t>baby_neutral07</t>
  </si>
  <si>
    <t>baby_neutral08</t>
  </si>
  <si>
    <t>baby_neutral09</t>
  </si>
  <si>
    <t>baby_neutral10</t>
  </si>
  <si>
    <t>baby_neutral11</t>
  </si>
  <si>
    <t>baby_neutral12</t>
  </si>
  <si>
    <t>baby_neutral13</t>
  </si>
  <si>
    <t>baby_neutral14</t>
  </si>
  <si>
    <t>baby_neutral15</t>
  </si>
  <si>
    <t>baby_neutral16</t>
  </si>
  <si>
    <t>baby_neutral17</t>
  </si>
  <si>
    <t>baby_neutral18</t>
  </si>
  <si>
    <t>baby_neutral19</t>
  </si>
  <si>
    <t>baby_neutral20</t>
  </si>
  <si>
    <t>baby_neutral21</t>
  </si>
  <si>
    <t>baby_neutral22</t>
  </si>
  <si>
    <t>baby_neutral23</t>
  </si>
  <si>
    <t>baby_neutral24</t>
  </si>
  <si>
    <t>baby_neutral25</t>
  </si>
  <si>
    <t>unclassified01</t>
  </si>
  <si>
    <t>unclassified02</t>
  </si>
  <si>
    <t>unclassified03</t>
  </si>
  <si>
    <t>unclassified04</t>
  </si>
  <si>
    <t>unclassified05</t>
  </si>
  <si>
    <t>unclassified06</t>
  </si>
  <si>
    <t>unclassified07</t>
  </si>
  <si>
    <t>unclassified08</t>
  </si>
  <si>
    <t>unclassified09</t>
  </si>
  <si>
    <t>unclassified10</t>
  </si>
  <si>
    <t>unclassified11</t>
  </si>
  <si>
    <t>unclassified12</t>
  </si>
  <si>
    <t>unclassified13</t>
  </si>
  <si>
    <t>unclassified14</t>
  </si>
  <si>
    <t>unclassified15</t>
  </si>
  <si>
    <t>unclassified16</t>
  </si>
  <si>
    <t>unclassified17</t>
  </si>
  <si>
    <t>unclassified18</t>
  </si>
  <si>
    <t>unclassified19</t>
  </si>
  <si>
    <t>unclassified20</t>
  </si>
  <si>
    <t>Stimulus_type</t>
  </si>
  <si>
    <t>Baby cry</t>
  </si>
  <si>
    <t>Baby neutral</t>
  </si>
  <si>
    <t>Baby laugh</t>
  </si>
  <si>
    <t>Unclassified</t>
  </si>
  <si>
    <t>Key</t>
  </si>
  <si>
    <t>"How distressed is this infant?" (0=not distressed, 9 = very distressed)</t>
  </si>
  <si>
    <t>Infant mood</t>
  </si>
  <si>
    <t>"Please rate the mood of this infant" (1= very negative, 9 = very positive)</t>
  </si>
  <si>
    <t>Participant mood</t>
  </si>
  <si>
    <t>"Please rate your own mood after listening to this sound" (1=very negative, 9 = very positive)</t>
  </si>
  <si>
    <t>stimulusname</t>
  </si>
  <si>
    <t>reliabilityrating1</t>
  </si>
  <si>
    <t>categorisation of stimulus</t>
  </si>
  <si>
    <t>cry</t>
  </si>
  <si>
    <t>laugh</t>
  </si>
  <si>
    <t>neutral</t>
  </si>
  <si>
    <t>unclassified</t>
  </si>
  <si>
    <t>Reliabilityrating1</t>
  </si>
  <si>
    <t>"Please rate how positive or negative this sound is" (-4 = very negative, +4 = very positive)</t>
  </si>
  <si>
    <t>adultfemale_cry01</t>
  </si>
  <si>
    <t>adultfemale_cry02</t>
  </si>
  <si>
    <t>adultfemale_cry03</t>
  </si>
  <si>
    <t>adultfemale_cry04</t>
  </si>
  <si>
    <t>adultfemale_cry05</t>
  </si>
  <si>
    <t>adultfemale_cry06</t>
  </si>
  <si>
    <t>adultfemale_cry07</t>
  </si>
  <si>
    <t>adultfemale_cry08</t>
  </si>
  <si>
    <t>adultfemale_cry09</t>
  </si>
  <si>
    <t>adultfemale_cry10</t>
  </si>
  <si>
    <t>adultfemale_cry11</t>
  </si>
  <si>
    <t>adultfemale_cry12</t>
  </si>
  <si>
    <t>adultfemale_cry13</t>
  </si>
  <si>
    <t>adultfemale_cry14</t>
  </si>
  <si>
    <t>adultfemale_cry15</t>
  </si>
  <si>
    <t>adultfemale_cry16</t>
  </si>
  <si>
    <t>adultfemale_cry17</t>
  </si>
  <si>
    <t>adultfemale_cry18</t>
  </si>
  <si>
    <t>adultfemale_cry19</t>
  </si>
  <si>
    <t>adultfemale_cry20</t>
  </si>
  <si>
    <t>adultfemale_cry21</t>
  </si>
  <si>
    <t>adultfemale_cry22</t>
  </si>
  <si>
    <t>adultfemale_cry23</t>
  </si>
  <si>
    <t>Stimulus_mood</t>
  </si>
  <si>
    <t>Animal_cat01</t>
  </si>
  <si>
    <t>Animal_cat02</t>
  </si>
  <si>
    <t>Animal_cat03</t>
  </si>
  <si>
    <t>Animal_cat04</t>
  </si>
  <si>
    <t>Animal_cat05</t>
  </si>
  <si>
    <t>Animal_cat06</t>
  </si>
  <si>
    <t>Animal_cat07</t>
  </si>
  <si>
    <t>Animal_cat08</t>
  </si>
  <si>
    <t>Animal_cat09</t>
  </si>
  <si>
    <t>Animal_cat10</t>
  </si>
  <si>
    <t>Animal_cat11</t>
  </si>
  <si>
    <t>Animal_cat12</t>
  </si>
  <si>
    <t>Animal_cat13</t>
  </si>
  <si>
    <t>Animal_cat14</t>
  </si>
  <si>
    <t>Animal_cat15</t>
  </si>
  <si>
    <t>Animal_cat16</t>
  </si>
  <si>
    <t>Animal_cat17</t>
  </si>
  <si>
    <t>Animal_cat18</t>
  </si>
  <si>
    <t>Animal_cat19</t>
  </si>
  <si>
    <t>Animal_cat20</t>
  </si>
  <si>
    <t>Animal_cat21</t>
  </si>
  <si>
    <t>Animal_cat22</t>
  </si>
  <si>
    <t>Animal_cat23</t>
  </si>
  <si>
    <t>Animal_dog01</t>
  </si>
  <si>
    <t>Animal_dog02</t>
  </si>
  <si>
    <t>Animal_dog03</t>
  </si>
  <si>
    <t>Animal_dog04</t>
  </si>
  <si>
    <t>Animal_dog05</t>
  </si>
  <si>
    <t>Animal_dog06</t>
  </si>
  <si>
    <t>Animal_dog07</t>
  </si>
  <si>
    <t>Animal_dog08</t>
  </si>
  <si>
    <t>Animal_dog09</t>
  </si>
  <si>
    <t>Animal_dog10</t>
  </si>
  <si>
    <t>Animal_dog11</t>
  </si>
  <si>
    <t>Animal_dog12</t>
  </si>
  <si>
    <t>Animal_dog13</t>
  </si>
  <si>
    <t>Animal_dog14</t>
  </si>
  <si>
    <t>Animal_dog15</t>
  </si>
  <si>
    <t>Animal_dog16</t>
  </si>
  <si>
    <t>Animal_dog17</t>
  </si>
  <si>
    <t>Animal_dog18</t>
  </si>
  <si>
    <t>Animal_dog19</t>
  </si>
  <si>
    <t>Animal_dog20</t>
  </si>
  <si>
    <t>Animal_dog21</t>
  </si>
  <si>
    <t>Animal_dog22</t>
  </si>
  <si>
    <t>Adult (female) cry</t>
  </si>
  <si>
    <t>Animal (combined) distress</t>
  </si>
  <si>
    <t>cat</t>
  </si>
  <si>
    <t>dog</t>
  </si>
  <si>
    <t>n_stim = 23</t>
  </si>
  <si>
    <t>n_stim = 22</t>
  </si>
  <si>
    <t>n_stim = 45</t>
  </si>
  <si>
    <t>n_participants = 25</t>
  </si>
  <si>
    <t>n_stim = 18</t>
  </si>
  <si>
    <t>n_participants = 61</t>
  </si>
  <si>
    <t>n_pariticipants = 61</t>
  </si>
  <si>
    <t>Std. Error</t>
  </si>
  <si>
    <t>Unclassified infant vocalisation</t>
  </si>
  <si>
    <t>baby cry</t>
  </si>
  <si>
    <t>baby laugh</t>
  </si>
  <si>
    <t>baby neutral</t>
  </si>
  <si>
    <t>unclassified baby vocalisation</t>
  </si>
  <si>
    <t>adult (female) cry</t>
  </si>
  <si>
    <t>animal distress vocalisation</t>
  </si>
  <si>
    <t>84 STIMULI</t>
  </si>
  <si>
    <t>23 STIMULI</t>
  </si>
  <si>
    <t>VAS_distress</t>
  </si>
  <si>
    <t>VAS_infmood</t>
  </si>
  <si>
    <t>VAS_participantmood</t>
  </si>
  <si>
    <t>n_stim = 21</t>
  </si>
  <si>
    <t>n_stim = 25</t>
  </si>
  <si>
    <t>n_stim = 20</t>
  </si>
  <si>
    <t>Infant cry</t>
  </si>
  <si>
    <t>Infant laugh</t>
  </si>
  <si>
    <t>Infant neutral</t>
  </si>
  <si>
    <t>Adult cry</t>
  </si>
  <si>
    <t>Cat meow</t>
  </si>
  <si>
    <t>Dog whine</t>
  </si>
  <si>
    <t>M</t>
  </si>
  <si>
    <t>SD</t>
  </si>
  <si>
    <t>SE</t>
  </si>
  <si>
    <t>Stimulus mood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</si>
</sst>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"/>
    <numFmt numFmtId="165" formatCode="###0.00"/>
    <numFmt numFmtId="166" formatCode="####.000"/>
    <numFmt numFmtId="167" formatCode="###0.000"/>
    <numFmt numFmtId="168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8">
    <xf numFmtId="0" fontId="0" fillId="0" borderId="0" xfId="0"/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wrapText="1"/>
    </xf>
    <xf numFmtId="0" fontId="4" fillId="0" borderId="7" xfId="1" applyFont="1" applyBorder="1" applyAlignment="1">
      <alignment horizontal="left" vertical="top" wrapText="1"/>
    </xf>
    <xf numFmtId="164" fontId="4" fillId="0" borderId="8" xfId="1" applyNumberFormat="1" applyFont="1" applyBorder="1" applyAlignment="1">
      <alignment horizontal="right" vertical="top"/>
    </xf>
    <xf numFmtId="164" fontId="4" fillId="0" borderId="9" xfId="1" applyNumberFormat="1" applyFont="1" applyBorder="1" applyAlignment="1">
      <alignment horizontal="right" vertical="top"/>
    </xf>
    <xf numFmtId="165" fontId="4" fillId="0" borderId="9" xfId="1" applyNumberFormat="1" applyFont="1" applyBorder="1" applyAlignment="1">
      <alignment horizontal="right" vertical="top"/>
    </xf>
    <xf numFmtId="166" fontId="4" fillId="0" borderId="10" xfId="1" applyNumberFormat="1" applyFont="1" applyBorder="1" applyAlignment="1">
      <alignment horizontal="right" vertical="top"/>
    </xf>
    <xf numFmtId="0" fontId="4" fillId="0" borderId="12" xfId="1" applyFont="1" applyBorder="1" applyAlignment="1">
      <alignment horizontal="left" vertical="top" wrapText="1"/>
    </xf>
    <xf numFmtId="164" fontId="4" fillId="0" borderId="13" xfId="1" applyNumberFormat="1" applyFont="1" applyBorder="1" applyAlignment="1">
      <alignment horizontal="right" vertical="top"/>
    </xf>
    <xf numFmtId="164" fontId="4" fillId="0" borderId="14" xfId="1" applyNumberFormat="1" applyFont="1" applyBorder="1" applyAlignment="1">
      <alignment horizontal="right" vertical="top"/>
    </xf>
    <xf numFmtId="165" fontId="4" fillId="0" borderId="14" xfId="1" applyNumberFormat="1" applyFont="1" applyBorder="1" applyAlignment="1">
      <alignment horizontal="right" vertical="top"/>
    </xf>
    <xf numFmtId="166" fontId="4" fillId="0" borderId="15" xfId="1" applyNumberFormat="1" applyFont="1" applyBorder="1" applyAlignment="1">
      <alignment horizontal="right" vertical="top"/>
    </xf>
    <xf numFmtId="167" fontId="4" fillId="0" borderId="15" xfId="1" applyNumberFormat="1" applyFont="1" applyBorder="1" applyAlignment="1">
      <alignment horizontal="right" vertical="top"/>
    </xf>
    <xf numFmtId="0" fontId="4" fillId="0" borderId="14" xfId="1" applyFont="1" applyBorder="1" applyAlignment="1">
      <alignment horizontal="left" vertical="top" wrapText="1"/>
    </xf>
    <xf numFmtId="0" fontId="4" fillId="0" borderId="15" xfId="1" applyFont="1" applyBorder="1" applyAlignment="1">
      <alignment horizontal="left" vertical="top" wrapText="1"/>
    </xf>
    <xf numFmtId="0" fontId="4" fillId="0" borderId="17" xfId="1" applyFont="1" applyBorder="1" applyAlignment="1">
      <alignment horizontal="left" vertical="top" wrapText="1"/>
    </xf>
    <xf numFmtId="164" fontId="4" fillId="0" borderId="18" xfId="1" applyNumberFormat="1" applyFont="1" applyBorder="1" applyAlignment="1">
      <alignment horizontal="right" vertical="top"/>
    </xf>
    <xf numFmtId="0" fontId="4" fillId="0" borderId="19" xfId="1" applyFont="1" applyBorder="1" applyAlignment="1">
      <alignment horizontal="left" vertical="top" wrapText="1"/>
    </xf>
    <xf numFmtId="0" fontId="4" fillId="0" borderId="2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wrapText="1"/>
    </xf>
    <xf numFmtId="0" fontId="4" fillId="0" borderId="2" xfId="1" applyFont="1" applyBorder="1" applyAlignment="1">
      <alignment horizontal="left" wrapText="1"/>
    </xf>
    <xf numFmtId="0" fontId="4" fillId="0" borderId="6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6" xfId="1" applyFont="1" applyBorder="1" applyAlignment="1">
      <alignment horizontal="left" vertical="top" wrapText="1"/>
    </xf>
    <xf numFmtId="0" fontId="1" fillId="0" borderId="0" xfId="0" applyFont="1"/>
    <xf numFmtId="0" fontId="0" fillId="0" borderId="0" xfId="0" applyFont="1"/>
    <xf numFmtId="0" fontId="4" fillId="0" borderId="0" xfId="1" applyFont="1" applyFill="1" applyBorder="1" applyAlignment="1">
      <alignment horizontal="center" wrapText="1"/>
    </xf>
    <xf numFmtId="2" fontId="0" fillId="0" borderId="0" xfId="0" applyNumberFormat="1"/>
    <xf numFmtId="0" fontId="5" fillId="0" borderId="0" xfId="0" applyFont="1"/>
    <xf numFmtId="168" fontId="0" fillId="0" borderId="0" xfId="0" applyNumberFormat="1"/>
    <xf numFmtId="0" fontId="4" fillId="0" borderId="3" xfId="2" applyFont="1" applyBorder="1" applyAlignment="1">
      <alignment horizontal="center" wrapText="1"/>
    </xf>
    <xf numFmtId="0" fontId="4" fillId="0" borderId="4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7" xfId="2" applyFont="1" applyBorder="1" applyAlignment="1">
      <alignment horizontal="left" vertical="top" wrapText="1"/>
    </xf>
    <xf numFmtId="164" fontId="4" fillId="0" borderId="8" xfId="2" applyNumberFormat="1" applyFont="1" applyBorder="1" applyAlignment="1">
      <alignment horizontal="right" vertical="top"/>
    </xf>
    <xf numFmtId="164" fontId="4" fillId="0" borderId="9" xfId="2" applyNumberFormat="1" applyFont="1" applyBorder="1" applyAlignment="1">
      <alignment horizontal="right" vertical="top"/>
    </xf>
    <xf numFmtId="165" fontId="4" fillId="0" borderId="9" xfId="2" applyNumberFormat="1" applyFont="1" applyBorder="1" applyAlignment="1">
      <alignment horizontal="right" vertical="top"/>
    </xf>
    <xf numFmtId="167" fontId="4" fillId="0" borderId="10" xfId="2" applyNumberFormat="1" applyFont="1" applyBorder="1" applyAlignment="1">
      <alignment horizontal="right" vertical="top"/>
    </xf>
    <xf numFmtId="0" fontId="4" fillId="0" borderId="12" xfId="2" applyFont="1" applyBorder="1" applyAlignment="1">
      <alignment horizontal="left" vertical="top" wrapText="1"/>
    </xf>
    <xf numFmtId="164" fontId="4" fillId="0" borderId="13" xfId="2" applyNumberFormat="1" applyFont="1" applyBorder="1" applyAlignment="1">
      <alignment horizontal="right" vertical="top"/>
    </xf>
    <xf numFmtId="164" fontId="4" fillId="0" borderId="14" xfId="2" applyNumberFormat="1" applyFont="1" applyBorder="1" applyAlignment="1">
      <alignment horizontal="right" vertical="top"/>
    </xf>
    <xf numFmtId="165" fontId="4" fillId="0" borderId="14" xfId="2" applyNumberFormat="1" applyFont="1" applyBorder="1" applyAlignment="1">
      <alignment horizontal="right" vertical="top"/>
    </xf>
    <xf numFmtId="167" fontId="4" fillId="0" borderId="15" xfId="2" applyNumberFormat="1" applyFont="1" applyBorder="1" applyAlignment="1">
      <alignment horizontal="right" vertical="top"/>
    </xf>
    <xf numFmtId="0" fontId="4" fillId="0" borderId="14" xfId="2" applyFont="1" applyBorder="1" applyAlignment="1">
      <alignment horizontal="left" vertical="top" wrapText="1"/>
    </xf>
    <xf numFmtId="0" fontId="4" fillId="0" borderId="15" xfId="2" applyFont="1" applyBorder="1" applyAlignment="1">
      <alignment horizontal="left" vertical="top" wrapText="1"/>
    </xf>
    <xf numFmtId="0" fontId="4" fillId="0" borderId="17" xfId="2" applyFont="1" applyBorder="1" applyAlignment="1">
      <alignment horizontal="left" vertical="top" wrapText="1"/>
    </xf>
    <xf numFmtId="164" fontId="4" fillId="0" borderId="18" xfId="2" applyNumberFormat="1" applyFont="1" applyBorder="1" applyAlignment="1">
      <alignment horizontal="right" vertical="top"/>
    </xf>
    <xf numFmtId="0" fontId="4" fillId="0" borderId="19" xfId="2" applyFont="1" applyBorder="1" applyAlignment="1">
      <alignment horizontal="left" vertical="top" wrapText="1"/>
    </xf>
    <xf numFmtId="0" fontId="4" fillId="0" borderId="20" xfId="2" applyFont="1" applyBorder="1" applyAlignment="1">
      <alignment horizontal="left" vertical="top" wrapText="1"/>
    </xf>
    <xf numFmtId="0" fontId="4" fillId="0" borderId="11" xfId="2" applyFont="1" applyBorder="1" applyAlignment="1">
      <alignment horizontal="left" vertical="top" wrapText="1"/>
    </xf>
    <xf numFmtId="0" fontId="4" fillId="0" borderId="16" xfId="2" applyFont="1" applyBorder="1" applyAlignment="1">
      <alignment horizontal="left" vertical="top" wrapText="1"/>
    </xf>
    <xf numFmtId="0" fontId="3" fillId="0" borderId="0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left" wrapText="1"/>
    </xf>
    <xf numFmtId="0" fontId="4" fillId="0" borderId="6" xfId="2" applyFont="1" applyBorder="1" applyAlignment="1">
      <alignment horizontal="left" vertical="top" wrapText="1"/>
    </xf>
  </cellXfs>
  <cellStyles count="3">
    <cellStyle name="Normal" xfId="0" builtinId="0"/>
    <cellStyle name="Normal_Infant sounds - 3 dimensions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'Summary-3 dimensions'!$B$4</c:f>
              <c:strCache>
                <c:ptCount val="1"/>
                <c:pt idx="0">
                  <c:v>Distress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('Summary-3 dimensions'!$H$4,'Summary-3 dimensions'!$H$8,'Summary-3 dimensions'!$H$12,'Summary-3 dimensions'!$H$16,'Summary-3 dimensions'!$H$20,'Summary-3 dimensions'!$H$24)</c:f>
                <c:numCache>
                  <c:formatCode>General</c:formatCode>
                  <c:ptCount val="6"/>
                  <c:pt idx="0">
                    <c:v>0.0346903240001441</c:v>
                  </c:pt>
                  <c:pt idx="1">
                    <c:v>0.0304641019015458</c:v>
                  </c:pt>
                  <c:pt idx="2">
                    <c:v>0.0369989415493759</c:v>
                  </c:pt>
                  <c:pt idx="3">
                    <c:v>0.0745904848969255</c:v>
                  </c:pt>
                  <c:pt idx="4">
                    <c:v>0.0543805591860851</c:v>
                  </c:pt>
                  <c:pt idx="5">
                    <c:v>0.0553456638670898</c:v>
                  </c:pt>
                </c:numCache>
              </c:numRef>
            </c:plus>
            <c:minus>
              <c:numRef>
                <c:f>('Summary-3 dimensions'!$H$4,'Summary-3 dimensions'!$H$8,'Summary-3 dimensions'!$H$12,'Summary-3 dimensions'!$H$16,'Summary-3 dimensions'!$H$20,'Summary-3 dimensions'!$H$24)</c:f>
                <c:numCache>
                  <c:formatCode>General</c:formatCode>
                  <c:ptCount val="6"/>
                  <c:pt idx="0">
                    <c:v>0.0346903240001441</c:v>
                  </c:pt>
                  <c:pt idx="1">
                    <c:v>0.0304641019015458</c:v>
                  </c:pt>
                  <c:pt idx="2">
                    <c:v>0.0369989415493759</c:v>
                  </c:pt>
                  <c:pt idx="3">
                    <c:v>0.0745904848969255</c:v>
                  </c:pt>
                  <c:pt idx="4">
                    <c:v>0.0543805591860851</c:v>
                  </c:pt>
                  <c:pt idx="5">
                    <c:v>0.0553456638670898</c:v>
                  </c:pt>
                </c:numCache>
              </c:numRef>
            </c:minus>
          </c:errBars>
          <c:cat>
            <c:strRef>
              <c:f>('Summary-3 dimensions'!$A$4,'Summary-3 dimensions'!$A$8,'Summary-3 dimensions'!$A$12,'Summary-3 dimensions'!$A$16,'Summary-3 dimensions'!$A$20,'Summary-3 dimensions'!$A$24)</c:f>
              <c:strCache>
                <c:ptCount val="6"/>
                <c:pt idx="0">
                  <c:v>Baby cry</c:v>
                </c:pt>
                <c:pt idx="1">
                  <c:v>Baby neutral</c:v>
                </c:pt>
                <c:pt idx="2">
                  <c:v>Baby laugh</c:v>
                </c:pt>
                <c:pt idx="3">
                  <c:v>Unclassified infant vocalisation</c:v>
                </c:pt>
                <c:pt idx="4">
                  <c:v>Adult (female) cry</c:v>
                </c:pt>
                <c:pt idx="5">
                  <c:v>Animal (combined) distress</c:v>
                </c:pt>
              </c:strCache>
            </c:strRef>
          </c:cat>
          <c:val>
            <c:numRef>
              <c:f>('Summary-3 dimensions'!$F$4,'Summary-3 dimensions'!$F$8,'Summary-3 dimensions'!$F$12,'Summary-3 dimensions'!$F$16,'Summary-3 dimensions'!$F$20,'Summary-3 dimensions'!$F$24)</c:f>
              <c:numCache>
                <c:formatCode>General</c:formatCode>
                <c:ptCount val="6"/>
                <c:pt idx="0">
                  <c:v>-1.5266</c:v>
                </c:pt>
                <c:pt idx="1">
                  <c:v>1.9625</c:v>
                </c:pt>
                <c:pt idx="2">
                  <c:v>2.6241</c:v>
                </c:pt>
                <c:pt idx="3">
                  <c:v>1.0936</c:v>
                </c:pt>
                <c:pt idx="4" formatCode="0.00">
                  <c:v>-2.25</c:v>
                </c:pt>
                <c:pt idx="5" formatCode="0.00">
                  <c:v>-1.2811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27992"/>
        <c:axId val="2118088776"/>
      </c:barChart>
      <c:catAx>
        <c:axId val="211542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088776"/>
        <c:crosses val="autoZero"/>
        <c:auto val="1"/>
        <c:lblAlgn val="ctr"/>
        <c:lblOffset val="100"/>
        <c:noMultiLvlLbl val="0"/>
      </c:catAx>
      <c:valAx>
        <c:axId val="2118088776"/>
        <c:scaling>
          <c:orientation val="minMax"/>
          <c:max val="4.0"/>
          <c:min val="-4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Distress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42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'Summary-3 dimensions'!$B$21</c:f>
              <c:strCache>
                <c:ptCount val="1"/>
                <c:pt idx="0">
                  <c:v>Stimulus_mood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('Summary-3 dimensions'!$H$5,'Summary-3 dimensions'!$H$9,'Summary-3 dimensions'!$H$13,'Summary-3 dimensions'!$H$17,'Summary-3 dimensions'!$H$21,'Summary-3 dimensions'!$H$25)</c:f>
                <c:numCache>
                  <c:formatCode>General</c:formatCode>
                  <c:ptCount val="6"/>
                  <c:pt idx="0">
                    <c:v>0.0313942756955482</c:v>
                  </c:pt>
                  <c:pt idx="1">
                    <c:v>0.038431636245027</c:v>
                  </c:pt>
                  <c:pt idx="2">
                    <c:v>0.0541403761334261</c:v>
                  </c:pt>
                  <c:pt idx="3">
                    <c:v>0.0972237574690129</c:v>
                  </c:pt>
                  <c:pt idx="4">
                    <c:v>0.0507107054986806</c:v>
                  </c:pt>
                  <c:pt idx="5">
                    <c:v>0.0488082955280714</c:v>
                  </c:pt>
                </c:numCache>
              </c:numRef>
            </c:plus>
            <c:minus>
              <c:numRef>
                <c:f>('Summary-3 dimensions'!$H$5,'Summary-3 dimensions'!$H$9,'Summary-3 dimensions'!$H$13,'Summary-3 dimensions'!$H$17,'Summary-3 dimensions'!$H$21,'Summary-3 dimensions'!$H$25)</c:f>
                <c:numCache>
                  <c:formatCode>General</c:formatCode>
                  <c:ptCount val="6"/>
                  <c:pt idx="0">
                    <c:v>0.0313942756955482</c:v>
                  </c:pt>
                  <c:pt idx="1">
                    <c:v>0.038431636245027</c:v>
                  </c:pt>
                  <c:pt idx="2">
                    <c:v>0.0541403761334261</c:v>
                  </c:pt>
                  <c:pt idx="3">
                    <c:v>0.0972237574690129</c:v>
                  </c:pt>
                  <c:pt idx="4">
                    <c:v>0.0507107054986806</c:v>
                  </c:pt>
                  <c:pt idx="5">
                    <c:v>0.0488082955280714</c:v>
                  </c:pt>
                </c:numCache>
              </c:numRef>
            </c:minus>
          </c:errBars>
          <c:cat>
            <c:strRef>
              <c:f>('Summary-3 dimensions'!$A$4,'Summary-3 dimensions'!$A$8,'Summary-3 dimensions'!$A$12,'Summary-3 dimensions'!$A$16,'Summary-3 dimensions'!$A$20,'Summary-3 dimensions'!$A$24)</c:f>
              <c:strCache>
                <c:ptCount val="6"/>
                <c:pt idx="0">
                  <c:v>Baby cry</c:v>
                </c:pt>
                <c:pt idx="1">
                  <c:v>Baby neutral</c:v>
                </c:pt>
                <c:pt idx="2">
                  <c:v>Baby laugh</c:v>
                </c:pt>
                <c:pt idx="3">
                  <c:v>Unclassified infant vocalisation</c:v>
                </c:pt>
                <c:pt idx="4">
                  <c:v>Adult (female) cry</c:v>
                </c:pt>
                <c:pt idx="5">
                  <c:v>Animal (combined) distress</c:v>
                </c:pt>
              </c:strCache>
            </c:strRef>
          </c:cat>
          <c:val>
            <c:numRef>
              <c:f>('Summary-3 dimensions'!$F$5,'Summary-3 dimensions'!$F$9,'Summary-3 dimensions'!$F$13,'Summary-3 dimensions'!$F$17,'Summary-3 dimensions'!$F$21,'Summary-3 dimensions'!$F$25)</c:f>
              <c:numCache>
                <c:formatCode>General</c:formatCode>
                <c:ptCount val="6"/>
                <c:pt idx="0">
                  <c:v>-2.3661</c:v>
                </c:pt>
                <c:pt idx="1">
                  <c:v>0.3758</c:v>
                </c:pt>
                <c:pt idx="2">
                  <c:v>1.5897</c:v>
                </c:pt>
                <c:pt idx="3">
                  <c:v>-0.2594</c:v>
                </c:pt>
                <c:pt idx="4" formatCode="0.00">
                  <c:v>-2.31</c:v>
                </c:pt>
                <c:pt idx="5" formatCode="0.00">
                  <c:v>-1.306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519528"/>
        <c:axId val="2118522216"/>
      </c:barChart>
      <c:catAx>
        <c:axId val="211851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522216"/>
        <c:crosses val="autoZero"/>
        <c:auto val="1"/>
        <c:lblAlgn val="ctr"/>
        <c:lblOffset val="100"/>
        <c:noMultiLvlLbl val="0"/>
      </c:catAx>
      <c:valAx>
        <c:axId val="2118522216"/>
        <c:scaling>
          <c:orientation val="minMax"/>
          <c:max val="4.0"/>
          <c:min val="-4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Stimulus mood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5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'Summary-3 dimensions'!$B$22</c:f>
              <c:strCache>
                <c:ptCount val="1"/>
                <c:pt idx="0">
                  <c:v>Participant_mood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('Summary-3 dimensions'!$H$6,'Summary-3 dimensions'!$H$10,'Summary-3 dimensions'!$H$14,'Summary-3 dimensions'!$H$18,'Summary-3 dimensions'!$H$22,'Summary-3 dimensions'!$H$26)</c:f>
                <c:numCache>
                  <c:formatCode>General</c:formatCode>
                  <c:ptCount val="6"/>
                  <c:pt idx="0">
                    <c:v>0.0326565920675211</c:v>
                  </c:pt>
                  <c:pt idx="1">
                    <c:v>0.0369888905210473</c:v>
                  </c:pt>
                  <c:pt idx="2">
                    <c:v>0.0512130536780513</c:v>
                  </c:pt>
                  <c:pt idx="3">
                    <c:v>0.0884422567943924</c:v>
                  </c:pt>
                  <c:pt idx="4">
                    <c:v>0.0505021910846235</c:v>
                  </c:pt>
                  <c:pt idx="5">
                    <c:v>0.0484055051497244</c:v>
                  </c:pt>
                </c:numCache>
              </c:numRef>
            </c:plus>
            <c:minus>
              <c:numRef>
                <c:f>('Summary-3 dimensions'!$H$6,'Summary-3 dimensions'!$H$10,'Summary-3 dimensions'!$H$14,'Summary-3 dimensions'!$H$18,'Summary-3 dimensions'!$H$22,'Summary-3 dimensions'!$H$26)</c:f>
                <c:numCache>
                  <c:formatCode>General</c:formatCode>
                  <c:ptCount val="6"/>
                  <c:pt idx="0">
                    <c:v>0.0326565920675211</c:v>
                  </c:pt>
                  <c:pt idx="1">
                    <c:v>0.0369888905210473</c:v>
                  </c:pt>
                  <c:pt idx="2">
                    <c:v>0.0512130536780513</c:v>
                  </c:pt>
                  <c:pt idx="3">
                    <c:v>0.0884422567943924</c:v>
                  </c:pt>
                  <c:pt idx="4">
                    <c:v>0.0505021910846235</c:v>
                  </c:pt>
                  <c:pt idx="5">
                    <c:v>0.0484055051497244</c:v>
                  </c:pt>
                </c:numCache>
              </c:numRef>
            </c:minus>
          </c:errBars>
          <c:cat>
            <c:strRef>
              <c:f>('Summary-3 dimensions'!$A$4,'Summary-3 dimensions'!$A$8,'Summary-3 dimensions'!$A$12,'Summary-3 dimensions'!$A$16,'Summary-3 dimensions'!$A$20,'Summary-3 dimensions'!$A$24)</c:f>
              <c:strCache>
                <c:ptCount val="6"/>
                <c:pt idx="0">
                  <c:v>Baby cry</c:v>
                </c:pt>
                <c:pt idx="1">
                  <c:v>Baby neutral</c:v>
                </c:pt>
                <c:pt idx="2">
                  <c:v>Baby laugh</c:v>
                </c:pt>
                <c:pt idx="3">
                  <c:v>Unclassified infant vocalisation</c:v>
                </c:pt>
                <c:pt idx="4">
                  <c:v>Adult (female) cry</c:v>
                </c:pt>
                <c:pt idx="5">
                  <c:v>Animal (combined) distress</c:v>
                </c:pt>
              </c:strCache>
            </c:strRef>
          </c:cat>
          <c:val>
            <c:numRef>
              <c:f>('Summary-3 dimensions'!$F$6,'Summary-3 dimensions'!$F$10,'Summary-3 dimensions'!$F$14,'Summary-3 dimensions'!$F$18,'Summary-3 dimensions'!$F$22,'Summary-3 dimensions'!$F$26)</c:f>
              <c:numCache>
                <c:formatCode>General</c:formatCode>
                <c:ptCount val="6"/>
                <c:pt idx="0">
                  <c:v>-1.9945</c:v>
                </c:pt>
                <c:pt idx="1">
                  <c:v>0.3652</c:v>
                </c:pt>
                <c:pt idx="2">
                  <c:v>1.327</c:v>
                </c:pt>
                <c:pt idx="3">
                  <c:v>-0.1732</c:v>
                </c:pt>
                <c:pt idx="4" formatCode="0.00">
                  <c:v>-2.1</c:v>
                </c:pt>
                <c:pt idx="5" formatCode="0.00">
                  <c:v>-1.2799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85000"/>
        <c:axId val="2121387576"/>
      </c:barChart>
      <c:catAx>
        <c:axId val="212138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87576"/>
        <c:crosses val="autoZero"/>
        <c:auto val="1"/>
        <c:lblAlgn val="ctr"/>
        <c:lblOffset val="100"/>
        <c:noMultiLvlLbl val="0"/>
      </c:catAx>
      <c:valAx>
        <c:axId val="2121387576"/>
        <c:scaling>
          <c:orientation val="minMax"/>
          <c:max val="4.0"/>
          <c:min val="-4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Stimulus mood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38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'Summary-3 dimensions'!$B$4</c:f>
              <c:strCache>
                <c:ptCount val="1"/>
                <c:pt idx="0">
                  <c:v>Distress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('Summary-3 dimensions'!$H$4,'Summary-3 dimensions'!$H$8,'Summary-3 dimensions'!$H$12,'Summary-3 dimensions'!$H$16,'Summary-3 dimensions'!$H$20,'Summary-3 dimensions'!$H$24)</c:f>
                <c:numCache>
                  <c:formatCode>General</c:formatCode>
                  <c:ptCount val="6"/>
                  <c:pt idx="0">
                    <c:v>0.0346903240001441</c:v>
                  </c:pt>
                  <c:pt idx="1">
                    <c:v>0.0304641019015458</c:v>
                  </c:pt>
                  <c:pt idx="2">
                    <c:v>0.0369989415493759</c:v>
                  </c:pt>
                  <c:pt idx="3">
                    <c:v>0.0745904848969255</c:v>
                  </c:pt>
                  <c:pt idx="4">
                    <c:v>0.0543805591860851</c:v>
                  </c:pt>
                  <c:pt idx="5">
                    <c:v>0.0553456638670898</c:v>
                  </c:pt>
                </c:numCache>
              </c:numRef>
            </c:plus>
            <c:minus>
              <c:numRef>
                <c:f>('Summary-3 dimensions'!$H$4,'Summary-3 dimensions'!$H$8,'Summary-3 dimensions'!$H$12,'Summary-3 dimensions'!$H$16,'Summary-3 dimensions'!$H$20,'Summary-3 dimensions'!$H$24)</c:f>
                <c:numCache>
                  <c:formatCode>General</c:formatCode>
                  <c:ptCount val="6"/>
                  <c:pt idx="0">
                    <c:v>0.0346903240001441</c:v>
                  </c:pt>
                  <c:pt idx="1">
                    <c:v>0.0304641019015458</c:v>
                  </c:pt>
                  <c:pt idx="2">
                    <c:v>0.0369989415493759</c:v>
                  </c:pt>
                  <c:pt idx="3">
                    <c:v>0.0745904848969255</c:v>
                  </c:pt>
                  <c:pt idx="4">
                    <c:v>0.0543805591860851</c:v>
                  </c:pt>
                  <c:pt idx="5">
                    <c:v>0.0553456638670898</c:v>
                  </c:pt>
                </c:numCache>
              </c:numRef>
            </c:minus>
          </c:errBars>
          <c:cat>
            <c:strRef>
              <c:f>('Summary-3 dimensions'!$A$4,'Summary-3 dimensions'!$A$8,'Summary-3 dimensions'!$A$12,'Summary-3 dimensions'!$A$16,'Summary-3 dimensions'!$A$20,'Summary-3 dimensions'!$A$24)</c:f>
              <c:strCache>
                <c:ptCount val="6"/>
                <c:pt idx="0">
                  <c:v>Baby cry</c:v>
                </c:pt>
                <c:pt idx="1">
                  <c:v>Baby neutral</c:v>
                </c:pt>
                <c:pt idx="2">
                  <c:v>Baby laugh</c:v>
                </c:pt>
                <c:pt idx="3">
                  <c:v>Unclassified infant vocalisation</c:v>
                </c:pt>
                <c:pt idx="4">
                  <c:v>Adult (female) cry</c:v>
                </c:pt>
                <c:pt idx="5">
                  <c:v>Animal (combined) distress</c:v>
                </c:pt>
              </c:strCache>
            </c:strRef>
          </c:cat>
          <c:val>
            <c:numRef>
              <c:f>('Summary-3 dimensions'!$F$4,'Summary-3 dimensions'!$F$8,'Summary-3 dimensions'!$F$12,'Summary-3 dimensions'!$F$16,'Summary-3 dimensions'!$F$20,'Summary-3 dimensions'!$F$24)</c:f>
              <c:numCache>
                <c:formatCode>General</c:formatCode>
                <c:ptCount val="6"/>
                <c:pt idx="0">
                  <c:v>-1.5266</c:v>
                </c:pt>
                <c:pt idx="1">
                  <c:v>1.9625</c:v>
                </c:pt>
                <c:pt idx="2">
                  <c:v>2.6241</c:v>
                </c:pt>
                <c:pt idx="3">
                  <c:v>1.0936</c:v>
                </c:pt>
                <c:pt idx="4" formatCode="0.00">
                  <c:v>-2.25</c:v>
                </c:pt>
                <c:pt idx="5" formatCode="0.00">
                  <c:v>-1.2811</c:v>
                </c:pt>
              </c:numCache>
            </c:numRef>
          </c:val>
        </c:ser>
        <c:ser>
          <c:idx val="2"/>
          <c:order val="2"/>
          <c:tx>
            <c:strRef>
              <c:f>'Summary-3 dimensions'!$B$21</c:f>
              <c:strCache>
                <c:ptCount val="1"/>
                <c:pt idx="0">
                  <c:v>Stimulus_mood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('Summary-3 dimensions'!$H$5,'Summary-3 dimensions'!$H$9,'Summary-3 dimensions'!$H$13,'Summary-3 dimensions'!$H$17,'Summary-3 dimensions'!$H$21,'Summary-3 dimensions'!$H$25)</c:f>
                <c:numCache>
                  <c:formatCode>General</c:formatCode>
                  <c:ptCount val="6"/>
                  <c:pt idx="0">
                    <c:v>0.0313942756955482</c:v>
                  </c:pt>
                  <c:pt idx="1">
                    <c:v>0.038431636245027</c:v>
                  </c:pt>
                  <c:pt idx="2">
                    <c:v>0.0541403761334261</c:v>
                  </c:pt>
                  <c:pt idx="3">
                    <c:v>0.0972237574690129</c:v>
                  </c:pt>
                  <c:pt idx="4">
                    <c:v>0.0507107054986806</c:v>
                  </c:pt>
                  <c:pt idx="5">
                    <c:v>0.0488082955280714</c:v>
                  </c:pt>
                </c:numCache>
              </c:numRef>
            </c:plus>
            <c:minus>
              <c:numRef>
                <c:f>('Summary-3 dimensions'!$H$5,'Summary-3 dimensions'!$H$9,'Summary-3 dimensions'!$H$13,'Summary-3 dimensions'!$H$17,'Summary-3 dimensions'!$H$21,'Summary-3 dimensions'!$H$25)</c:f>
                <c:numCache>
                  <c:formatCode>General</c:formatCode>
                  <c:ptCount val="6"/>
                  <c:pt idx="0">
                    <c:v>0.0313942756955482</c:v>
                  </c:pt>
                  <c:pt idx="1">
                    <c:v>0.038431636245027</c:v>
                  </c:pt>
                  <c:pt idx="2">
                    <c:v>0.0541403761334261</c:v>
                  </c:pt>
                  <c:pt idx="3">
                    <c:v>0.0972237574690129</c:v>
                  </c:pt>
                  <c:pt idx="4">
                    <c:v>0.0507107054986806</c:v>
                  </c:pt>
                  <c:pt idx="5">
                    <c:v>0.0488082955280714</c:v>
                  </c:pt>
                </c:numCache>
              </c:numRef>
            </c:minus>
          </c:errBars>
          <c:cat>
            <c:strRef>
              <c:f>('Summary-3 dimensions'!$A$4,'Summary-3 dimensions'!$A$8,'Summary-3 dimensions'!$A$12,'Summary-3 dimensions'!$A$16,'Summary-3 dimensions'!$A$20,'Summary-3 dimensions'!$A$24)</c:f>
              <c:strCache>
                <c:ptCount val="6"/>
                <c:pt idx="0">
                  <c:v>Baby cry</c:v>
                </c:pt>
                <c:pt idx="1">
                  <c:v>Baby neutral</c:v>
                </c:pt>
                <c:pt idx="2">
                  <c:v>Baby laugh</c:v>
                </c:pt>
                <c:pt idx="3">
                  <c:v>Unclassified infant vocalisation</c:v>
                </c:pt>
                <c:pt idx="4">
                  <c:v>Adult (female) cry</c:v>
                </c:pt>
                <c:pt idx="5">
                  <c:v>Animal (combined) distress</c:v>
                </c:pt>
              </c:strCache>
            </c:strRef>
          </c:cat>
          <c:val>
            <c:numRef>
              <c:f>('Summary-3 dimensions'!$F$5,'Summary-3 dimensions'!$F$9,'Summary-3 dimensions'!$F$13,'Summary-3 dimensions'!$F$17,'Summary-3 dimensions'!$F$21,'Summary-3 dimensions'!$F$25)</c:f>
              <c:numCache>
                <c:formatCode>General</c:formatCode>
                <c:ptCount val="6"/>
                <c:pt idx="0">
                  <c:v>-2.3661</c:v>
                </c:pt>
                <c:pt idx="1">
                  <c:v>0.3758</c:v>
                </c:pt>
                <c:pt idx="2">
                  <c:v>1.5897</c:v>
                </c:pt>
                <c:pt idx="3">
                  <c:v>-0.2594</c:v>
                </c:pt>
                <c:pt idx="4" formatCode="0.00">
                  <c:v>-2.31</c:v>
                </c:pt>
                <c:pt idx="5" formatCode="0.00">
                  <c:v>-1.306</c:v>
                </c:pt>
              </c:numCache>
            </c:numRef>
          </c:val>
        </c:ser>
        <c:ser>
          <c:idx val="0"/>
          <c:order val="0"/>
          <c:tx>
            <c:strRef>
              <c:f>'Summary-3 dimensions'!$B$22</c:f>
              <c:strCache>
                <c:ptCount val="1"/>
                <c:pt idx="0">
                  <c:v>Participant_mood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('Summary-3 dimensions'!$H$6,'Summary-3 dimensions'!$H$10,'Summary-3 dimensions'!$H$14,'Summary-3 dimensions'!$H$18,'Summary-3 dimensions'!$H$22,'Summary-3 dimensions'!$H$26)</c:f>
                <c:numCache>
                  <c:formatCode>General</c:formatCode>
                  <c:ptCount val="6"/>
                  <c:pt idx="0">
                    <c:v>0.0326565920675211</c:v>
                  </c:pt>
                  <c:pt idx="1">
                    <c:v>0.0369888905210473</c:v>
                  </c:pt>
                  <c:pt idx="2">
                    <c:v>0.0512130536780513</c:v>
                  </c:pt>
                  <c:pt idx="3">
                    <c:v>0.0884422567943924</c:v>
                  </c:pt>
                  <c:pt idx="4">
                    <c:v>0.0505021910846235</c:v>
                  </c:pt>
                  <c:pt idx="5">
                    <c:v>0.0484055051497244</c:v>
                  </c:pt>
                </c:numCache>
              </c:numRef>
            </c:plus>
            <c:minus>
              <c:numRef>
                <c:f>('Summary-3 dimensions'!$H$6,'Summary-3 dimensions'!$H$10,'Summary-3 dimensions'!$H$14,'Summary-3 dimensions'!$H$18,'Summary-3 dimensions'!$H$22,'Summary-3 dimensions'!$H$26)</c:f>
                <c:numCache>
                  <c:formatCode>General</c:formatCode>
                  <c:ptCount val="6"/>
                  <c:pt idx="0">
                    <c:v>0.0326565920675211</c:v>
                  </c:pt>
                  <c:pt idx="1">
                    <c:v>0.0369888905210473</c:v>
                  </c:pt>
                  <c:pt idx="2">
                    <c:v>0.0512130536780513</c:v>
                  </c:pt>
                  <c:pt idx="3">
                    <c:v>0.0884422567943924</c:v>
                  </c:pt>
                  <c:pt idx="4">
                    <c:v>0.0505021910846235</c:v>
                  </c:pt>
                  <c:pt idx="5">
                    <c:v>0.0484055051497244</c:v>
                  </c:pt>
                </c:numCache>
              </c:numRef>
            </c:minus>
          </c:errBars>
          <c:cat>
            <c:strRef>
              <c:f>('Summary-3 dimensions'!$A$4,'Summary-3 dimensions'!$A$8,'Summary-3 dimensions'!$A$12,'Summary-3 dimensions'!$A$16,'Summary-3 dimensions'!$A$20,'Summary-3 dimensions'!$A$24)</c:f>
              <c:strCache>
                <c:ptCount val="6"/>
                <c:pt idx="0">
                  <c:v>Baby cry</c:v>
                </c:pt>
                <c:pt idx="1">
                  <c:v>Baby neutral</c:v>
                </c:pt>
                <c:pt idx="2">
                  <c:v>Baby laugh</c:v>
                </c:pt>
                <c:pt idx="3">
                  <c:v>Unclassified infant vocalisation</c:v>
                </c:pt>
                <c:pt idx="4">
                  <c:v>Adult (female) cry</c:v>
                </c:pt>
                <c:pt idx="5">
                  <c:v>Animal (combined) distress</c:v>
                </c:pt>
              </c:strCache>
            </c:strRef>
          </c:cat>
          <c:val>
            <c:numRef>
              <c:f>('Summary-3 dimensions'!$F$6,'Summary-3 dimensions'!$F$10,'Summary-3 dimensions'!$F$14,'Summary-3 dimensions'!$F$18,'Summary-3 dimensions'!$F$22,'Summary-3 dimensions'!$F$26)</c:f>
              <c:numCache>
                <c:formatCode>General</c:formatCode>
                <c:ptCount val="6"/>
                <c:pt idx="0">
                  <c:v>-1.9945</c:v>
                </c:pt>
                <c:pt idx="1">
                  <c:v>0.3652</c:v>
                </c:pt>
                <c:pt idx="2">
                  <c:v>1.327</c:v>
                </c:pt>
                <c:pt idx="3">
                  <c:v>-0.1732</c:v>
                </c:pt>
                <c:pt idx="4" formatCode="0.00">
                  <c:v>-2.1</c:v>
                </c:pt>
                <c:pt idx="5" formatCode="0.00">
                  <c:v>-1.2799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44152"/>
        <c:axId val="2121447208"/>
      </c:barChart>
      <c:catAx>
        <c:axId val="212144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447208"/>
        <c:crosses val="autoZero"/>
        <c:auto val="1"/>
        <c:lblAlgn val="ctr"/>
        <c:lblOffset val="100"/>
        <c:noMultiLvlLbl val="0"/>
      </c:catAx>
      <c:valAx>
        <c:axId val="2121447208"/>
        <c:scaling>
          <c:orientation val="minMax"/>
          <c:max val="4.0"/>
          <c:min val="-4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Stimulus mood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4441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Please rate how positive or negative you find the sound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'Summary-3 dimensions'!$B$4</c:f>
              <c:strCache>
                <c:ptCount val="1"/>
                <c:pt idx="0">
                  <c:v>Distress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('Summary-3 dimensions'!$H$4,'Summary-3 dimensions'!$H$8,'Summary-3 dimensions'!$H$12,'Summary-3 dimensions'!$H$16,'Summary-3 dimensions'!$H$20,'Summary-3 dimensions'!$H$24)</c:f>
                <c:numCache>
                  <c:formatCode>General</c:formatCode>
                  <c:ptCount val="6"/>
                  <c:pt idx="0">
                    <c:v>0.0346903240001441</c:v>
                  </c:pt>
                  <c:pt idx="1">
                    <c:v>0.0304641019015458</c:v>
                  </c:pt>
                  <c:pt idx="2">
                    <c:v>0.0369989415493759</c:v>
                  </c:pt>
                  <c:pt idx="3">
                    <c:v>0.0745904848969255</c:v>
                  </c:pt>
                  <c:pt idx="4">
                    <c:v>0.0543805591860851</c:v>
                  </c:pt>
                  <c:pt idx="5">
                    <c:v>0.0553456638670898</c:v>
                  </c:pt>
                </c:numCache>
              </c:numRef>
            </c:plus>
            <c:minus>
              <c:numRef>
                <c:f>('Summary-3 dimensions'!$H$4,'Summary-3 dimensions'!$H$8,'Summary-3 dimensions'!$H$12,'Summary-3 dimensions'!$H$16,'Summary-3 dimensions'!$H$20,'Summary-3 dimensions'!$H$24)</c:f>
                <c:numCache>
                  <c:formatCode>General</c:formatCode>
                  <c:ptCount val="6"/>
                  <c:pt idx="0">
                    <c:v>0.0346903240001441</c:v>
                  </c:pt>
                  <c:pt idx="1">
                    <c:v>0.0304641019015458</c:v>
                  </c:pt>
                  <c:pt idx="2">
                    <c:v>0.0369989415493759</c:v>
                  </c:pt>
                  <c:pt idx="3">
                    <c:v>0.0745904848969255</c:v>
                  </c:pt>
                  <c:pt idx="4">
                    <c:v>0.0543805591860851</c:v>
                  </c:pt>
                  <c:pt idx="5">
                    <c:v>0.0553456638670898</c:v>
                  </c:pt>
                </c:numCache>
              </c:numRef>
            </c:minus>
          </c:errBars>
          <c:cat>
            <c:strRef>
              <c:f>('Summary-3 dimensions'!$A$4,'Summary-3 dimensions'!$A$8,'Summary-3 dimensions'!$A$12,'Summary-3 dimensions'!$A$16,'Summary-3 dimensions'!$A$20,'Summary-3 dimensions'!$A$24)</c:f>
              <c:strCache>
                <c:ptCount val="6"/>
                <c:pt idx="0">
                  <c:v>Baby cry</c:v>
                </c:pt>
                <c:pt idx="1">
                  <c:v>Baby neutral</c:v>
                </c:pt>
                <c:pt idx="2">
                  <c:v>Baby laugh</c:v>
                </c:pt>
                <c:pt idx="3">
                  <c:v>Unclassified infant vocalisation</c:v>
                </c:pt>
                <c:pt idx="4">
                  <c:v>Adult (female) cry</c:v>
                </c:pt>
                <c:pt idx="5">
                  <c:v>Animal (combined) distress</c:v>
                </c:pt>
              </c:strCache>
            </c:strRef>
          </c:cat>
          <c:val>
            <c:numRef>
              <c:f>('Summary-3 dimensions'!$F$4,'Summary-3 dimensions'!$F$8,'Summary-3 dimensions'!$F$12,'Summary-3 dimensions'!$F$16,'Summary-3 dimensions'!$F$20,'Summary-3 dimensions'!$F$24)</c:f>
              <c:numCache>
                <c:formatCode>General</c:formatCode>
                <c:ptCount val="6"/>
                <c:pt idx="0">
                  <c:v>-1.5266</c:v>
                </c:pt>
                <c:pt idx="1">
                  <c:v>1.9625</c:v>
                </c:pt>
                <c:pt idx="2">
                  <c:v>2.6241</c:v>
                </c:pt>
                <c:pt idx="3">
                  <c:v>1.0936</c:v>
                </c:pt>
                <c:pt idx="4" formatCode="0.00">
                  <c:v>-2.25</c:v>
                </c:pt>
                <c:pt idx="5" formatCode="0.00">
                  <c:v>-1.2811</c:v>
                </c:pt>
              </c:numCache>
            </c:numRef>
          </c:val>
        </c:ser>
        <c:ser>
          <c:idx val="2"/>
          <c:order val="2"/>
          <c:tx>
            <c:strRef>
              <c:f>'Summary-3 dimensions'!$B$21</c:f>
              <c:strCache>
                <c:ptCount val="1"/>
                <c:pt idx="0">
                  <c:v>Stimulus_mood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('Summary-3 dimensions'!$H$5,'Summary-3 dimensions'!$H$9,'Summary-3 dimensions'!$H$13,'Summary-3 dimensions'!$H$17,'Summary-3 dimensions'!$H$21,'Summary-3 dimensions'!$H$25)</c:f>
                <c:numCache>
                  <c:formatCode>General</c:formatCode>
                  <c:ptCount val="6"/>
                  <c:pt idx="0">
                    <c:v>0.0313942756955482</c:v>
                  </c:pt>
                  <c:pt idx="1">
                    <c:v>0.038431636245027</c:v>
                  </c:pt>
                  <c:pt idx="2">
                    <c:v>0.0541403761334261</c:v>
                  </c:pt>
                  <c:pt idx="3">
                    <c:v>0.0972237574690129</c:v>
                  </c:pt>
                  <c:pt idx="4">
                    <c:v>0.0507107054986806</c:v>
                  </c:pt>
                  <c:pt idx="5">
                    <c:v>0.0488082955280714</c:v>
                  </c:pt>
                </c:numCache>
              </c:numRef>
            </c:plus>
            <c:minus>
              <c:numRef>
                <c:f>('Summary-3 dimensions'!$H$5,'Summary-3 dimensions'!$H$9,'Summary-3 dimensions'!$H$13,'Summary-3 dimensions'!$H$17,'Summary-3 dimensions'!$H$21,'Summary-3 dimensions'!$H$25)</c:f>
                <c:numCache>
                  <c:formatCode>General</c:formatCode>
                  <c:ptCount val="6"/>
                  <c:pt idx="0">
                    <c:v>0.0313942756955482</c:v>
                  </c:pt>
                  <c:pt idx="1">
                    <c:v>0.038431636245027</c:v>
                  </c:pt>
                  <c:pt idx="2">
                    <c:v>0.0541403761334261</c:v>
                  </c:pt>
                  <c:pt idx="3">
                    <c:v>0.0972237574690129</c:v>
                  </c:pt>
                  <c:pt idx="4">
                    <c:v>0.0507107054986806</c:v>
                  </c:pt>
                  <c:pt idx="5">
                    <c:v>0.0488082955280714</c:v>
                  </c:pt>
                </c:numCache>
              </c:numRef>
            </c:minus>
          </c:errBars>
          <c:cat>
            <c:strRef>
              <c:f>('Summary-3 dimensions'!$A$4,'Summary-3 dimensions'!$A$8,'Summary-3 dimensions'!$A$12,'Summary-3 dimensions'!$A$16,'Summary-3 dimensions'!$A$20,'Summary-3 dimensions'!$A$24)</c:f>
              <c:strCache>
                <c:ptCount val="6"/>
                <c:pt idx="0">
                  <c:v>Baby cry</c:v>
                </c:pt>
                <c:pt idx="1">
                  <c:v>Baby neutral</c:v>
                </c:pt>
                <c:pt idx="2">
                  <c:v>Baby laugh</c:v>
                </c:pt>
                <c:pt idx="3">
                  <c:v>Unclassified infant vocalisation</c:v>
                </c:pt>
                <c:pt idx="4">
                  <c:v>Adult (female) cry</c:v>
                </c:pt>
                <c:pt idx="5">
                  <c:v>Animal (combined) distress</c:v>
                </c:pt>
              </c:strCache>
            </c:strRef>
          </c:cat>
          <c:val>
            <c:numRef>
              <c:f>('Summary-3 dimensions'!$F$5,'Summary-3 dimensions'!$F$9,'Summary-3 dimensions'!$F$13,'Summary-3 dimensions'!$F$17,'Summary-3 dimensions'!$F$21,'Summary-3 dimensions'!$F$25)</c:f>
              <c:numCache>
                <c:formatCode>General</c:formatCode>
                <c:ptCount val="6"/>
                <c:pt idx="0">
                  <c:v>-2.3661</c:v>
                </c:pt>
                <c:pt idx="1">
                  <c:v>0.3758</c:v>
                </c:pt>
                <c:pt idx="2">
                  <c:v>1.5897</c:v>
                </c:pt>
                <c:pt idx="3">
                  <c:v>-0.2594</c:v>
                </c:pt>
                <c:pt idx="4" formatCode="0.00">
                  <c:v>-2.31</c:v>
                </c:pt>
                <c:pt idx="5" formatCode="0.00">
                  <c:v>-1.306</c:v>
                </c:pt>
              </c:numCache>
            </c:numRef>
          </c:val>
        </c:ser>
        <c:ser>
          <c:idx val="3"/>
          <c:order val="3"/>
          <c:tx>
            <c:strRef>
              <c:f>'Summary-3 dimensions'!$B$22</c:f>
              <c:strCache>
                <c:ptCount val="1"/>
                <c:pt idx="0">
                  <c:v>Participant_mood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('Summary-3 dimensions'!$H$6,'Summary-3 dimensions'!$H$10,'Summary-3 dimensions'!$H$14,'Summary-3 dimensions'!$H$18,'Summary-3 dimensions'!$H$22,'Summary-3 dimensions'!$H$26)</c:f>
                <c:numCache>
                  <c:formatCode>General</c:formatCode>
                  <c:ptCount val="6"/>
                  <c:pt idx="0">
                    <c:v>0.0326565920675211</c:v>
                  </c:pt>
                  <c:pt idx="1">
                    <c:v>0.0369888905210473</c:v>
                  </c:pt>
                  <c:pt idx="2">
                    <c:v>0.0512130536780513</c:v>
                  </c:pt>
                  <c:pt idx="3">
                    <c:v>0.0884422567943924</c:v>
                  </c:pt>
                  <c:pt idx="4">
                    <c:v>0.0505021910846235</c:v>
                  </c:pt>
                  <c:pt idx="5">
                    <c:v>0.0484055051497244</c:v>
                  </c:pt>
                </c:numCache>
              </c:numRef>
            </c:plus>
            <c:minus>
              <c:numRef>
                <c:f>('Summary-3 dimensions'!$H$6,'Summary-3 dimensions'!$H$10,'Summary-3 dimensions'!$H$14,'Summary-3 dimensions'!$H$18,'Summary-3 dimensions'!$H$22,'Summary-3 dimensions'!$H$26)</c:f>
                <c:numCache>
                  <c:formatCode>General</c:formatCode>
                  <c:ptCount val="6"/>
                  <c:pt idx="0">
                    <c:v>0.0326565920675211</c:v>
                  </c:pt>
                  <c:pt idx="1">
                    <c:v>0.0369888905210473</c:v>
                  </c:pt>
                  <c:pt idx="2">
                    <c:v>0.0512130536780513</c:v>
                  </c:pt>
                  <c:pt idx="3">
                    <c:v>0.0884422567943924</c:v>
                  </c:pt>
                  <c:pt idx="4">
                    <c:v>0.0505021910846235</c:v>
                  </c:pt>
                  <c:pt idx="5">
                    <c:v>0.0484055051497244</c:v>
                  </c:pt>
                </c:numCache>
              </c:numRef>
            </c:minus>
          </c:errBars>
          <c:cat>
            <c:strRef>
              <c:f>('Summary-3 dimensions'!$A$4,'Summary-3 dimensions'!$A$8,'Summary-3 dimensions'!$A$12,'Summary-3 dimensions'!$A$16,'Summary-3 dimensions'!$A$20,'Summary-3 dimensions'!$A$24)</c:f>
              <c:strCache>
                <c:ptCount val="6"/>
                <c:pt idx="0">
                  <c:v>Baby cry</c:v>
                </c:pt>
                <c:pt idx="1">
                  <c:v>Baby neutral</c:v>
                </c:pt>
                <c:pt idx="2">
                  <c:v>Baby laugh</c:v>
                </c:pt>
                <c:pt idx="3">
                  <c:v>Unclassified infant vocalisation</c:v>
                </c:pt>
                <c:pt idx="4">
                  <c:v>Adult (female) cry</c:v>
                </c:pt>
                <c:pt idx="5">
                  <c:v>Animal (combined) distress</c:v>
                </c:pt>
              </c:strCache>
            </c:strRef>
          </c:cat>
          <c:val>
            <c:numRef>
              <c:f>('Summary-3 dimensions'!$F$6,'Summary-3 dimensions'!$F$10,'Summary-3 dimensions'!$F$14,'Summary-3 dimensions'!$F$18,'Summary-3 dimensions'!$F$22,'Summary-3 dimensions'!$F$26)</c:f>
              <c:numCache>
                <c:formatCode>General</c:formatCode>
                <c:ptCount val="6"/>
                <c:pt idx="0">
                  <c:v>-1.9945</c:v>
                </c:pt>
                <c:pt idx="1">
                  <c:v>0.3652</c:v>
                </c:pt>
                <c:pt idx="2">
                  <c:v>1.327</c:v>
                </c:pt>
                <c:pt idx="3">
                  <c:v>-0.1732</c:v>
                </c:pt>
                <c:pt idx="4" formatCode="0.00">
                  <c:v>-2.1</c:v>
                </c:pt>
                <c:pt idx="5" formatCode="0.00">
                  <c:v>-1.2799</c:v>
                </c:pt>
              </c:numCache>
            </c:numRef>
          </c:val>
        </c:ser>
        <c:ser>
          <c:idx val="0"/>
          <c:order val="0"/>
          <c:tx>
            <c:v>Positivity</c:v>
          </c:tx>
          <c:invertIfNegative val="0"/>
          <c:errBars>
            <c:errBarType val="both"/>
            <c:errValType val="cust"/>
            <c:noEndCap val="0"/>
            <c:plus>
              <c:numRef>
                <c:f>('Summary - positivity'!$H$3,'Summary - positivity'!$H$5,'Summary - positivity'!$H$7,'Summary - positivity'!$H$9,'Summary - positivity'!$H$11,'Summary - positivity'!$H$13)</c:f>
                <c:numCache>
                  <c:formatCode>General</c:formatCode>
                  <c:ptCount val="6"/>
                  <c:pt idx="0">
                    <c:v>0.0305383875460755</c:v>
                  </c:pt>
                  <c:pt idx="1">
                    <c:v>0.0349117035106106</c:v>
                  </c:pt>
                  <c:pt idx="2">
                    <c:v>0.0304988245221579</c:v>
                  </c:pt>
                  <c:pt idx="3">
                    <c:v>0.086479344504488</c:v>
                  </c:pt>
                  <c:pt idx="4">
                    <c:v>0.0430970382266351</c:v>
                  </c:pt>
                  <c:pt idx="5">
                    <c:v>0.0337308276163642</c:v>
                  </c:pt>
                </c:numCache>
              </c:numRef>
            </c:plus>
            <c:minus>
              <c:numRef>
                <c:f>('Summary - positivity'!$H$3,'Summary - positivity'!$H$5,'Summary - positivity'!$H$7,'Summary - positivity'!$H$9,'Summary - positivity'!$H$11,'Summary - positivity'!$H$13)</c:f>
                <c:numCache>
                  <c:formatCode>General</c:formatCode>
                  <c:ptCount val="6"/>
                  <c:pt idx="0">
                    <c:v>0.0305383875460755</c:v>
                  </c:pt>
                  <c:pt idx="1">
                    <c:v>0.0349117035106106</c:v>
                  </c:pt>
                  <c:pt idx="2">
                    <c:v>0.0304988245221579</c:v>
                  </c:pt>
                  <c:pt idx="3">
                    <c:v>0.086479344504488</c:v>
                  </c:pt>
                  <c:pt idx="4">
                    <c:v>0.0430970382266351</c:v>
                  </c:pt>
                  <c:pt idx="5">
                    <c:v>0.0337308276163642</c:v>
                  </c:pt>
                </c:numCache>
              </c:numRef>
            </c:minus>
          </c:errBars>
          <c:cat>
            <c:strRef>
              <c:f>('Summary - positivity'!$A$3,'Summary - positivity'!$A$5,'Summary - positivity'!$A$7,'Summary - positivity'!$A$9,'Summary - positivity'!$A$11,'Summary - positivity'!$A$13)</c:f>
              <c:strCache>
                <c:ptCount val="6"/>
                <c:pt idx="0">
                  <c:v>baby cry</c:v>
                </c:pt>
                <c:pt idx="1">
                  <c:v>baby laugh</c:v>
                </c:pt>
                <c:pt idx="2">
                  <c:v>baby neutral</c:v>
                </c:pt>
                <c:pt idx="3">
                  <c:v>unclassified baby vocalisation</c:v>
                </c:pt>
                <c:pt idx="4">
                  <c:v>adult (female) cry</c:v>
                </c:pt>
                <c:pt idx="5">
                  <c:v>animal distress vocalisation</c:v>
                </c:pt>
              </c:strCache>
            </c:strRef>
          </c:cat>
          <c:val>
            <c:numRef>
              <c:f>('Summary - positivity'!$F$3,'Summary - positivity'!$F$5,'Summary - positivity'!$F$7,'Summary - positivity'!$F$9,'Summary - positivity'!$F$11,'Summary - positivity'!$F$13)</c:f>
              <c:numCache>
                <c:formatCode>0.000</c:formatCode>
                <c:ptCount val="6"/>
                <c:pt idx="0">
                  <c:v>-1.7578</c:v>
                </c:pt>
                <c:pt idx="1">
                  <c:v>1.2115</c:v>
                </c:pt>
                <c:pt idx="2">
                  <c:v>0.3334</c:v>
                </c:pt>
                <c:pt idx="3">
                  <c:v>-1.0379</c:v>
                </c:pt>
                <c:pt idx="4" formatCode="General">
                  <c:v>-2.6609</c:v>
                </c:pt>
                <c:pt idx="5" formatCode="General">
                  <c:v>-1.2448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660952"/>
        <c:axId val="2121643608"/>
      </c:barChart>
      <c:catAx>
        <c:axId val="21216609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21643608"/>
        <c:crosses val="autoZero"/>
        <c:auto val="1"/>
        <c:lblAlgn val="ctr"/>
        <c:lblOffset val="100"/>
        <c:noMultiLvlLbl val="0"/>
      </c:catAx>
      <c:valAx>
        <c:axId val="2121643608"/>
        <c:scaling>
          <c:orientation val="minMax"/>
          <c:max val="4.0"/>
          <c:min val="-4.0"/>
        </c:scaling>
        <c:delete val="0"/>
        <c:axPos val="l"/>
        <c:numFmt formatCode="0.00" sourceLinked="0"/>
        <c:majorTickMark val="out"/>
        <c:minorTickMark val="none"/>
        <c:tickLblPos val="nextTo"/>
        <c:crossAx val="212166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Please</a:t>
            </a:r>
            <a:r>
              <a:rPr lang="en-US" baseline="0"/>
              <a:t> rate how positive or negative you find the sound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Positivity</c:v>
          </c:tx>
          <c:invertIfNegative val="0"/>
          <c:errBars>
            <c:errBarType val="both"/>
            <c:errValType val="cust"/>
            <c:noEndCap val="0"/>
            <c:plus>
              <c:numRef>
                <c:f>('Summary - positivity'!$H$3,'Summary - positivity'!$H$5,'Summary - positivity'!$H$7,'Summary - positivity'!$H$9,'Summary - positivity'!$H$11,'Summary - positivity'!$H$13)</c:f>
                <c:numCache>
                  <c:formatCode>General</c:formatCode>
                  <c:ptCount val="6"/>
                  <c:pt idx="0">
                    <c:v>0.0305383875460755</c:v>
                  </c:pt>
                  <c:pt idx="1">
                    <c:v>0.0349117035106106</c:v>
                  </c:pt>
                  <c:pt idx="2">
                    <c:v>0.0304988245221579</c:v>
                  </c:pt>
                  <c:pt idx="3">
                    <c:v>0.086479344504488</c:v>
                  </c:pt>
                  <c:pt idx="4">
                    <c:v>0.0430970382266351</c:v>
                  </c:pt>
                  <c:pt idx="5">
                    <c:v>0.0337308276163642</c:v>
                  </c:pt>
                </c:numCache>
              </c:numRef>
            </c:plus>
            <c:minus>
              <c:numRef>
                <c:f>('Summary - positivity'!$H$3,'Summary - positivity'!$H$5,'Summary - positivity'!$H$7,'Summary - positivity'!$H$9,'Summary - positivity'!$H$11,'Summary - positivity'!$H$13)</c:f>
                <c:numCache>
                  <c:formatCode>General</c:formatCode>
                  <c:ptCount val="6"/>
                  <c:pt idx="0">
                    <c:v>0.0305383875460755</c:v>
                  </c:pt>
                  <c:pt idx="1">
                    <c:v>0.0349117035106106</c:v>
                  </c:pt>
                  <c:pt idx="2">
                    <c:v>0.0304988245221579</c:v>
                  </c:pt>
                  <c:pt idx="3">
                    <c:v>0.086479344504488</c:v>
                  </c:pt>
                  <c:pt idx="4">
                    <c:v>0.0430970382266351</c:v>
                  </c:pt>
                  <c:pt idx="5">
                    <c:v>0.0337308276163642</c:v>
                  </c:pt>
                </c:numCache>
              </c:numRef>
            </c:minus>
          </c:errBars>
          <c:cat>
            <c:strRef>
              <c:f>('Summary - positivity'!$A$3,'Summary - positivity'!$A$5,'Summary - positivity'!$A$7,'Summary - positivity'!$A$9,'Summary - positivity'!$A$11,'Summary - positivity'!$A$13)</c:f>
              <c:strCache>
                <c:ptCount val="6"/>
                <c:pt idx="0">
                  <c:v>baby cry</c:v>
                </c:pt>
                <c:pt idx="1">
                  <c:v>baby laugh</c:v>
                </c:pt>
                <c:pt idx="2">
                  <c:v>baby neutral</c:v>
                </c:pt>
                <c:pt idx="3">
                  <c:v>unclassified baby vocalisation</c:v>
                </c:pt>
                <c:pt idx="4">
                  <c:v>adult (female) cry</c:v>
                </c:pt>
                <c:pt idx="5">
                  <c:v>animal distress vocalisation</c:v>
                </c:pt>
              </c:strCache>
            </c:strRef>
          </c:cat>
          <c:val>
            <c:numRef>
              <c:f>('Summary - positivity'!$F$3,'Summary - positivity'!$F$5,'Summary - positivity'!$F$7,'Summary - positivity'!$F$9,'Summary - positivity'!$F$11,'Summary - positivity'!$F$13)</c:f>
              <c:numCache>
                <c:formatCode>0.000</c:formatCode>
                <c:ptCount val="6"/>
                <c:pt idx="0">
                  <c:v>-1.7578</c:v>
                </c:pt>
                <c:pt idx="1">
                  <c:v>1.2115</c:v>
                </c:pt>
                <c:pt idx="2">
                  <c:v>0.3334</c:v>
                </c:pt>
                <c:pt idx="3">
                  <c:v>-1.0379</c:v>
                </c:pt>
                <c:pt idx="4" formatCode="General">
                  <c:v>-2.6609</c:v>
                </c:pt>
                <c:pt idx="5" formatCode="General">
                  <c:v>-1.2448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773848"/>
        <c:axId val="-2127770840"/>
      </c:barChart>
      <c:catAx>
        <c:axId val="-21277738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 anchor="ctr" anchorCtr="1"/>
          <a:lstStyle/>
          <a:p>
            <a:pPr>
              <a:defRPr/>
            </a:pPr>
            <a:endParaRPr lang="en-US"/>
          </a:p>
        </c:txPr>
        <c:crossAx val="-2127770840"/>
        <c:crosses val="autoZero"/>
        <c:auto val="1"/>
        <c:lblAlgn val="ctr"/>
        <c:lblOffset val="100"/>
        <c:noMultiLvlLbl val="0"/>
      </c:catAx>
      <c:valAx>
        <c:axId val="-2127770840"/>
        <c:scaling>
          <c:orientation val="minMax"/>
          <c:max val="4.0"/>
          <c:min val="-4.0"/>
        </c:scaling>
        <c:delete val="0"/>
        <c:axPos val="l"/>
        <c:numFmt formatCode="0.00" sourceLinked="0"/>
        <c:majorTickMark val="out"/>
        <c:minorTickMark val="none"/>
        <c:tickLblPos val="nextTo"/>
        <c:crossAx val="-212777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Distress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Sheet1!$D$3:$D$8</c:f>
                <c:numCache>
                  <c:formatCode>General</c:formatCode>
                  <c:ptCount val="6"/>
                  <c:pt idx="0">
                    <c:v>0.0691399151637638</c:v>
                  </c:pt>
                  <c:pt idx="1">
                    <c:v>0.0537754895718163</c:v>
                  </c:pt>
                  <c:pt idx="2">
                    <c:v>0.0601773335684611</c:v>
                  </c:pt>
                  <c:pt idx="3">
                    <c:v>0.07</c:v>
                  </c:pt>
                  <c:pt idx="4">
                    <c:v>0.158</c:v>
                  </c:pt>
                  <c:pt idx="5">
                    <c:v>0.072</c:v>
                  </c:pt>
                </c:numCache>
              </c:numRef>
            </c:plus>
            <c:minus>
              <c:numRef>
                <c:f>Sheet1!$D$3:$D$8</c:f>
                <c:numCache>
                  <c:formatCode>General</c:formatCode>
                  <c:ptCount val="6"/>
                  <c:pt idx="0">
                    <c:v>0.0691399151637638</c:v>
                  </c:pt>
                  <c:pt idx="1">
                    <c:v>0.0537754895718163</c:v>
                  </c:pt>
                  <c:pt idx="2">
                    <c:v>0.0601773335684611</c:v>
                  </c:pt>
                  <c:pt idx="3">
                    <c:v>0.07</c:v>
                  </c:pt>
                  <c:pt idx="4">
                    <c:v>0.158</c:v>
                  </c:pt>
                  <c:pt idx="5">
                    <c:v>0.072</c:v>
                  </c:pt>
                </c:numCache>
              </c:numRef>
            </c:minus>
          </c:errBars>
          <c:cat>
            <c:strRef>
              <c:f>Sheet1!$A$3:$A$8</c:f>
              <c:strCache>
                <c:ptCount val="6"/>
                <c:pt idx="0">
                  <c:v>Infant cry</c:v>
                </c:pt>
                <c:pt idx="1">
                  <c:v>Infant laugh</c:v>
                </c:pt>
                <c:pt idx="2">
                  <c:v>Infant neutral</c:v>
                </c:pt>
                <c:pt idx="3">
                  <c:v>Adult cry</c:v>
                </c:pt>
                <c:pt idx="4">
                  <c:v>Cat meow</c:v>
                </c:pt>
                <c:pt idx="5">
                  <c:v>Dog whine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-1.81</c:v>
                </c:pt>
                <c:pt idx="1">
                  <c:v>2.83</c:v>
                </c:pt>
                <c:pt idx="2">
                  <c:v>1.86</c:v>
                </c:pt>
                <c:pt idx="3">
                  <c:v>-2.64</c:v>
                </c:pt>
                <c:pt idx="4">
                  <c:v>-1.35</c:v>
                </c:pt>
                <c:pt idx="5">
                  <c:v>-2.05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Stimulus mood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Sheet1!$G$3:$G$8</c:f>
                <c:numCache>
                  <c:formatCode>General</c:formatCode>
                  <c:ptCount val="6"/>
                  <c:pt idx="0">
                    <c:v>0.0448129079765136</c:v>
                  </c:pt>
                  <c:pt idx="1">
                    <c:v>0.0729810215617507</c:v>
                  </c:pt>
                  <c:pt idx="2">
                    <c:v>0.062738071167119</c:v>
                  </c:pt>
                  <c:pt idx="3">
                    <c:v>0.062</c:v>
                  </c:pt>
                  <c:pt idx="4">
                    <c:v>0.146</c:v>
                  </c:pt>
                  <c:pt idx="5">
                    <c:v>0.062</c:v>
                  </c:pt>
                </c:numCache>
              </c:numRef>
            </c:plus>
            <c:minus>
              <c:numRef>
                <c:f>Sheet1!$G$3:$G$8</c:f>
                <c:numCache>
                  <c:formatCode>General</c:formatCode>
                  <c:ptCount val="6"/>
                  <c:pt idx="0">
                    <c:v>0.0448129079765136</c:v>
                  </c:pt>
                  <c:pt idx="1">
                    <c:v>0.0729810215617507</c:v>
                  </c:pt>
                  <c:pt idx="2">
                    <c:v>0.062738071167119</c:v>
                  </c:pt>
                  <c:pt idx="3">
                    <c:v>0.062</c:v>
                  </c:pt>
                  <c:pt idx="4">
                    <c:v>0.146</c:v>
                  </c:pt>
                  <c:pt idx="5">
                    <c:v>0.062</c:v>
                  </c:pt>
                </c:numCache>
              </c:numRef>
            </c:minus>
          </c:errBars>
          <c:cat>
            <c:strRef>
              <c:f>Sheet1!$A$3:$A$8</c:f>
              <c:strCache>
                <c:ptCount val="6"/>
                <c:pt idx="0">
                  <c:v>Infant cry</c:v>
                </c:pt>
                <c:pt idx="1">
                  <c:v>Infant laugh</c:v>
                </c:pt>
                <c:pt idx="2">
                  <c:v>Infant neutral</c:v>
                </c:pt>
                <c:pt idx="3">
                  <c:v>Adult cry</c:v>
                </c:pt>
                <c:pt idx="4">
                  <c:v>Cat meow</c:v>
                </c:pt>
                <c:pt idx="5">
                  <c:v>Dog whine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-2.57</c:v>
                </c:pt>
                <c:pt idx="1">
                  <c:v>1.85</c:v>
                </c:pt>
                <c:pt idx="2">
                  <c:v>0.16</c:v>
                </c:pt>
                <c:pt idx="3">
                  <c:v>-2.62</c:v>
                </c:pt>
                <c:pt idx="4">
                  <c:v>-1.32</c:v>
                </c:pt>
                <c:pt idx="5">
                  <c:v>-2.03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Participant mood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Sheet1!$J$3:$J$8</c:f>
                <c:numCache>
                  <c:formatCode>General</c:formatCode>
                  <c:ptCount val="6"/>
                  <c:pt idx="0">
                    <c:v>0.0435325391771846</c:v>
                  </c:pt>
                  <c:pt idx="1">
                    <c:v>0.064018439966448</c:v>
                  </c:pt>
                  <c:pt idx="2">
                    <c:v>0.0563362271704742</c:v>
                  </c:pt>
                  <c:pt idx="3">
                    <c:v>0.07</c:v>
                  </c:pt>
                  <c:pt idx="4">
                    <c:v>0.136</c:v>
                  </c:pt>
                  <c:pt idx="5">
                    <c:v>0.068</c:v>
                  </c:pt>
                </c:numCache>
              </c:numRef>
            </c:plus>
            <c:minus>
              <c:numRef>
                <c:f>Sheet1!$J$3:$J$8</c:f>
                <c:numCache>
                  <c:formatCode>General</c:formatCode>
                  <c:ptCount val="6"/>
                  <c:pt idx="0">
                    <c:v>0.0435325391771846</c:v>
                  </c:pt>
                  <c:pt idx="1">
                    <c:v>0.064018439966448</c:v>
                  </c:pt>
                  <c:pt idx="2">
                    <c:v>0.0563362271704742</c:v>
                  </c:pt>
                  <c:pt idx="3">
                    <c:v>0.07</c:v>
                  </c:pt>
                  <c:pt idx="4">
                    <c:v>0.136</c:v>
                  </c:pt>
                  <c:pt idx="5">
                    <c:v>0.068</c:v>
                  </c:pt>
                </c:numCache>
              </c:numRef>
            </c:minus>
          </c:errBars>
          <c:cat>
            <c:strRef>
              <c:f>Sheet1!$A$3:$A$8</c:f>
              <c:strCache>
                <c:ptCount val="6"/>
                <c:pt idx="0">
                  <c:v>Infant cry</c:v>
                </c:pt>
                <c:pt idx="1">
                  <c:v>Infant laugh</c:v>
                </c:pt>
                <c:pt idx="2">
                  <c:v>Infant neutral</c:v>
                </c:pt>
                <c:pt idx="3">
                  <c:v>Adult cry</c:v>
                </c:pt>
                <c:pt idx="4">
                  <c:v>Cat meow</c:v>
                </c:pt>
                <c:pt idx="5">
                  <c:v>Dog whine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6"/>
                <c:pt idx="0">
                  <c:v>-2.23</c:v>
                </c:pt>
                <c:pt idx="1">
                  <c:v>1.53</c:v>
                </c:pt>
                <c:pt idx="2">
                  <c:v>0.2</c:v>
                </c:pt>
                <c:pt idx="3">
                  <c:v>-2.38</c:v>
                </c:pt>
                <c:pt idx="4">
                  <c:v>-1.28</c:v>
                </c:pt>
                <c:pt idx="5">
                  <c:v>-1.98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819176"/>
        <c:axId val="2121824712"/>
      </c:barChart>
      <c:catAx>
        <c:axId val="212181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Stimulus category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1824712"/>
        <c:crosses val="autoZero"/>
        <c:auto val="1"/>
        <c:lblAlgn val="ctr"/>
        <c:lblOffset val="100"/>
        <c:noMultiLvlLbl val="0"/>
      </c:catAx>
      <c:valAx>
        <c:axId val="2121824712"/>
        <c:scaling>
          <c:orientation val="minMax"/>
          <c:min val="-4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8191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2</xdr:row>
      <xdr:rowOff>33337</xdr:rowOff>
    </xdr:from>
    <xdr:to>
      <xdr:col>24</xdr:col>
      <xdr:colOff>76200</xdr:colOff>
      <xdr:row>16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61912</xdr:rowOff>
    </xdr:from>
    <xdr:to>
      <xdr:col>22</xdr:col>
      <xdr:colOff>304800</xdr:colOff>
      <xdr:row>31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304800</xdr:colOff>
      <xdr:row>48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200025</xdr:colOff>
      <xdr:row>41</xdr:row>
      <xdr:rowOff>9525</xdr:rowOff>
    </xdr:from>
    <xdr:to>
      <xdr:col>12</xdr:col>
      <xdr:colOff>590550</xdr:colOff>
      <xdr:row>70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51</xdr:row>
      <xdr:rowOff>0</xdr:rowOff>
    </xdr:from>
    <xdr:to>
      <xdr:col>25</xdr:col>
      <xdr:colOff>38100</xdr:colOff>
      <xdr:row>80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152398</xdr:colOff>
      <xdr:row>3</xdr:row>
      <xdr:rowOff>166684</xdr:rowOff>
    </xdr:from>
    <xdr:to>
      <xdr:col>21</xdr:col>
      <xdr:colOff>342900</xdr:colOff>
      <xdr:row>23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5</xdr:row>
      <xdr:rowOff>0</xdr:rowOff>
    </xdr:from>
    <xdr:to>
      <xdr:col>18</xdr:col>
      <xdr:colOff>161925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9"/>
  <sheetViews>
    <sheetView topLeftCell="A46" workbookViewId="0">
      <selection activeCell="D30" sqref="D30"/>
    </sheetView>
  </sheetViews>
  <sheetFormatPr baseColWidth="10" defaultColWidth="8.83203125" defaultRowHeight="14" x14ac:dyDescent="0"/>
  <cols>
    <col min="1" max="1" width="18.5" bestFit="1" customWidth="1"/>
    <col min="2" max="2" width="15" bestFit="1" customWidth="1"/>
    <col min="3" max="3" width="3" bestFit="1" customWidth="1"/>
    <col min="10" max="10" width="18.5" bestFit="1" customWidth="1"/>
    <col min="11" max="11" width="15" bestFit="1" customWidth="1"/>
    <col min="19" max="19" width="57.5" bestFit="1" customWidth="1"/>
    <col min="23" max="23" width="19.5" bestFit="1" customWidth="1"/>
    <col min="31" max="31" width="19.5" bestFit="1" customWidth="1"/>
    <col min="32" max="32" width="20.5" bestFit="1" customWidth="1"/>
    <col min="34" max="34" width="9.6640625" bestFit="1" customWidth="1"/>
    <col min="35" max="35" width="10" bestFit="1" customWidth="1"/>
    <col min="36" max="36" width="7.6640625" bestFit="1" customWidth="1"/>
    <col min="37" max="37" width="13.5" bestFit="1" customWidth="1"/>
  </cols>
  <sheetData>
    <row r="1" spans="1:37" ht="15.75" customHeight="1" thickBot="1">
      <c r="A1" s="21" t="s">
        <v>0</v>
      </c>
      <c r="B1" s="21" t="s">
        <v>203</v>
      </c>
      <c r="C1" s="21"/>
      <c r="D1" s="21"/>
      <c r="E1" s="21"/>
      <c r="F1" s="21"/>
      <c r="G1" s="21"/>
      <c r="J1" s="54" t="s">
        <v>0</v>
      </c>
      <c r="K1" s="54"/>
      <c r="L1" s="54"/>
      <c r="M1" s="54"/>
      <c r="N1" s="54"/>
      <c r="O1" s="54"/>
      <c r="P1" s="54"/>
      <c r="W1" s="27" t="s">
        <v>0</v>
      </c>
      <c r="X1" s="27"/>
      <c r="Y1" s="27"/>
      <c r="Z1" s="27"/>
      <c r="AA1" s="27"/>
      <c r="AB1" s="27"/>
      <c r="AC1" s="27"/>
      <c r="AE1" s="27" t="s">
        <v>0</v>
      </c>
      <c r="AF1" s="27"/>
      <c r="AG1" s="27"/>
      <c r="AH1" s="27"/>
      <c r="AI1" s="27"/>
      <c r="AJ1" s="27"/>
      <c r="AK1" s="27"/>
    </row>
    <row r="2" spans="1:37" ht="16.5" customHeight="1" thickTop="1" thickBot="1">
      <c r="A2" s="22" t="s">
        <v>1</v>
      </c>
      <c r="B2" s="23"/>
      <c r="C2" s="1" t="s">
        <v>2</v>
      </c>
      <c r="D2" s="2" t="s">
        <v>3</v>
      </c>
      <c r="E2" s="2" t="s">
        <v>4</v>
      </c>
      <c r="F2" s="2" t="s">
        <v>5</v>
      </c>
      <c r="G2" s="3" t="s">
        <v>6</v>
      </c>
      <c r="J2" s="55" t="s">
        <v>95</v>
      </c>
      <c r="K2" s="56"/>
      <c r="L2" s="33" t="s">
        <v>2</v>
      </c>
      <c r="M2" s="34" t="s">
        <v>3</v>
      </c>
      <c r="N2" s="34" t="s">
        <v>4</v>
      </c>
      <c r="O2" s="34" t="s">
        <v>5</v>
      </c>
      <c r="P2" s="35" t="s">
        <v>6</v>
      </c>
      <c r="R2" s="27" t="s">
        <v>100</v>
      </c>
      <c r="W2" s="27" t="s">
        <v>1</v>
      </c>
      <c r="X2" s="27"/>
      <c r="Y2" s="27" t="s">
        <v>2</v>
      </c>
      <c r="Z2" s="27" t="s">
        <v>3</v>
      </c>
      <c r="AA2" s="27" t="s">
        <v>4</v>
      </c>
      <c r="AB2" s="27" t="s">
        <v>5</v>
      </c>
      <c r="AC2" s="27" t="s">
        <v>6</v>
      </c>
      <c r="AE2" s="27" t="s">
        <v>95</v>
      </c>
      <c r="AF2" s="27"/>
      <c r="AG2" s="27" t="s">
        <v>2</v>
      </c>
      <c r="AH2" s="27" t="s">
        <v>3</v>
      </c>
      <c r="AI2" s="27" t="s">
        <v>4</v>
      </c>
      <c r="AJ2" s="27" t="s">
        <v>5</v>
      </c>
      <c r="AK2" s="27" t="s">
        <v>6</v>
      </c>
    </row>
    <row r="3" spans="1:37" ht="16.5" customHeight="1" thickTop="1">
      <c r="A3" s="24" t="s">
        <v>7</v>
      </c>
      <c r="B3" s="4" t="s">
        <v>8</v>
      </c>
      <c r="C3" s="5">
        <v>61</v>
      </c>
      <c r="D3" s="6">
        <v>4</v>
      </c>
      <c r="E3" s="6">
        <v>7</v>
      </c>
      <c r="F3" s="7">
        <v>6.11</v>
      </c>
      <c r="G3" s="8">
        <v>0.98499999999999999</v>
      </c>
      <c r="J3" s="57" t="s">
        <v>96</v>
      </c>
      <c r="K3" s="36" t="s">
        <v>8</v>
      </c>
      <c r="L3" s="37">
        <v>1830</v>
      </c>
      <c r="M3" s="38">
        <v>1</v>
      </c>
      <c r="N3" s="38">
        <v>7</v>
      </c>
      <c r="O3" s="39">
        <v>4.9404371584699556</v>
      </c>
      <c r="P3" s="40">
        <v>1.4830014874738906</v>
      </c>
      <c r="R3" s="29" t="s">
        <v>8</v>
      </c>
      <c r="S3" s="29" t="s">
        <v>101</v>
      </c>
      <c r="W3" t="s">
        <v>7</v>
      </c>
      <c r="X3" t="s">
        <v>205</v>
      </c>
      <c r="Y3">
        <v>61</v>
      </c>
      <c r="Z3">
        <v>-3.86</v>
      </c>
      <c r="AA3">
        <v>0</v>
      </c>
      <c r="AB3">
        <v>-2.7189999999999999</v>
      </c>
      <c r="AC3">
        <v>1.2662500000000001</v>
      </c>
      <c r="AE3" t="s">
        <v>96</v>
      </c>
      <c r="AF3" t="s">
        <v>205</v>
      </c>
      <c r="AG3">
        <v>1342</v>
      </c>
      <c r="AH3">
        <v>-3.86</v>
      </c>
      <c r="AI3">
        <v>3.86</v>
      </c>
      <c r="AJ3">
        <v>-1.4974000000000001</v>
      </c>
      <c r="AK3">
        <v>1.81237</v>
      </c>
    </row>
    <row r="4" spans="1:37">
      <c r="A4" s="25"/>
      <c r="B4" s="9" t="s">
        <v>9</v>
      </c>
      <c r="C4" s="10">
        <v>61</v>
      </c>
      <c r="D4" s="11">
        <v>1</v>
      </c>
      <c r="E4" s="11">
        <v>4</v>
      </c>
      <c r="F4" s="12">
        <v>1.82</v>
      </c>
      <c r="G4" s="13">
        <v>0.84699999999999998</v>
      </c>
      <c r="J4" s="52"/>
      <c r="K4" s="41" t="s">
        <v>9</v>
      </c>
      <c r="L4" s="42">
        <v>1830</v>
      </c>
      <c r="M4" s="43">
        <v>1</v>
      </c>
      <c r="N4" s="43">
        <v>9</v>
      </c>
      <c r="O4" s="44">
        <v>2.8568306010928968</v>
      </c>
      <c r="P4" s="45">
        <v>1.3433288213612471</v>
      </c>
      <c r="R4" t="s">
        <v>102</v>
      </c>
      <c r="S4" t="s">
        <v>103</v>
      </c>
      <c r="X4" t="s">
        <v>206</v>
      </c>
      <c r="Y4">
        <v>61</v>
      </c>
      <c r="Z4">
        <v>-4</v>
      </c>
      <c r="AA4">
        <v>-1</v>
      </c>
      <c r="AB4">
        <v>-3.1802999999999999</v>
      </c>
      <c r="AC4">
        <v>0.84672000000000003</v>
      </c>
      <c r="AF4" t="s">
        <v>206</v>
      </c>
      <c r="AG4">
        <v>1342</v>
      </c>
      <c r="AH4">
        <v>-4</v>
      </c>
      <c r="AI4">
        <v>4</v>
      </c>
      <c r="AJ4">
        <v>-2.3264</v>
      </c>
      <c r="AK4">
        <v>1.3059400000000001</v>
      </c>
    </row>
    <row r="5" spans="1:37" ht="15" customHeight="1">
      <c r="A5" s="25"/>
      <c r="B5" s="9" t="s">
        <v>10</v>
      </c>
      <c r="C5" s="10">
        <v>61</v>
      </c>
      <c r="D5" s="11">
        <v>1</v>
      </c>
      <c r="E5" s="11">
        <v>5</v>
      </c>
      <c r="F5" s="12">
        <v>2.1800000000000002</v>
      </c>
      <c r="G5" s="14">
        <v>1.272</v>
      </c>
      <c r="J5" s="52"/>
      <c r="K5" s="41" t="s">
        <v>10</v>
      </c>
      <c r="L5" s="42">
        <v>1830</v>
      </c>
      <c r="M5" s="43">
        <v>1</v>
      </c>
      <c r="N5" s="43">
        <v>9</v>
      </c>
      <c r="O5" s="44">
        <v>3.1737704918032765</v>
      </c>
      <c r="P5" s="45">
        <v>1.3968528603252688</v>
      </c>
      <c r="R5" t="s">
        <v>104</v>
      </c>
      <c r="S5" t="s">
        <v>105</v>
      </c>
      <c r="X5" t="s">
        <v>207</v>
      </c>
      <c r="Y5">
        <v>61</v>
      </c>
      <c r="Z5">
        <v>-4</v>
      </c>
      <c r="AA5">
        <v>0</v>
      </c>
      <c r="AB5">
        <v>-2.8197000000000001</v>
      </c>
      <c r="AC5">
        <v>1.27159</v>
      </c>
      <c r="AF5" t="s">
        <v>207</v>
      </c>
      <c r="AG5">
        <v>1342</v>
      </c>
      <c r="AH5">
        <v>-4</v>
      </c>
      <c r="AI5">
        <v>4</v>
      </c>
      <c r="AJ5">
        <v>-1.9783999999999999</v>
      </c>
      <c r="AK5">
        <v>1.3720300000000001</v>
      </c>
    </row>
    <row r="6" spans="1:37" ht="15" customHeight="1">
      <c r="A6" s="25"/>
      <c r="B6" s="9" t="s">
        <v>11</v>
      </c>
      <c r="C6" s="10">
        <v>61</v>
      </c>
      <c r="D6" s="15"/>
      <c r="E6" s="15"/>
      <c r="F6" s="15"/>
      <c r="G6" s="16"/>
      <c r="J6" s="52"/>
      <c r="K6" s="41" t="s">
        <v>11</v>
      </c>
      <c r="L6" s="42">
        <v>1830</v>
      </c>
      <c r="M6" s="46"/>
      <c r="N6" s="46"/>
      <c r="O6" s="46"/>
      <c r="P6" s="47"/>
      <c r="X6" t="s">
        <v>11</v>
      </c>
      <c r="Y6">
        <v>61</v>
      </c>
      <c r="AF6" t="s">
        <v>11</v>
      </c>
      <c r="AG6">
        <v>1342</v>
      </c>
    </row>
    <row r="7" spans="1:37" ht="15" customHeight="1">
      <c r="A7" s="25" t="s">
        <v>12</v>
      </c>
      <c r="B7" s="9" t="s">
        <v>8</v>
      </c>
      <c r="C7" s="10">
        <v>61</v>
      </c>
      <c r="D7" s="11">
        <v>3</v>
      </c>
      <c r="E7" s="11">
        <v>7</v>
      </c>
      <c r="F7" s="12">
        <v>5.95</v>
      </c>
      <c r="G7" s="14">
        <v>1.071</v>
      </c>
      <c r="J7" s="52" t="s">
        <v>97</v>
      </c>
      <c r="K7" s="41" t="s">
        <v>8</v>
      </c>
      <c r="L7" s="42">
        <v>1821</v>
      </c>
      <c r="M7" s="43">
        <v>1</v>
      </c>
      <c r="N7" s="43">
        <v>7</v>
      </c>
      <c r="O7" s="44">
        <v>2.3201537616694092</v>
      </c>
      <c r="P7" s="45">
        <v>1.2997992991622196</v>
      </c>
      <c r="W7" t="s">
        <v>12</v>
      </c>
      <c r="X7" t="s">
        <v>205</v>
      </c>
      <c r="Y7">
        <v>61</v>
      </c>
      <c r="Z7">
        <v>-3.86</v>
      </c>
      <c r="AA7">
        <v>1.29</v>
      </c>
      <c r="AB7">
        <v>-2.5082</v>
      </c>
      <c r="AC7">
        <v>1.3773</v>
      </c>
      <c r="AE7" t="s">
        <v>97</v>
      </c>
      <c r="AF7" t="s">
        <v>205</v>
      </c>
      <c r="AG7">
        <v>1457</v>
      </c>
      <c r="AH7">
        <v>-3.86</v>
      </c>
      <c r="AI7">
        <v>3.86</v>
      </c>
      <c r="AJ7">
        <v>2.0817000000000001</v>
      </c>
      <c r="AK7">
        <v>1.66307</v>
      </c>
    </row>
    <row r="8" spans="1:37">
      <c r="A8" s="25"/>
      <c r="B8" s="9" t="s">
        <v>9</v>
      </c>
      <c r="C8" s="10">
        <v>61</v>
      </c>
      <c r="D8" s="11">
        <v>1</v>
      </c>
      <c r="E8" s="11">
        <v>4</v>
      </c>
      <c r="F8" s="12">
        <v>2.02</v>
      </c>
      <c r="G8" s="13">
        <v>0.92200000000000004</v>
      </c>
      <c r="J8" s="52"/>
      <c r="K8" s="41" t="s">
        <v>9</v>
      </c>
      <c r="L8" s="42">
        <v>1821</v>
      </c>
      <c r="M8" s="43">
        <v>1</v>
      </c>
      <c r="N8" s="43">
        <v>9</v>
      </c>
      <c r="O8" s="44">
        <v>5.5373421197144452</v>
      </c>
      <c r="P8" s="45">
        <v>1.6404001012650684</v>
      </c>
      <c r="X8" t="s">
        <v>206</v>
      </c>
      <c r="Y8">
        <v>61</v>
      </c>
      <c r="Z8">
        <v>-4</v>
      </c>
      <c r="AA8">
        <v>-1</v>
      </c>
      <c r="AB8">
        <v>-2.9836</v>
      </c>
      <c r="AC8">
        <v>0.92181000000000002</v>
      </c>
      <c r="AF8" t="s">
        <v>206</v>
      </c>
      <c r="AG8">
        <v>1457</v>
      </c>
      <c r="AH8">
        <v>-4</v>
      </c>
      <c r="AI8">
        <v>4</v>
      </c>
      <c r="AJ8">
        <v>0.45400000000000001</v>
      </c>
      <c r="AK8">
        <v>1.6290500000000001</v>
      </c>
    </row>
    <row r="9" spans="1:37" ht="15" customHeight="1">
      <c r="A9" s="25"/>
      <c r="B9" s="9" t="s">
        <v>10</v>
      </c>
      <c r="C9" s="10">
        <v>61</v>
      </c>
      <c r="D9" s="11">
        <v>1</v>
      </c>
      <c r="E9" s="11">
        <v>5</v>
      </c>
      <c r="F9" s="12">
        <v>2.2999999999999998</v>
      </c>
      <c r="G9" s="14">
        <v>1.145</v>
      </c>
      <c r="J9" s="52"/>
      <c r="K9" s="41" t="s">
        <v>10</v>
      </c>
      <c r="L9" s="42">
        <v>1820</v>
      </c>
      <c r="M9" s="43">
        <v>1</v>
      </c>
      <c r="N9" s="43">
        <v>9</v>
      </c>
      <c r="O9" s="44">
        <v>5.5230769230769177</v>
      </c>
      <c r="P9" s="45">
        <v>1.5780989337702447</v>
      </c>
      <c r="X9" t="s">
        <v>207</v>
      </c>
      <c r="Y9">
        <v>61</v>
      </c>
      <c r="Z9">
        <v>-4</v>
      </c>
      <c r="AA9">
        <v>0</v>
      </c>
      <c r="AB9">
        <v>-2.7048999999999999</v>
      </c>
      <c r="AC9">
        <v>1.1452</v>
      </c>
      <c r="AF9" t="s">
        <v>207</v>
      </c>
      <c r="AG9">
        <v>1456</v>
      </c>
      <c r="AH9">
        <v>-4</v>
      </c>
      <c r="AI9">
        <v>4</v>
      </c>
      <c r="AJ9">
        <v>0.44919999999999999</v>
      </c>
      <c r="AK9">
        <v>1.5488</v>
      </c>
    </row>
    <row r="10" spans="1:37" ht="15" customHeight="1">
      <c r="A10" s="25"/>
      <c r="B10" s="9" t="s">
        <v>11</v>
      </c>
      <c r="C10" s="10">
        <v>61</v>
      </c>
      <c r="D10" s="15"/>
      <c r="E10" s="15"/>
      <c r="F10" s="15"/>
      <c r="G10" s="16"/>
      <c r="J10" s="52"/>
      <c r="K10" s="41" t="s">
        <v>11</v>
      </c>
      <c r="L10" s="42">
        <v>1820</v>
      </c>
      <c r="M10" s="46"/>
      <c r="N10" s="46"/>
      <c r="O10" s="46"/>
      <c r="P10" s="47"/>
      <c r="X10" t="s">
        <v>11</v>
      </c>
      <c r="Y10">
        <v>61</v>
      </c>
      <c r="AF10" t="s">
        <v>11</v>
      </c>
      <c r="AG10">
        <v>1456</v>
      </c>
    </row>
    <row r="11" spans="1:37" ht="15" customHeight="1">
      <c r="A11" s="25" t="s">
        <v>13</v>
      </c>
      <c r="B11" s="9" t="s">
        <v>8</v>
      </c>
      <c r="C11" s="10">
        <v>61</v>
      </c>
      <c r="D11" s="11">
        <v>3</v>
      </c>
      <c r="E11" s="11">
        <v>7</v>
      </c>
      <c r="F11" s="12">
        <v>5.89</v>
      </c>
      <c r="G11" s="14">
        <v>1.127</v>
      </c>
      <c r="J11" s="52" t="s">
        <v>98</v>
      </c>
      <c r="K11" s="41" t="s">
        <v>8</v>
      </c>
      <c r="L11" s="42">
        <v>1098</v>
      </c>
      <c r="M11" s="43">
        <v>1</v>
      </c>
      <c r="N11" s="43">
        <v>7</v>
      </c>
      <c r="O11" s="44">
        <v>1.9590163934426226</v>
      </c>
      <c r="P11" s="45">
        <v>1.226290452962622</v>
      </c>
      <c r="W11" t="s">
        <v>13</v>
      </c>
      <c r="X11" t="s">
        <v>205</v>
      </c>
      <c r="Y11">
        <v>61</v>
      </c>
      <c r="Z11">
        <v>-3.86</v>
      </c>
      <c r="AA11">
        <v>1.29</v>
      </c>
      <c r="AB11">
        <v>-2.4239000000000002</v>
      </c>
      <c r="AC11">
        <v>1.4489000000000001</v>
      </c>
      <c r="AE11" t="s">
        <v>98</v>
      </c>
      <c r="AF11" t="s">
        <v>205</v>
      </c>
      <c r="AG11">
        <v>1098</v>
      </c>
      <c r="AH11">
        <v>-3.86</v>
      </c>
      <c r="AI11">
        <v>3.86</v>
      </c>
      <c r="AJ11">
        <v>2.6240999999999999</v>
      </c>
      <c r="AK11">
        <v>1.57666</v>
      </c>
    </row>
    <row r="12" spans="1:37">
      <c r="A12" s="25"/>
      <c r="B12" s="9" t="s">
        <v>9</v>
      </c>
      <c r="C12" s="10">
        <v>61</v>
      </c>
      <c r="D12" s="11">
        <v>1</v>
      </c>
      <c r="E12" s="11">
        <v>4</v>
      </c>
      <c r="F12" s="12">
        <v>2.16</v>
      </c>
      <c r="G12" s="13">
        <v>0.82</v>
      </c>
      <c r="J12" s="52"/>
      <c r="K12" s="41" t="s">
        <v>9</v>
      </c>
      <c r="L12" s="42">
        <v>1098</v>
      </c>
      <c r="M12" s="43">
        <v>1</v>
      </c>
      <c r="N12" s="43">
        <v>9</v>
      </c>
      <c r="O12" s="44">
        <v>6.589708561020041</v>
      </c>
      <c r="P12" s="45">
        <v>1.7944545659811455</v>
      </c>
      <c r="X12" t="s">
        <v>206</v>
      </c>
      <c r="Y12">
        <v>61</v>
      </c>
      <c r="Z12">
        <v>-4</v>
      </c>
      <c r="AA12">
        <v>-1</v>
      </c>
      <c r="AB12">
        <v>-2.8361000000000001</v>
      </c>
      <c r="AC12">
        <v>0.82016999999999995</v>
      </c>
      <c r="AF12" t="s">
        <v>206</v>
      </c>
      <c r="AG12">
        <v>1098</v>
      </c>
      <c r="AH12">
        <v>-4</v>
      </c>
      <c r="AI12">
        <v>4</v>
      </c>
      <c r="AJ12">
        <v>1.5896999999999999</v>
      </c>
      <c r="AK12">
        <v>1.7944500000000001</v>
      </c>
    </row>
    <row r="13" spans="1:37">
      <c r="A13" s="25"/>
      <c r="B13" s="9" t="s">
        <v>10</v>
      </c>
      <c r="C13" s="10">
        <v>61</v>
      </c>
      <c r="D13" s="11">
        <v>1</v>
      </c>
      <c r="E13" s="11">
        <v>5</v>
      </c>
      <c r="F13" s="12">
        <v>2.4900000000000002</v>
      </c>
      <c r="G13" s="14">
        <v>1.105</v>
      </c>
      <c r="J13" s="52"/>
      <c r="K13" s="41" t="s">
        <v>10</v>
      </c>
      <c r="L13" s="42">
        <v>1098</v>
      </c>
      <c r="M13" s="43">
        <v>1</v>
      </c>
      <c r="N13" s="43">
        <v>9</v>
      </c>
      <c r="O13" s="44">
        <v>6.3269581056466224</v>
      </c>
      <c r="P13" s="45">
        <v>1.6965894363853569</v>
      </c>
      <c r="X13" t="s">
        <v>207</v>
      </c>
      <c r="Y13">
        <v>61</v>
      </c>
      <c r="Z13">
        <v>-4</v>
      </c>
      <c r="AA13">
        <v>0</v>
      </c>
      <c r="AB13">
        <v>-2.5082</v>
      </c>
      <c r="AC13">
        <v>1.1048800000000001</v>
      </c>
      <c r="AF13" t="s">
        <v>207</v>
      </c>
      <c r="AG13">
        <v>1098</v>
      </c>
      <c r="AH13">
        <v>-4</v>
      </c>
      <c r="AI13">
        <v>4</v>
      </c>
      <c r="AJ13">
        <v>1.327</v>
      </c>
      <c r="AK13">
        <v>1.69659</v>
      </c>
    </row>
    <row r="14" spans="1:37">
      <c r="A14" s="25"/>
      <c r="B14" s="9" t="s">
        <v>11</v>
      </c>
      <c r="C14" s="10">
        <v>61</v>
      </c>
      <c r="D14" s="15"/>
      <c r="E14" s="15"/>
      <c r="F14" s="15"/>
      <c r="G14" s="16"/>
      <c r="J14" s="52"/>
      <c r="K14" s="41" t="s">
        <v>11</v>
      </c>
      <c r="L14" s="42">
        <v>1098</v>
      </c>
      <c r="M14" s="46"/>
      <c r="N14" s="46"/>
      <c r="O14" s="46"/>
      <c r="P14" s="47"/>
      <c r="X14" t="s">
        <v>11</v>
      </c>
      <c r="Y14">
        <v>61</v>
      </c>
      <c r="AF14" t="s">
        <v>11</v>
      </c>
      <c r="AG14">
        <v>1098</v>
      </c>
    </row>
    <row r="15" spans="1:37">
      <c r="A15" s="25" t="s">
        <v>14</v>
      </c>
      <c r="B15" s="9" t="s">
        <v>8</v>
      </c>
      <c r="C15" s="10">
        <v>61</v>
      </c>
      <c r="D15" s="11">
        <v>3</v>
      </c>
      <c r="E15" s="11">
        <v>7</v>
      </c>
      <c r="F15" s="12">
        <v>5.74</v>
      </c>
      <c r="G15" s="14">
        <v>1.0149999999999999</v>
      </c>
      <c r="J15" s="52" t="s">
        <v>99</v>
      </c>
      <c r="K15" s="41" t="s">
        <v>8</v>
      </c>
      <c r="L15" s="42">
        <v>366</v>
      </c>
      <c r="M15" s="43">
        <v>1</v>
      </c>
      <c r="N15" s="43">
        <v>6</v>
      </c>
      <c r="O15" s="44">
        <v>2.6502732240437159</v>
      </c>
      <c r="P15" s="45">
        <v>1.4269758929697096</v>
      </c>
      <c r="W15" t="s">
        <v>14</v>
      </c>
      <c r="X15" t="s">
        <v>205</v>
      </c>
      <c r="Y15">
        <v>61</v>
      </c>
      <c r="Z15">
        <v>-3.86</v>
      </c>
      <c r="AA15">
        <v>1.29</v>
      </c>
      <c r="AB15">
        <v>-2.2342</v>
      </c>
      <c r="AC15">
        <v>1.3048900000000001</v>
      </c>
      <c r="AE15">
        <v>4</v>
      </c>
      <c r="AF15" t="s">
        <v>205</v>
      </c>
      <c r="AG15">
        <v>1218</v>
      </c>
      <c r="AH15">
        <v>-3.86</v>
      </c>
      <c r="AI15">
        <v>3.86</v>
      </c>
      <c r="AJ15">
        <v>1.0935999999999999</v>
      </c>
      <c r="AK15">
        <v>2.2244199999999998</v>
      </c>
    </row>
    <row r="16" spans="1:37">
      <c r="A16" s="25"/>
      <c r="B16" s="9" t="s">
        <v>9</v>
      </c>
      <c r="C16" s="10">
        <v>61</v>
      </c>
      <c r="D16" s="11">
        <v>1</v>
      </c>
      <c r="E16" s="11">
        <v>4</v>
      </c>
      <c r="F16" s="12">
        <v>2.23</v>
      </c>
      <c r="G16" s="13">
        <v>0.76100000000000001</v>
      </c>
      <c r="J16" s="52"/>
      <c r="K16" s="41" t="s">
        <v>9</v>
      </c>
      <c r="L16" s="42">
        <v>366</v>
      </c>
      <c r="M16" s="43">
        <v>2</v>
      </c>
      <c r="N16" s="43">
        <v>9</v>
      </c>
      <c r="O16" s="44">
        <v>5.4562841530054653</v>
      </c>
      <c r="P16" s="45">
        <v>1.8600342804677847</v>
      </c>
      <c r="X16" t="s">
        <v>206</v>
      </c>
      <c r="Y16">
        <v>61</v>
      </c>
      <c r="Z16">
        <v>-4</v>
      </c>
      <c r="AA16">
        <v>-1</v>
      </c>
      <c r="AB16">
        <v>-2.7705000000000002</v>
      </c>
      <c r="AC16">
        <v>0.76143000000000005</v>
      </c>
      <c r="AF16" t="s">
        <v>206</v>
      </c>
      <c r="AG16">
        <v>1218</v>
      </c>
      <c r="AH16">
        <v>-4</v>
      </c>
      <c r="AI16">
        <v>4</v>
      </c>
      <c r="AJ16">
        <v>-0.25940000000000002</v>
      </c>
      <c r="AK16">
        <v>1.95933</v>
      </c>
    </row>
    <row r="17" spans="1:37">
      <c r="A17" s="25"/>
      <c r="B17" s="9" t="s">
        <v>10</v>
      </c>
      <c r="C17" s="10">
        <v>61</v>
      </c>
      <c r="D17" s="11">
        <v>1</v>
      </c>
      <c r="E17" s="11">
        <v>5</v>
      </c>
      <c r="F17" s="12">
        <v>2.97</v>
      </c>
      <c r="G17" s="14">
        <v>1.1100000000000001</v>
      </c>
      <c r="J17" s="52"/>
      <c r="K17" s="41" t="s">
        <v>10</v>
      </c>
      <c r="L17" s="42">
        <v>366</v>
      </c>
      <c r="M17" s="43">
        <v>2</v>
      </c>
      <c r="N17" s="43">
        <v>9</v>
      </c>
      <c r="O17" s="44">
        <v>5.4863387978142049</v>
      </c>
      <c r="P17" s="45">
        <v>1.6923936958898969</v>
      </c>
      <c r="X17" t="s">
        <v>207</v>
      </c>
      <c r="Y17">
        <v>61</v>
      </c>
      <c r="Z17">
        <v>-4</v>
      </c>
      <c r="AA17">
        <v>0</v>
      </c>
      <c r="AB17">
        <v>-2.0327999999999999</v>
      </c>
      <c r="AC17">
        <v>1.11006</v>
      </c>
      <c r="AF17" t="s">
        <v>207</v>
      </c>
      <c r="AG17">
        <v>1218</v>
      </c>
      <c r="AH17">
        <v>-4</v>
      </c>
      <c r="AI17">
        <v>4</v>
      </c>
      <c r="AJ17">
        <v>-0.17319999999999999</v>
      </c>
      <c r="AK17">
        <v>1.8653200000000001</v>
      </c>
    </row>
    <row r="18" spans="1:37" ht="15" thickBot="1">
      <c r="A18" s="25"/>
      <c r="B18" s="9" t="s">
        <v>11</v>
      </c>
      <c r="C18" s="10">
        <v>61</v>
      </c>
      <c r="D18" s="15"/>
      <c r="E18" s="15"/>
      <c r="F18" s="15"/>
      <c r="G18" s="16"/>
      <c r="J18" s="53"/>
      <c r="K18" s="48" t="s">
        <v>11</v>
      </c>
      <c r="L18" s="49">
        <v>366</v>
      </c>
      <c r="M18" s="50"/>
      <c r="N18" s="50"/>
      <c r="O18" s="50"/>
      <c r="P18" s="51"/>
      <c r="X18" t="s">
        <v>11</v>
      </c>
      <c r="Y18">
        <v>61</v>
      </c>
      <c r="AF18" t="s">
        <v>11</v>
      </c>
      <c r="AG18">
        <v>1218</v>
      </c>
    </row>
    <row r="19" spans="1:37" ht="15" thickTop="1">
      <c r="A19" s="25" t="s">
        <v>15</v>
      </c>
      <c r="B19" s="9" t="s">
        <v>8</v>
      </c>
      <c r="C19" s="10">
        <v>61</v>
      </c>
      <c r="D19" s="11">
        <v>2</v>
      </c>
      <c r="E19" s="11">
        <v>7</v>
      </c>
      <c r="F19" s="12">
        <v>5.51</v>
      </c>
      <c r="G19" s="14">
        <v>1.206</v>
      </c>
      <c r="W19" t="s">
        <v>15</v>
      </c>
      <c r="X19" t="s">
        <v>205</v>
      </c>
      <c r="Y19">
        <v>61</v>
      </c>
      <c r="Z19">
        <v>-3.86</v>
      </c>
      <c r="AA19">
        <v>2.57</v>
      </c>
      <c r="AB19">
        <v>-1.9391</v>
      </c>
      <c r="AC19">
        <v>1.5503899999999999</v>
      </c>
    </row>
    <row r="20" spans="1:37">
      <c r="A20" s="25"/>
      <c r="B20" s="9" t="s">
        <v>9</v>
      </c>
      <c r="C20" s="10">
        <v>61</v>
      </c>
      <c r="D20" s="11">
        <v>1</v>
      </c>
      <c r="E20" s="11">
        <v>5</v>
      </c>
      <c r="F20" s="12">
        <v>2.36</v>
      </c>
      <c r="G20" s="13">
        <v>0.96699999999999997</v>
      </c>
      <c r="X20" t="s">
        <v>206</v>
      </c>
      <c r="Y20">
        <v>61</v>
      </c>
      <c r="Z20">
        <v>-4</v>
      </c>
      <c r="AA20">
        <v>0</v>
      </c>
      <c r="AB20">
        <v>-2.6393</v>
      </c>
      <c r="AC20">
        <v>0.96665999999999996</v>
      </c>
    </row>
    <row r="21" spans="1:37">
      <c r="A21" s="25"/>
      <c r="B21" s="9" t="s">
        <v>10</v>
      </c>
      <c r="C21" s="10">
        <v>61</v>
      </c>
      <c r="D21" s="11">
        <v>1</v>
      </c>
      <c r="E21" s="11">
        <v>5</v>
      </c>
      <c r="F21" s="12">
        <v>2.85</v>
      </c>
      <c r="G21" s="14">
        <v>1.2490000000000001</v>
      </c>
      <c r="X21" t="s">
        <v>207</v>
      </c>
      <c r="Y21">
        <v>61</v>
      </c>
      <c r="Z21">
        <v>-4</v>
      </c>
      <c r="AA21">
        <v>0</v>
      </c>
      <c r="AB21">
        <v>-2.1475</v>
      </c>
      <c r="AC21">
        <v>1.2494799999999999</v>
      </c>
    </row>
    <row r="22" spans="1:37">
      <c r="A22" s="25"/>
      <c r="B22" s="9" t="s">
        <v>11</v>
      </c>
      <c r="C22" s="10">
        <v>61</v>
      </c>
      <c r="D22" s="15"/>
      <c r="E22" s="15"/>
      <c r="F22" s="15"/>
      <c r="G22" s="16"/>
      <c r="X22" t="s">
        <v>11</v>
      </c>
      <c r="Y22">
        <v>61</v>
      </c>
    </row>
    <row r="23" spans="1:37">
      <c r="A23" s="25" t="s">
        <v>16</v>
      </c>
      <c r="B23" s="9" t="s">
        <v>8</v>
      </c>
      <c r="C23" s="10">
        <v>61</v>
      </c>
      <c r="D23" s="11">
        <v>3</v>
      </c>
      <c r="E23" s="11">
        <v>7</v>
      </c>
      <c r="F23" s="12">
        <v>5.62</v>
      </c>
      <c r="G23" s="14">
        <v>1.143</v>
      </c>
      <c r="W23" t="s">
        <v>16</v>
      </c>
      <c r="X23" t="s">
        <v>205</v>
      </c>
      <c r="Y23">
        <v>61</v>
      </c>
      <c r="Z23">
        <v>-3.86</v>
      </c>
      <c r="AA23">
        <v>1.29</v>
      </c>
      <c r="AB23">
        <v>-2.0867</v>
      </c>
      <c r="AC23">
        <v>1.46902</v>
      </c>
    </row>
    <row r="24" spans="1:37">
      <c r="A24" s="25"/>
      <c r="B24" s="9" t="s">
        <v>9</v>
      </c>
      <c r="C24" s="10">
        <v>61</v>
      </c>
      <c r="D24" s="11">
        <v>1</v>
      </c>
      <c r="E24" s="11">
        <v>6</v>
      </c>
      <c r="F24" s="12">
        <v>2.2999999999999998</v>
      </c>
      <c r="G24" s="13">
        <v>0.97199999999999998</v>
      </c>
      <c r="X24" t="s">
        <v>206</v>
      </c>
      <c r="Y24">
        <v>61</v>
      </c>
      <c r="Z24">
        <v>-4</v>
      </c>
      <c r="AA24">
        <v>1</v>
      </c>
      <c r="AB24">
        <v>-2.7048999999999999</v>
      </c>
      <c r="AC24">
        <v>0.97201000000000004</v>
      </c>
    </row>
    <row r="25" spans="1:37">
      <c r="A25" s="25"/>
      <c r="B25" s="9" t="s">
        <v>10</v>
      </c>
      <c r="C25" s="10">
        <v>61</v>
      </c>
      <c r="D25" s="11">
        <v>1</v>
      </c>
      <c r="E25" s="11">
        <v>6</v>
      </c>
      <c r="F25" s="12">
        <v>2.48</v>
      </c>
      <c r="G25" s="14">
        <v>1.1919999999999999</v>
      </c>
      <c r="X25" t="s">
        <v>207</v>
      </c>
      <c r="Y25">
        <v>61</v>
      </c>
      <c r="Z25">
        <v>-4</v>
      </c>
      <c r="AA25">
        <v>1</v>
      </c>
      <c r="AB25">
        <v>-2.5246</v>
      </c>
      <c r="AC25">
        <v>1.19173</v>
      </c>
    </row>
    <row r="26" spans="1:37">
      <c r="A26" s="25"/>
      <c r="B26" s="9" t="s">
        <v>11</v>
      </c>
      <c r="C26" s="10">
        <v>61</v>
      </c>
      <c r="D26" s="15"/>
      <c r="E26" s="15"/>
      <c r="F26" s="15"/>
      <c r="G26" s="16"/>
      <c r="X26" t="s">
        <v>11</v>
      </c>
      <c r="Y26">
        <v>61</v>
      </c>
    </row>
    <row r="27" spans="1:37">
      <c r="A27" s="25" t="s">
        <v>17</v>
      </c>
      <c r="B27" s="9" t="s">
        <v>8</v>
      </c>
      <c r="C27" s="10">
        <v>61</v>
      </c>
      <c r="D27" s="11">
        <v>1</v>
      </c>
      <c r="E27" s="11">
        <v>7</v>
      </c>
      <c r="F27" s="12">
        <v>4.95</v>
      </c>
      <c r="G27" s="14">
        <v>2.069</v>
      </c>
      <c r="W27" t="s">
        <v>17</v>
      </c>
      <c r="X27" t="s">
        <v>205</v>
      </c>
      <c r="Y27">
        <v>61</v>
      </c>
      <c r="Z27">
        <v>-3.86</v>
      </c>
      <c r="AA27">
        <v>3.86</v>
      </c>
      <c r="AB27">
        <v>-1.2224999999999999</v>
      </c>
      <c r="AC27">
        <v>2.66018</v>
      </c>
    </row>
    <row r="28" spans="1:37">
      <c r="A28" s="25"/>
      <c r="B28" s="9" t="s">
        <v>9</v>
      </c>
      <c r="C28" s="10">
        <v>61</v>
      </c>
      <c r="D28" s="11">
        <v>1</v>
      </c>
      <c r="E28" s="11">
        <v>9</v>
      </c>
      <c r="F28" s="12">
        <v>3.3</v>
      </c>
      <c r="G28" s="14">
        <v>2.3479999999999999</v>
      </c>
      <c r="X28" t="s">
        <v>206</v>
      </c>
      <c r="Y28">
        <v>61</v>
      </c>
      <c r="Z28">
        <v>-4</v>
      </c>
      <c r="AA28">
        <v>4</v>
      </c>
      <c r="AB28">
        <v>-1.7049000000000001</v>
      </c>
      <c r="AC28">
        <v>2.3476499999999998</v>
      </c>
    </row>
    <row r="29" spans="1:37">
      <c r="A29" s="25"/>
      <c r="B29" s="9" t="s">
        <v>10</v>
      </c>
      <c r="C29" s="10">
        <v>61</v>
      </c>
      <c r="D29" s="11">
        <v>1</v>
      </c>
      <c r="E29" s="11">
        <v>9</v>
      </c>
      <c r="F29" s="12">
        <v>3.23</v>
      </c>
      <c r="G29" s="14">
        <v>2.0529999999999999</v>
      </c>
      <c r="X29" t="s">
        <v>207</v>
      </c>
      <c r="Y29">
        <v>61</v>
      </c>
      <c r="Z29">
        <v>-4</v>
      </c>
      <c r="AA29">
        <v>4</v>
      </c>
      <c r="AB29">
        <v>-1.7705</v>
      </c>
      <c r="AC29">
        <v>2.0525899999999999</v>
      </c>
    </row>
    <row r="30" spans="1:37">
      <c r="A30" s="25"/>
      <c r="B30" s="9" t="s">
        <v>11</v>
      </c>
      <c r="C30" s="10">
        <v>61</v>
      </c>
      <c r="D30" s="15"/>
      <c r="E30" s="15"/>
      <c r="F30" s="15"/>
      <c r="G30" s="16"/>
      <c r="X30" t="s">
        <v>11</v>
      </c>
      <c r="Y30">
        <v>61</v>
      </c>
    </row>
    <row r="31" spans="1:37">
      <c r="A31" s="25" t="s">
        <v>18</v>
      </c>
      <c r="B31" s="9" t="s">
        <v>8</v>
      </c>
      <c r="C31" s="10">
        <v>61</v>
      </c>
      <c r="D31" s="11">
        <v>1</v>
      </c>
      <c r="E31" s="11">
        <v>7</v>
      </c>
      <c r="F31" s="12">
        <v>5.75</v>
      </c>
      <c r="G31" s="14">
        <v>1.35</v>
      </c>
      <c r="W31" t="s">
        <v>18</v>
      </c>
      <c r="X31" t="s">
        <v>205</v>
      </c>
      <c r="Y31">
        <v>61</v>
      </c>
      <c r="Z31">
        <v>-3.86</v>
      </c>
      <c r="AA31">
        <v>3.86</v>
      </c>
      <c r="AB31">
        <v>-2.2553000000000001</v>
      </c>
      <c r="AC31">
        <v>1.7354099999999999</v>
      </c>
    </row>
    <row r="32" spans="1:37">
      <c r="A32" s="25"/>
      <c r="B32" s="9" t="s">
        <v>9</v>
      </c>
      <c r="C32" s="10">
        <v>61</v>
      </c>
      <c r="D32" s="11">
        <v>1</v>
      </c>
      <c r="E32" s="11">
        <v>9</v>
      </c>
      <c r="F32" s="12">
        <v>2.1800000000000002</v>
      </c>
      <c r="G32" s="14">
        <v>1.31</v>
      </c>
      <c r="X32" t="s">
        <v>206</v>
      </c>
      <c r="Y32">
        <v>61</v>
      </c>
      <c r="Z32">
        <v>-4</v>
      </c>
      <c r="AA32">
        <v>4</v>
      </c>
      <c r="AB32">
        <v>-2.8197000000000001</v>
      </c>
      <c r="AC32">
        <v>1.3103199999999999</v>
      </c>
    </row>
    <row r="33" spans="1:29">
      <c r="A33" s="25"/>
      <c r="B33" s="9" t="s">
        <v>10</v>
      </c>
      <c r="C33" s="10">
        <v>61</v>
      </c>
      <c r="D33" s="11">
        <v>1</v>
      </c>
      <c r="E33" s="11">
        <v>6</v>
      </c>
      <c r="F33" s="12">
        <v>2.41</v>
      </c>
      <c r="G33" s="14">
        <v>1.2829999999999999</v>
      </c>
      <c r="X33" t="s">
        <v>207</v>
      </c>
      <c r="Y33">
        <v>61</v>
      </c>
      <c r="Z33">
        <v>-4</v>
      </c>
      <c r="AA33">
        <v>1</v>
      </c>
      <c r="AB33">
        <v>-2.5901999999999998</v>
      </c>
      <c r="AC33">
        <v>1.2829299999999999</v>
      </c>
    </row>
    <row r="34" spans="1:29">
      <c r="A34" s="25"/>
      <c r="B34" s="9" t="s">
        <v>11</v>
      </c>
      <c r="C34" s="10">
        <v>61</v>
      </c>
      <c r="D34" s="15"/>
      <c r="E34" s="15"/>
      <c r="F34" s="15"/>
      <c r="G34" s="16"/>
      <c r="X34" t="s">
        <v>11</v>
      </c>
      <c r="Y34">
        <v>61</v>
      </c>
    </row>
    <row r="35" spans="1:29">
      <c r="A35" s="25" t="s">
        <v>19</v>
      </c>
      <c r="B35" s="9" t="s">
        <v>8</v>
      </c>
      <c r="C35" s="10">
        <v>61</v>
      </c>
      <c r="D35" s="11">
        <v>2</v>
      </c>
      <c r="E35" s="11">
        <v>7</v>
      </c>
      <c r="F35" s="12">
        <v>5.33</v>
      </c>
      <c r="G35" s="14">
        <v>1.3260000000000001</v>
      </c>
      <c r="W35" t="s">
        <v>19</v>
      </c>
      <c r="X35" t="s">
        <v>205</v>
      </c>
      <c r="Y35">
        <v>61</v>
      </c>
      <c r="Z35">
        <v>-3.86</v>
      </c>
      <c r="AA35">
        <v>2.57</v>
      </c>
      <c r="AB35">
        <v>-1.7073</v>
      </c>
      <c r="AC35">
        <v>1.70442</v>
      </c>
    </row>
    <row r="36" spans="1:29">
      <c r="A36" s="25"/>
      <c r="B36" s="9" t="s">
        <v>9</v>
      </c>
      <c r="C36" s="10">
        <v>61</v>
      </c>
      <c r="D36" s="11">
        <v>1</v>
      </c>
      <c r="E36" s="11">
        <v>5</v>
      </c>
      <c r="F36" s="12">
        <v>2.5099999999999998</v>
      </c>
      <c r="G36" s="14">
        <v>1.0740000000000001</v>
      </c>
      <c r="X36" t="s">
        <v>206</v>
      </c>
      <c r="Y36">
        <v>61</v>
      </c>
      <c r="Z36">
        <v>-4</v>
      </c>
      <c r="AA36">
        <v>0</v>
      </c>
      <c r="AB36">
        <v>-2.4918</v>
      </c>
      <c r="AC36">
        <v>1.07429</v>
      </c>
    </row>
    <row r="37" spans="1:29">
      <c r="A37" s="25"/>
      <c r="B37" s="9" t="s">
        <v>10</v>
      </c>
      <c r="C37" s="10">
        <v>61</v>
      </c>
      <c r="D37" s="11">
        <v>1</v>
      </c>
      <c r="E37" s="11">
        <v>5</v>
      </c>
      <c r="F37" s="12">
        <v>2.87</v>
      </c>
      <c r="G37" s="14">
        <v>1.2450000000000001</v>
      </c>
      <c r="X37" t="s">
        <v>207</v>
      </c>
      <c r="Y37">
        <v>61</v>
      </c>
      <c r="Z37">
        <v>-4</v>
      </c>
      <c r="AA37">
        <v>0</v>
      </c>
      <c r="AB37">
        <v>-2.1311</v>
      </c>
      <c r="AC37">
        <v>1.2446600000000001</v>
      </c>
    </row>
    <row r="38" spans="1:29">
      <c r="A38" s="25"/>
      <c r="B38" s="9" t="s">
        <v>11</v>
      </c>
      <c r="C38" s="10">
        <v>61</v>
      </c>
      <c r="D38" s="15"/>
      <c r="E38" s="15"/>
      <c r="F38" s="15"/>
      <c r="G38" s="16"/>
      <c r="X38" t="s">
        <v>11</v>
      </c>
      <c r="Y38">
        <v>61</v>
      </c>
    </row>
    <row r="39" spans="1:29">
      <c r="A39" s="25" t="s">
        <v>20</v>
      </c>
      <c r="B39" s="9" t="s">
        <v>8</v>
      </c>
      <c r="C39" s="10">
        <v>61</v>
      </c>
      <c r="D39" s="11">
        <v>3</v>
      </c>
      <c r="E39" s="11">
        <v>7</v>
      </c>
      <c r="F39" s="12">
        <v>5.18</v>
      </c>
      <c r="G39" s="14">
        <v>1.19</v>
      </c>
      <c r="W39" t="s">
        <v>20</v>
      </c>
      <c r="X39" t="s">
        <v>205</v>
      </c>
      <c r="Y39">
        <v>61</v>
      </c>
      <c r="Z39">
        <v>-3.86</v>
      </c>
      <c r="AA39">
        <v>1.29</v>
      </c>
      <c r="AB39">
        <v>-1.5176000000000001</v>
      </c>
      <c r="AC39">
        <v>1.5304500000000001</v>
      </c>
    </row>
    <row r="40" spans="1:29">
      <c r="A40" s="25"/>
      <c r="B40" s="9" t="s">
        <v>9</v>
      </c>
      <c r="C40" s="10">
        <v>61</v>
      </c>
      <c r="D40" s="11">
        <v>1</v>
      </c>
      <c r="E40" s="11">
        <v>6</v>
      </c>
      <c r="F40" s="12">
        <v>2.4900000000000002</v>
      </c>
      <c r="G40" s="13">
        <v>0.96</v>
      </c>
      <c r="X40" t="s">
        <v>206</v>
      </c>
      <c r="Y40">
        <v>61</v>
      </c>
      <c r="Z40">
        <v>-4</v>
      </c>
      <c r="AA40">
        <v>1</v>
      </c>
      <c r="AB40">
        <v>-2.5082</v>
      </c>
      <c r="AC40">
        <v>0.95957000000000003</v>
      </c>
    </row>
    <row r="41" spans="1:29">
      <c r="A41" s="25"/>
      <c r="B41" s="9" t="s">
        <v>10</v>
      </c>
      <c r="C41" s="10">
        <v>61</v>
      </c>
      <c r="D41" s="11">
        <v>1</v>
      </c>
      <c r="E41" s="11">
        <v>5</v>
      </c>
      <c r="F41" s="12">
        <v>2.74</v>
      </c>
      <c r="G41" s="14">
        <v>1.153</v>
      </c>
      <c r="X41" t="s">
        <v>207</v>
      </c>
      <c r="Y41">
        <v>61</v>
      </c>
      <c r="Z41">
        <v>-4</v>
      </c>
      <c r="AA41">
        <v>0</v>
      </c>
      <c r="AB41">
        <v>-2.2623000000000002</v>
      </c>
      <c r="AC41">
        <v>1.1532800000000001</v>
      </c>
    </row>
    <row r="42" spans="1:29">
      <c r="A42" s="25"/>
      <c r="B42" s="9" t="s">
        <v>11</v>
      </c>
      <c r="C42" s="10">
        <v>61</v>
      </c>
      <c r="D42" s="15"/>
      <c r="E42" s="15"/>
      <c r="F42" s="15"/>
      <c r="G42" s="16"/>
      <c r="X42" t="s">
        <v>11</v>
      </c>
      <c r="Y42">
        <v>61</v>
      </c>
    </row>
    <row r="43" spans="1:29">
      <c r="A43" s="25" t="s">
        <v>21</v>
      </c>
      <c r="B43" s="9" t="s">
        <v>8</v>
      </c>
      <c r="C43" s="10">
        <v>61</v>
      </c>
      <c r="D43" s="11">
        <v>2</v>
      </c>
      <c r="E43" s="11">
        <v>7</v>
      </c>
      <c r="F43" s="12">
        <v>5.26</v>
      </c>
      <c r="G43" s="14">
        <v>1.264</v>
      </c>
      <c r="W43" t="s">
        <v>21</v>
      </c>
      <c r="X43" t="s">
        <v>205</v>
      </c>
      <c r="Y43">
        <v>61</v>
      </c>
      <c r="Z43">
        <v>-3.86</v>
      </c>
      <c r="AA43">
        <v>2.57</v>
      </c>
      <c r="AB43">
        <v>-1.623</v>
      </c>
      <c r="AC43">
        <v>1.6246499999999999</v>
      </c>
    </row>
    <row r="44" spans="1:29">
      <c r="A44" s="25"/>
      <c r="B44" s="9" t="s">
        <v>9</v>
      </c>
      <c r="C44" s="10">
        <v>61</v>
      </c>
      <c r="D44" s="11">
        <v>1</v>
      </c>
      <c r="E44" s="11">
        <v>4</v>
      </c>
      <c r="F44" s="12">
        <v>2.4900000000000002</v>
      </c>
      <c r="G44" s="13">
        <v>0.97699999999999998</v>
      </c>
      <c r="X44" t="s">
        <v>206</v>
      </c>
      <c r="Y44">
        <v>61</v>
      </c>
      <c r="Z44">
        <v>-4</v>
      </c>
      <c r="AA44">
        <v>-1</v>
      </c>
      <c r="AB44">
        <v>-2.5082</v>
      </c>
      <c r="AC44">
        <v>0.97677999999999998</v>
      </c>
    </row>
    <row r="45" spans="1:29">
      <c r="A45" s="25"/>
      <c r="B45" s="9" t="s">
        <v>10</v>
      </c>
      <c r="C45" s="10">
        <v>61</v>
      </c>
      <c r="D45" s="11">
        <v>1</v>
      </c>
      <c r="E45" s="11">
        <v>5</v>
      </c>
      <c r="F45" s="12">
        <v>2.82</v>
      </c>
      <c r="G45" s="14">
        <v>1.1619999999999999</v>
      </c>
      <c r="X45" t="s">
        <v>207</v>
      </c>
      <c r="Y45">
        <v>61</v>
      </c>
      <c r="Z45">
        <v>-4</v>
      </c>
      <c r="AA45">
        <v>0</v>
      </c>
      <c r="AB45">
        <v>-2.1802999999999999</v>
      </c>
      <c r="AC45">
        <v>1.16201</v>
      </c>
    </row>
    <row r="46" spans="1:29">
      <c r="A46" s="25"/>
      <c r="B46" s="9" t="s">
        <v>11</v>
      </c>
      <c r="C46" s="10">
        <v>61</v>
      </c>
      <c r="D46" s="15"/>
      <c r="E46" s="15"/>
      <c r="F46" s="15"/>
      <c r="G46" s="16"/>
      <c r="X46" t="s">
        <v>11</v>
      </c>
      <c r="Y46">
        <v>61</v>
      </c>
    </row>
    <row r="47" spans="1:29">
      <c r="A47" s="25" t="s">
        <v>22</v>
      </c>
      <c r="B47" s="9" t="s">
        <v>8</v>
      </c>
      <c r="C47" s="10">
        <v>61</v>
      </c>
      <c r="D47" s="11">
        <v>2</v>
      </c>
      <c r="E47" s="11">
        <v>7</v>
      </c>
      <c r="F47" s="12">
        <v>4.8899999999999997</v>
      </c>
      <c r="G47" s="14">
        <v>1.226</v>
      </c>
      <c r="W47" t="s">
        <v>22</v>
      </c>
      <c r="X47" t="s">
        <v>205</v>
      </c>
      <c r="Y47">
        <v>61</v>
      </c>
      <c r="Z47">
        <v>-3.86</v>
      </c>
      <c r="AA47">
        <v>2.57</v>
      </c>
      <c r="AB47">
        <v>-1.1382000000000001</v>
      </c>
      <c r="AC47">
        <v>1.57639</v>
      </c>
    </row>
    <row r="48" spans="1:29">
      <c r="A48" s="25"/>
      <c r="B48" s="9" t="s">
        <v>9</v>
      </c>
      <c r="C48" s="10">
        <v>61</v>
      </c>
      <c r="D48" s="11">
        <v>1</v>
      </c>
      <c r="E48" s="11">
        <v>7</v>
      </c>
      <c r="F48" s="12">
        <v>2.7</v>
      </c>
      <c r="G48" s="13">
        <v>0.93700000000000006</v>
      </c>
      <c r="X48" t="s">
        <v>206</v>
      </c>
      <c r="Y48">
        <v>61</v>
      </c>
      <c r="Z48">
        <v>-4</v>
      </c>
      <c r="AA48">
        <v>2</v>
      </c>
      <c r="AB48">
        <v>-2.2951000000000001</v>
      </c>
      <c r="AC48">
        <v>0.93708999999999998</v>
      </c>
    </row>
    <row r="49" spans="1:29">
      <c r="A49" s="25"/>
      <c r="B49" s="9" t="s">
        <v>10</v>
      </c>
      <c r="C49" s="10">
        <v>61</v>
      </c>
      <c r="D49" s="11">
        <v>1</v>
      </c>
      <c r="E49" s="11">
        <v>7</v>
      </c>
      <c r="F49" s="12">
        <v>3.31</v>
      </c>
      <c r="G49" s="14">
        <v>1.073</v>
      </c>
      <c r="X49" t="s">
        <v>207</v>
      </c>
      <c r="Y49">
        <v>61</v>
      </c>
      <c r="Z49">
        <v>-4</v>
      </c>
      <c r="AA49">
        <v>2</v>
      </c>
      <c r="AB49">
        <v>-1.6884999999999999</v>
      </c>
      <c r="AC49">
        <v>1.0730200000000001</v>
      </c>
    </row>
    <row r="50" spans="1:29">
      <c r="A50" s="25"/>
      <c r="B50" s="9" t="s">
        <v>11</v>
      </c>
      <c r="C50" s="10">
        <v>61</v>
      </c>
      <c r="D50" s="15"/>
      <c r="E50" s="15"/>
      <c r="F50" s="15"/>
      <c r="G50" s="16"/>
      <c r="X50" t="s">
        <v>11</v>
      </c>
      <c r="Y50">
        <v>61</v>
      </c>
    </row>
    <row r="51" spans="1:29">
      <c r="A51" s="25" t="s">
        <v>23</v>
      </c>
      <c r="B51" s="9" t="s">
        <v>8</v>
      </c>
      <c r="C51" s="10">
        <v>61</v>
      </c>
      <c r="D51" s="11">
        <v>2</v>
      </c>
      <c r="E51" s="11">
        <v>7</v>
      </c>
      <c r="F51" s="12">
        <v>5.07</v>
      </c>
      <c r="G51" s="14">
        <v>1.2889999999999999</v>
      </c>
      <c r="W51" t="s">
        <v>23</v>
      </c>
      <c r="X51" t="s">
        <v>205</v>
      </c>
      <c r="Y51">
        <v>61</v>
      </c>
      <c r="Z51">
        <v>-3.86</v>
      </c>
      <c r="AA51">
        <v>2.57</v>
      </c>
      <c r="AB51">
        <v>-1.37</v>
      </c>
      <c r="AC51">
        <v>1.65767</v>
      </c>
    </row>
    <row r="52" spans="1:29">
      <c r="A52" s="25"/>
      <c r="B52" s="9" t="s">
        <v>9</v>
      </c>
      <c r="C52" s="10">
        <v>61</v>
      </c>
      <c r="D52" s="11">
        <v>1</v>
      </c>
      <c r="E52" s="11">
        <v>7</v>
      </c>
      <c r="F52" s="12">
        <v>2.61</v>
      </c>
      <c r="G52" s="14">
        <v>1.1299999999999999</v>
      </c>
      <c r="X52" t="s">
        <v>206</v>
      </c>
      <c r="Y52">
        <v>61</v>
      </c>
      <c r="Z52">
        <v>-4</v>
      </c>
      <c r="AA52">
        <v>2</v>
      </c>
      <c r="AB52">
        <v>-2.3934000000000002</v>
      </c>
      <c r="AC52">
        <v>1.12958</v>
      </c>
    </row>
    <row r="53" spans="1:29">
      <c r="A53" s="25"/>
      <c r="B53" s="9" t="s">
        <v>10</v>
      </c>
      <c r="C53" s="10">
        <v>61</v>
      </c>
      <c r="D53" s="11">
        <v>1</v>
      </c>
      <c r="E53" s="11">
        <v>5</v>
      </c>
      <c r="F53" s="12">
        <v>2.92</v>
      </c>
      <c r="G53" s="14">
        <v>1.345</v>
      </c>
      <c r="X53" t="s">
        <v>207</v>
      </c>
      <c r="Y53">
        <v>61</v>
      </c>
      <c r="Z53">
        <v>-4</v>
      </c>
      <c r="AA53">
        <v>0</v>
      </c>
      <c r="AB53">
        <v>-2.0819999999999999</v>
      </c>
      <c r="AC53">
        <v>1.3452999999999999</v>
      </c>
    </row>
    <row r="54" spans="1:29">
      <c r="A54" s="25"/>
      <c r="B54" s="9" t="s">
        <v>11</v>
      </c>
      <c r="C54" s="10">
        <v>61</v>
      </c>
      <c r="D54" s="15"/>
      <c r="E54" s="15"/>
      <c r="F54" s="15"/>
      <c r="G54" s="16"/>
      <c r="X54" t="s">
        <v>11</v>
      </c>
      <c r="Y54">
        <v>61</v>
      </c>
    </row>
    <row r="55" spans="1:29">
      <c r="A55" s="25" t="s">
        <v>24</v>
      </c>
      <c r="B55" s="9" t="s">
        <v>8</v>
      </c>
      <c r="C55" s="10">
        <v>61</v>
      </c>
      <c r="D55" s="11">
        <v>2</v>
      </c>
      <c r="E55" s="11">
        <v>7</v>
      </c>
      <c r="F55" s="12">
        <v>4.84</v>
      </c>
      <c r="G55" s="14">
        <v>1.157</v>
      </c>
      <c r="W55" t="s">
        <v>24</v>
      </c>
      <c r="X55" t="s">
        <v>205</v>
      </c>
      <c r="Y55">
        <v>61</v>
      </c>
      <c r="Z55">
        <v>-3.86</v>
      </c>
      <c r="AA55">
        <v>2.57</v>
      </c>
      <c r="AB55">
        <v>-1.0749</v>
      </c>
      <c r="AC55">
        <v>1.4879599999999999</v>
      </c>
    </row>
    <row r="56" spans="1:29">
      <c r="A56" s="25"/>
      <c r="B56" s="9" t="s">
        <v>9</v>
      </c>
      <c r="C56" s="10">
        <v>61</v>
      </c>
      <c r="D56" s="11">
        <v>1</v>
      </c>
      <c r="E56" s="11">
        <v>5</v>
      </c>
      <c r="F56" s="12">
        <v>2.66</v>
      </c>
      <c r="G56" s="13">
        <v>0.83399999999999996</v>
      </c>
      <c r="X56" t="s">
        <v>206</v>
      </c>
      <c r="Y56">
        <v>61</v>
      </c>
      <c r="Z56">
        <v>-4</v>
      </c>
      <c r="AA56">
        <v>0</v>
      </c>
      <c r="AB56">
        <v>-2.3443000000000001</v>
      </c>
      <c r="AC56">
        <v>0.83436999999999995</v>
      </c>
    </row>
    <row r="57" spans="1:29">
      <c r="A57" s="25"/>
      <c r="B57" s="9" t="s">
        <v>10</v>
      </c>
      <c r="C57" s="10">
        <v>61</v>
      </c>
      <c r="D57" s="11">
        <v>1</v>
      </c>
      <c r="E57" s="11">
        <v>5</v>
      </c>
      <c r="F57" s="12">
        <v>2.93</v>
      </c>
      <c r="G57" s="14">
        <v>1.0780000000000001</v>
      </c>
      <c r="X57" t="s">
        <v>207</v>
      </c>
      <c r="Y57">
        <v>61</v>
      </c>
      <c r="Z57">
        <v>-4</v>
      </c>
      <c r="AA57">
        <v>0</v>
      </c>
      <c r="AB57">
        <v>-2.0655999999999999</v>
      </c>
      <c r="AC57">
        <v>1.0781000000000001</v>
      </c>
    </row>
    <row r="58" spans="1:29">
      <c r="A58" s="25"/>
      <c r="B58" s="9" t="s">
        <v>11</v>
      </c>
      <c r="C58" s="10">
        <v>61</v>
      </c>
      <c r="D58" s="15"/>
      <c r="E58" s="15"/>
      <c r="F58" s="15"/>
      <c r="G58" s="16"/>
      <c r="X58" t="s">
        <v>11</v>
      </c>
      <c r="Y58">
        <v>61</v>
      </c>
    </row>
    <row r="59" spans="1:29">
      <c r="A59" s="25" t="s">
        <v>25</v>
      </c>
      <c r="B59" s="9" t="s">
        <v>8</v>
      </c>
      <c r="C59" s="10">
        <v>61</v>
      </c>
      <c r="D59" s="11">
        <v>2</v>
      </c>
      <c r="E59" s="11">
        <v>7</v>
      </c>
      <c r="F59" s="12">
        <v>5.03</v>
      </c>
      <c r="G59" s="14">
        <v>1.4019999999999999</v>
      </c>
      <c r="W59" t="s">
        <v>25</v>
      </c>
      <c r="X59" t="s">
        <v>205</v>
      </c>
      <c r="Y59">
        <v>61</v>
      </c>
      <c r="Z59">
        <v>-3.86</v>
      </c>
      <c r="AA59">
        <v>2.57</v>
      </c>
      <c r="AB59">
        <v>-1.3279000000000001</v>
      </c>
      <c r="AC59">
        <v>1.8025599999999999</v>
      </c>
    </row>
    <row r="60" spans="1:29">
      <c r="A60" s="25"/>
      <c r="B60" s="9" t="s">
        <v>9</v>
      </c>
      <c r="C60" s="10">
        <v>61</v>
      </c>
      <c r="D60" s="11">
        <v>1</v>
      </c>
      <c r="E60" s="11">
        <v>4</v>
      </c>
      <c r="F60" s="12">
        <v>2.67</v>
      </c>
      <c r="G60" s="14">
        <v>1.012</v>
      </c>
      <c r="X60" t="s">
        <v>206</v>
      </c>
      <c r="Y60">
        <v>61</v>
      </c>
      <c r="Z60">
        <v>-4</v>
      </c>
      <c r="AA60">
        <v>-1</v>
      </c>
      <c r="AB60">
        <v>-2.3279000000000001</v>
      </c>
      <c r="AC60">
        <v>1.0119499999999999</v>
      </c>
    </row>
    <row r="61" spans="1:29">
      <c r="A61" s="25"/>
      <c r="B61" s="9" t="s">
        <v>10</v>
      </c>
      <c r="C61" s="10">
        <v>61</v>
      </c>
      <c r="D61" s="11">
        <v>1</v>
      </c>
      <c r="E61" s="11">
        <v>5</v>
      </c>
      <c r="F61" s="12">
        <v>3.08</v>
      </c>
      <c r="G61" s="14">
        <v>1.2010000000000001</v>
      </c>
      <c r="X61" t="s">
        <v>207</v>
      </c>
      <c r="Y61">
        <v>61</v>
      </c>
      <c r="Z61">
        <v>-4</v>
      </c>
      <c r="AA61">
        <v>0</v>
      </c>
      <c r="AB61">
        <v>-1.9179999999999999</v>
      </c>
      <c r="AC61">
        <v>1.2013199999999999</v>
      </c>
    </row>
    <row r="62" spans="1:29">
      <c r="A62" s="25"/>
      <c r="B62" s="9" t="s">
        <v>11</v>
      </c>
      <c r="C62" s="10">
        <v>61</v>
      </c>
      <c r="D62" s="15"/>
      <c r="E62" s="15"/>
      <c r="F62" s="15"/>
      <c r="G62" s="16"/>
      <c r="X62" t="s">
        <v>11</v>
      </c>
      <c r="Y62">
        <v>61</v>
      </c>
    </row>
    <row r="63" spans="1:29">
      <c r="A63" s="25" t="s">
        <v>26</v>
      </c>
      <c r="B63" s="9" t="s">
        <v>8</v>
      </c>
      <c r="C63" s="10">
        <v>61</v>
      </c>
      <c r="D63" s="11">
        <v>2</v>
      </c>
      <c r="E63" s="11">
        <v>6</v>
      </c>
      <c r="F63" s="12">
        <v>4.82</v>
      </c>
      <c r="G63" s="14">
        <v>1.1759999999999999</v>
      </c>
      <c r="W63" t="s">
        <v>26</v>
      </c>
      <c r="X63" t="s">
        <v>205</v>
      </c>
      <c r="Y63">
        <v>61</v>
      </c>
      <c r="Z63">
        <v>-2.57</v>
      </c>
      <c r="AA63">
        <v>2.57</v>
      </c>
      <c r="AB63">
        <v>-1.0539000000000001</v>
      </c>
      <c r="AC63">
        <v>1.51234</v>
      </c>
    </row>
    <row r="64" spans="1:29">
      <c r="A64" s="25"/>
      <c r="B64" s="9" t="s">
        <v>9</v>
      </c>
      <c r="C64" s="10">
        <v>61</v>
      </c>
      <c r="D64" s="11">
        <v>1</v>
      </c>
      <c r="E64" s="11">
        <v>6</v>
      </c>
      <c r="F64" s="12">
        <v>2.9</v>
      </c>
      <c r="G64" s="13">
        <v>0.88900000000000001</v>
      </c>
      <c r="X64" t="s">
        <v>206</v>
      </c>
      <c r="Y64">
        <v>61</v>
      </c>
      <c r="Z64">
        <v>-4</v>
      </c>
      <c r="AA64">
        <v>1</v>
      </c>
      <c r="AB64">
        <v>-2.0983999999999998</v>
      </c>
      <c r="AC64">
        <v>0.88890999999999998</v>
      </c>
    </row>
    <row r="65" spans="1:29">
      <c r="A65" s="25"/>
      <c r="B65" s="9" t="s">
        <v>10</v>
      </c>
      <c r="C65" s="10">
        <v>61</v>
      </c>
      <c r="D65" s="11">
        <v>1</v>
      </c>
      <c r="E65" s="11">
        <v>6</v>
      </c>
      <c r="F65" s="12">
        <v>3.44</v>
      </c>
      <c r="G65" s="14">
        <v>1.073</v>
      </c>
      <c r="X65" t="s">
        <v>207</v>
      </c>
      <c r="Y65">
        <v>61</v>
      </c>
      <c r="Z65">
        <v>-4</v>
      </c>
      <c r="AA65">
        <v>1</v>
      </c>
      <c r="AB65">
        <v>-1.5573999999999999</v>
      </c>
      <c r="AC65">
        <v>1.0727599999999999</v>
      </c>
    </row>
    <row r="66" spans="1:29">
      <c r="A66" s="25"/>
      <c r="B66" s="9" t="s">
        <v>11</v>
      </c>
      <c r="C66" s="10">
        <v>61</v>
      </c>
      <c r="D66" s="15"/>
      <c r="E66" s="15"/>
      <c r="F66" s="15"/>
      <c r="G66" s="16"/>
      <c r="X66" t="s">
        <v>11</v>
      </c>
      <c r="Y66">
        <v>61</v>
      </c>
    </row>
    <row r="67" spans="1:29">
      <c r="A67" s="25" t="s">
        <v>27</v>
      </c>
      <c r="B67" s="9" t="s">
        <v>8</v>
      </c>
      <c r="C67" s="10">
        <v>61</v>
      </c>
      <c r="D67" s="11">
        <v>2</v>
      </c>
      <c r="E67" s="11">
        <v>7</v>
      </c>
      <c r="F67" s="12">
        <v>4.66</v>
      </c>
      <c r="G67" s="14">
        <v>1.569</v>
      </c>
      <c r="W67" t="s">
        <v>27</v>
      </c>
      <c r="X67" t="s">
        <v>205</v>
      </c>
      <c r="Y67">
        <v>61</v>
      </c>
      <c r="Z67">
        <v>-3.86</v>
      </c>
      <c r="AA67">
        <v>2.57</v>
      </c>
      <c r="AB67">
        <v>-0.84309999999999996</v>
      </c>
      <c r="AC67">
        <v>2.0177299999999998</v>
      </c>
    </row>
    <row r="68" spans="1:29">
      <c r="A68" s="25"/>
      <c r="B68" s="9" t="s">
        <v>9</v>
      </c>
      <c r="C68" s="10">
        <v>61</v>
      </c>
      <c r="D68" s="11">
        <v>1</v>
      </c>
      <c r="E68" s="11">
        <v>8</v>
      </c>
      <c r="F68" s="12">
        <v>3.39</v>
      </c>
      <c r="G68" s="14">
        <v>1.8280000000000001</v>
      </c>
      <c r="X68" t="s">
        <v>206</v>
      </c>
      <c r="Y68">
        <v>61</v>
      </c>
      <c r="Z68">
        <v>-4</v>
      </c>
      <c r="AA68">
        <v>3</v>
      </c>
      <c r="AB68">
        <v>-1.6066</v>
      </c>
      <c r="AC68">
        <v>1.8282799999999999</v>
      </c>
    </row>
    <row r="69" spans="1:29">
      <c r="A69" s="25"/>
      <c r="B69" s="9" t="s">
        <v>10</v>
      </c>
      <c r="C69" s="10">
        <v>61</v>
      </c>
      <c r="D69" s="11">
        <v>1</v>
      </c>
      <c r="E69" s="11">
        <v>8</v>
      </c>
      <c r="F69" s="12">
        <v>3.84</v>
      </c>
      <c r="G69" s="14">
        <v>1.635</v>
      </c>
      <c r="X69" t="s">
        <v>207</v>
      </c>
      <c r="Y69">
        <v>61</v>
      </c>
      <c r="Z69">
        <v>-4</v>
      </c>
      <c r="AA69">
        <v>3</v>
      </c>
      <c r="AB69">
        <v>-1.1638999999999999</v>
      </c>
      <c r="AC69">
        <v>1.63483</v>
      </c>
    </row>
    <row r="70" spans="1:29">
      <c r="A70" s="25"/>
      <c r="B70" s="9" t="s">
        <v>11</v>
      </c>
      <c r="C70" s="10">
        <v>61</v>
      </c>
      <c r="D70" s="15"/>
      <c r="E70" s="15"/>
      <c r="F70" s="15"/>
      <c r="G70" s="16"/>
      <c r="X70" t="s">
        <v>11</v>
      </c>
      <c r="Y70">
        <v>61</v>
      </c>
    </row>
    <row r="71" spans="1:29">
      <c r="A71" s="25" t="s">
        <v>28</v>
      </c>
      <c r="B71" s="9" t="s">
        <v>8</v>
      </c>
      <c r="C71" s="10">
        <v>61</v>
      </c>
      <c r="D71" s="11">
        <v>2</v>
      </c>
      <c r="E71" s="11">
        <v>7</v>
      </c>
      <c r="F71" s="12">
        <v>4.6399999999999997</v>
      </c>
      <c r="G71" s="14">
        <v>1.0960000000000001</v>
      </c>
      <c r="W71" t="s">
        <v>28</v>
      </c>
      <c r="X71" t="s">
        <v>205</v>
      </c>
      <c r="Y71">
        <v>61</v>
      </c>
      <c r="Z71">
        <v>-3.86</v>
      </c>
      <c r="AA71">
        <v>2.57</v>
      </c>
      <c r="AB71">
        <v>-0.82199999999999995</v>
      </c>
      <c r="AC71">
        <v>1.40907</v>
      </c>
    </row>
    <row r="72" spans="1:29">
      <c r="A72" s="25"/>
      <c r="B72" s="9" t="s">
        <v>9</v>
      </c>
      <c r="C72" s="10">
        <v>61</v>
      </c>
      <c r="D72" s="11">
        <v>1</v>
      </c>
      <c r="E72" s="11">
        <v>5</v>
      </c>
      <c r="F72" s="12">
        <v>2.98</v>
      </c>
      <c r="G72" s="13">
        <v>0.86599999999999999</v>
      </c>
      <c r="X72" t="s">
        <v>206</v>
      </c>
      <c r="Y72">
        <v>61</v>
      </c>
      <c r="Z72">
        <v>-4</v>
      </c>
      <c r="AA72">
        <v>0</v>
      </c>
      <c r="AB72">
        <v>-2.0164</v>
      </c>
      <c r="AC72">
        <v>0.86587000000000003</v>
      </c>
    </row>
    <row r="73" spans="1:29">
      <c r="A73" s="25"/>
      <c r="B73" s="9" t="s">
        <v>10</v>
      </c>
      <c r="C73" s="10">
        <v>61</v>
      </c>
      <c r="D73" s="11">
        <v>1</v>
      </c>
      <c r="E73" s="11">
        <v>5</v>
      </c>
      <c r="F73" s="12">
        <v>3.48</v>
      </c>
      <c r="G73" s="14">
        <v>1.01</v>
      </c>
      <c r="X73" t="s">
        <v>207</v>
      </c>
      <c r="Y73">
        <v>61</v>
      </c>
      <c r="Z73">
        <v>-4</v>
      </c>
      <c r="AA73">
        <v>0</v>
      </c>
      <c r="AB73">
        <v>-1.5246</v>
      </c>
      <c r="AC73">
        <v>1.01006</v>
      </c>
    </row>
    <row r="74" spans="1:29">
      <c r="A74" s="25"/>
      <c r="B74" s="9" t="s">
        <v>11</v>
      </c>
      <c r="C74" s="10">
        <v>61</v>
      </c>
      <c r="D74" s="15"/>
      <c r="E74" s="15"/>
      <c r="F74" s="15"/>
      <c r="G74" s="16"/>
      <c r="X74" t="s">
        <v>11</v>
      </c>
      <c r="Y74">
        <v>61</v>
      </c>
    </row>
    <row r="75" spans="1:29">
      <c r="A75" s="25" t="s">
        <v>29</v>
      </c>
      <c r="B75" s="9" t="s">
        <v>8</v>
      </c>
      <c r="C75" s="10">
        <v>61</v>
      </c>
      <c r="D75" s="11">
        <v>1</v>
      </c>
      <c r="E75" s="11">
        <v>7</v>
      </c>
      <c r="F75" s="12">
        <v>4.82</v>
      </c>
      <c r="G75" s="14">
        <v>1.7749999999999999</v>
      </c>
      <c r="W75" t="s">
        <v>29</v>
      </c>
      <c r="X75" t="s">
        <v>205</v>
      </c>
      <c r="Y75">
        <v>61</v>
      </c>
      <c r="Z75">
        <v>-3.86</v>
      </c>
      <c r="AA75">
        <v>3.86</v>
      </c>
      <c r="AB75">
        <v>-1.0539000000000001</v>
      </c>
      <c r="AC75">
        <v>2.2820200000000002</v>
      </c>
    </row>
    <row r="76" spans="1:29">
      <c r="A76" s="25"/>
      <c r="B76" s="9" t="s">
        <v>9</v>
      </c>
      <c r="C76" s="10">
        <v>61</v>
      </c>
      <c r="D76" s="11">
        <v>1</v>
      </c>
      <c r="E76" s="11">
        <v>9</v>
      </c>
      <c r="F76" s="12">
        <v>3.21</v>
      </c>
      <c r="G76" s="14">
        <v>2.1139999999999999</v>
      </c>
      <c r="X76" t="s">
        <v>206</v>
      </c>
      <c r="Y76">
        <v>61</v>
      </c>
      <c r="Z76">
        <v>-4</v>
      </c>
      <c r="AA76">
        <v>4</v>
      </c>
      <c r="AB76">
        <v>-1.7868999999999999</v>
      </c>
      <c r="AC76">
        <v>2.11435</v>
      </c>
    </row>
    <row r="77" spans="1:29">
      <c r="A77" s="25"/>
      <c r="B77" s="9" t="s">
        <v>10</v>
      </c>
      <c r="C77" s="10">
        <v>61</v>
      </c>
      <c r="D77" s="11">
        <v>1</v>
      </c>
      <c r="E77" s="11">
        <v>9</v>
      </c>
      <c r="F77" s="12">
        <v>3.33</v>
      </c>
      <c r="G77" s="14">
        <v>1.998</v>
      </c>
      <c r="X77" t="s">
        <v>207</v>
      </c>
      <c r="Y77">
        <v>61</v>
      </c>
      <c r="Z77">
        <v>-4</v>
      </c>
      <c r="AA77">
        <v>4</v>
      </c>
      <c r="AB77">
        <v>-1.6720999999999999</v>
      </c>
      <c r="AC77">
        <v>1.9976799999999999</v>
      </c>
    </row>
    <row r="78" spans="1:29">
      <c r="A78" s="25"/>
      <c r="B78" s="9" t="s">
        <v>11</v>
      </c>
      <c r="C78" s="10">
        <v>61</v>
      </c>
      <c r="D78" s="15"/>
      <c r="E78" s="15"/>
      <c r="F78" s="15"/>
      <c r="G78" s="16"/>
      <c r="X78" t="s">
        <v>11</v>
      </c>
      <c r="Y78">
        <v>61</v>
      </c>
    </row>
    <row r="79" spans="1:29">
      <c r="A79" s="25" t="s">
        <v>30</v>
      </c>
      <c r="B79" s="9" t="s">
        <v>8</v>
      </c>
      <c r="C79" s="10">
        <v>61</v>
      </c>
      <c r="D79" s="11">
        <v>1</v>
      </c>
      <c r="E79" s="11">
        <v>7</v>
      </c>
      <c r="F79" s="12">
        <v>4.75</v>
      </c>
      <c r="G79" s="14">
        <v>1.3859999999999999</v>
      </c>
      <c r="W79" t="s">
        <v>30</v>
      </c>
      <c r="X79" t="s">
        <v>205</v>
      </c>
      <c r="Y79">
        <v>61</v>
      </c>
      <c r="Z79">
        <v>-3.86</v>
      </c>
      <c r="AA79">
        <v>3.86</v>
      </c>
      <c r="AB79">
        <v>-0.96960000000000002</v>
      </c>
      <c r="AC79">
        <v>1.7824</v>
      </c>
    </row>
    <row r="80" spans="1:29">
      <c r="A80" s="25"/>
      <c r="B80" s="9" t="s">
        <v>9</v>
      </c>
      <c r="C80" s="10">
        <v>61</v>
      </c>
      <c r="D80" s="11">
        <v>1</v>
      </c>
      <c r="E80" s="11">
        <v>8</v>
      </c>
      <c r="F80" s="12">
        <v>3.1</v>
      </c>
      <c r="G80" s="14">
        <v>1.2609999999999999</v>
      </c>
      <c r="X80" t="s">
        <v>206</v>
      </c>
      <c r="Y80">
        <v>61</v>
      </c>
      <c r="Z80">
        <v>-4</v>
      </c>
      <c r="AA80">
        <v>3</v>
      </c>
      <c r="AB80">
        <v>-1.9016</v>
      </c>
      <c r="AC80">
        <v>1.26102</v>
      </c>
    </row>
    <row r="81" spans="1:29">
      <c r="A81" s="25"/>
      <c r="B81" s="9" t="s">
        <v>10</v>
      </c>
      <c r="C81" s="10">
        <v>61</v>
      </c>
      <c r="D81" s="11">
        <v>1</v>
      </c>
      <c r="E81" s="11">
        <v>6</v>
      </c>
      <c r="F81" s="12">
        <v>3.77</v>
      </c>
      <c r="G81" s="14">
        <v>1.1160000000000001</v>
      </c>
      <c r="X81" t="s">
        <v>207</v>
      </c>
      <c r="Y81">
        <v>61</v>
      </c>
      <c r="Z81">
        <v>-4</v>
      </c>
      <c r="AA81">
        <v>1</v>
      </c>
      <c r="AB81">
        <v>-1.2295</v>
      </c>
      <c r="AC81">
        <v>1.1164400000000001</v>
      </c>
    </row>
    <row r="82" spans="1:29">
      <c r="A82" s="25"/>
      <c r="B82" s="9" t="s">
        <v>11</v>
      </c>
      <c r="C82" s="10">
        <v>61</v>
      </c>
      <c r="D82" s="15"/>
      <c r="E82" s="15"/>
      <c r="F82" s="15"/>
      <c r="G82" s="16"/>
      <c r="X82" t="s">
        <v>11</v>
      </c>
      <c r="Y82">
        <v>61</v>
      </c>
    </row>
    <row r="83" spans="1:29">
      <c r="A83" s="25" t="s">
        <v>31</v>
      </c>
      <c r="B83" s="9" t="s">
        <v>8</v>
      </c>
      <c r="C83" s="10">
        <v>61</v>
      </c>
      <c r="D83" s="11">
        <v>2</v>
      </c>
      <c r="E83" s="11">
        <v>7</v>
      </c>
      <c r="F83" s="12">
        <v>4.13</v>
      </c>
      <c r="G83" s="14">
        <v>1.2310000000000001</v>
      </c>
      <c r="W83" t="s">
        <v>31</v>
      </c>
      <c r="X83" t="s">
        <v>205</v>
      </c>
      <c r="Y83">
        <v>61</v>
      </c>
      <c r="Z83">
        <v>-3.86</v>
      </c>
      <c r="AA83">
        <v>2.57</v>
      </c>
      <c r="AB83">
        <v>-0.1686</v>
      </c>
      <c r="AC83">
        <v>1.58297</v>
      </c>
    </row>
    <row r="84" spans="1:29">
      <c r="A84" s="25"/>
      <c r="B84" s="9" t="s">
        <v>9</v>
      </c>
      <c r="C84" s="10">
        <v>61</v>
      </c>
      <c r="D84" s="11">
        <v>1</v>
      </c>
      <c r="E84" s="11">
        <v>5</v>
      </c>
      <c r="F84" s="12">
        <v>3.23</v>
      </c>
      <c r="G84" s="13">
        <v>0.76100000000000001</v>
      </c>
      <c r="X84" t="s">
        <v>206</v>
      </c>
      <c r="Y84">
        <v>61</v>
      </c>
      <c r="Z84">
        <v>-4</v>
      </c>
      <c r="AA84">
        <v>0</v>
      </c>
      <c r="AB84">
        <v>-1.7705</v>
      </c>
      <c r="AC84">
        <v>0.76143000000000005</v>
      </c>
    </row>
    <row r="85" spans="1:29">
      <c r="A85" s="25"/>
      <c r="B85" s="9" t="s">
        <v>10</v>
      </c>
      <c r="C85" s="10">
        <v>61</v>
      </c>
      <c r="D85" s="11">
        <v>1</v>
      </c>
      <c r="E85" s="11">
        <v>6</v>
      </c>
      <c r="F85" s="12">
        <v>3.69</v>
      </c>
      <c r="G85" s="13">
        <v>0.99199999999999999</v>
      </c>
      <c r="X85" t="s">
        <v>207</v>
      </c>
      <c r="Y85">
        <v>61</v>
      </c>
      <c r="Z85">
        <v>-4</v>
      </c>
      <c r="AA85">
        <v>1</v>
      </c>
      <c r="AB85">
        <v>-1.3115000000000001</v>
      </c>
      <c r="AC85">
        <v>0.99231999999999998</v>
      </c>
    </row>
    <row r="86" spans="1:29">
      <c r="A86" s="25"/>
      <c r="B86" s="9" t="s">
        <v>11</v>
      </c>
      <c r="C86" s="10">
        <v>61</v>
      </c>
      <c r="D86" s="15"/>
      <c r="E86" s="15"/>
      <c r="F86" s="15"/>
      <c r="G86" s="16"/>
      <c r="X86" t="s">
        <v>11</v>
      </c>
      <c r="Y86">
        <v>61</v>
      </c>
    </row>
    <row r="87" spans="1:29">
      <c r="A87" s="25" t="s">
        <v>32</v>
      </c>
      <c r="B87" s="9" t="s">
        <v>8</v>
      </c>
      <c r="C87" s="10">
        <v>61</v>
      </c>
      <c r="D87" s="11">
        <v>1</v>
      </c>
      <c r="E87" s="11">
        <v>6</v>
      </c>
      <c r="F87" s="12">
        <v>1.77</v>
      </c>
      <c r="G87" s="14">
        <v>1.071</v>
      </c>
      <c r="W87" t="s">
        <v>32</v>
      </c>
      <c r="X87" t="s">
        <v>205</v>
      </c>
      <c r="Y87">
        <v>61</v>
      </c>
      <c r="Z87">
        <v>-2.57</v>
      </c>
      <c r="AA87">
        <v>3.86</v>
      </c>
      <c r="AB87">
        <v>2.8664999999999998</v>
      </c>
      <c r="AC87">
        <v>1.3766400000000001</v>
      </c>
    </row>
    <row r="88" spans="1:29">
      <c r="A88" s="25"/>
      <c r="B88" s="9" t="s">
        <v>9</v>
      </c>
      <c r="C88" s="10">
        <v>61</v>
      </c>
      <c r="D88" s="11">
        <v>2</v>
      </c>
      <c r="E88" s="11">
        <v>9</v>
      </c>
      <c r="F88" s="12">
        <v>7.02</v>
      </c>
      <c r="G88" s="14">
        <v>1.522</v>
      </c>
      <c r="X88" t="s">
        <v>206</v>
      </c>
      <c r="Y88">
        <v>61</v>
      </c>
      <c r="Z88">
        <v>-3</v>
      </c>
      <c r="AA88">
        <v>4</v>
      </c>
      <c r="AB88">
        <v>2.0164</v>
      </c>
      <c r="AC88">
        <v>1.52197</v>
      </c>
    </row>
    <row r="89" spans="1:29">
      <c r="A89" s="25"/>
      <c r="B89" s="9" t="s">
        <v>10</v>
      </c>
      <c r="C89" s="10">
        <v>61</v>
      </c>
      <c r="D89" s="11">
        <v>2</v>
      </c>
      <c r="E89" s="11">
        <v>9</v>
      </c>
      <c r="F89" s="12">
        <v>6.57</v>
      </c>
      <c r="G89" s="14">
        <v>1.488</v>
      </c>
      <c r="X89" t="s">
        <v>207</v>
      </c>
      <c r="Y89">
        <v>61</v>
      </c>
      <c r="Z89">
        <v>-3</v>
      </c>
      <c r="AA89">
        <v>4</v>
      </c>
      <c r="AB89">
        <v>1.5738000000000001</v>
      </c>
      <c r="AC89">
        <v>1.4883900000000001</v>
      </c>
    </row>
    <row r="90" spans="1:29">
      <c r="A90" s="25"/>
      <c r="B90" s="9" t="s">
        <v>11</v>
      </c>
      <c r="C90" s="10">
        <v>61</v>
      </c>
      <c r="D90" s="15"/>
      <c r="E90" s="15"/>
      <c r="F90" s="15"/>
      <c r="G90" s="16"/>
      <c r="X90" t="s">
        <v>11</v>
      </c>
      <c r="Y90">
        <v>61</v>
      </c>
    </row>
    <row r="91" spans="1:29">
      <c r="A91" s="25" t="s">
        <v>33</v>
      </c>
      <c r="B91" s="9" t="s">
        <v>8</v>
      </c>
      <c r="C91" s="10">
        <v>61</v>
      </c>
      <c r="D91" s="11">
        <v>1</v>
      </c>
      <c r="E91" s="11">
        <v>4</v>
      </c>
      <c r="F91" s="12">
        <v>1.33</v>
      </c>
      <c r="G91" s="13">
        <v>0.65100000000000002</v>
      </c>
      <c r="W91" t="s">
        <v>33</v>
      </c>
      <c r="X91" t="s">
        <v>205</v>
      </c>
      <c r="Y91">
        <v>61</v>
      </c>
      <c r="Z91">
        <v>0</v>
      </c>
      <c r="AA91">
        <v>3.86</v>
      </c>
      <c r="AB91">
        <v>3.4356</v>
      </c>
      <c r="AC91">
        <v>0.83723999999999998</v>
      </c>
    </row>
    <row r="92" spans="1:29">
      <c r="A92" s="25"/>
      <c r="B92" s="9" t="s">
        <v>9</v>
      </c>
      <c r="C92" s="10">
        <v>61</v>
      </c>
      <c r="D92" s="11">
        <v>4</v>
      </c>
      <c r="E92" s="11">
        <v>9</v>
      </c>
      <c r="F92" s="12">
        <v>7.84</v>
      </c>
      <c r="G92" s="14">
        <v>1.2270000000000001</v>
      </c>
      <c r="X92" t="s">
        <v>206</v>
      </c>
      <c r="Y92">
        <v>61</v>
      </c>
      <c r="Z92">
        <v>-1</v>
      </c>
      <c r="AA92">
        <v>4</v>
      </c>
      <c r="AB92">
        <v>2.8361000000000001</v>
      </c>
      <c r="AC92">
        <v>1.2272000000000001</v>
      </c>
    </row>
    <row r="93" spans="1:29">
      <c r="A93" s="25"/>
      <c r="B93" s="9" t="s">
        <v>10</v>
      </c>
      <c r="C93" s="10">
        <v>61</v>
      </c>
      <c r="D93" s="11">
        <v>5</v>
      </c>
      <c r="E93" s="11">
        <v>9</v>
      </c>
      <c r="F93" s="12">
        <v>7.33</v>
      </c>
      <c r="G93" s="14">
        <v>1.411</v>
      </c>
      <c r="X93" t="s">
        <v>207</v>
      </c>
      <c r="Y93">
        <v>61</v>
      </c>
      <c r="Z93">
        <v>0</v>
      </c>
      <c r="AA93">
        <v>4</v>
      </c>
      <c r="AB93">
        <v>2.3279000000000001</v>
      </c>
      <c r="AC93">
        <v>1.41093</v>
      </c>
    </row>
    <row r="94" spans="1:29">
      <c r="A94" s="25"/>
      <c r="B94" s="9" t="s">
        <v>11</v>
      </c>
      <c r="C94" s="10">
        <v>61</v>
      </c>
      <c r="D94" s="15"/>
      <c r="E94" s="15"/>
      <c r="F94" s="15"/>
      <c r="G94" s="16"/>
      <c r="X94" t="s">
        <v>11</v>
      </c>
      <c r="Y94">
        <v>61</v>
      </c>
    </row>
    <row r="95" spans="1:29">
      <c r="A95" s="25" t="s">
        <v>34</v>
      </c>
      <c r="B95" s="9" t="s">
        <v>8</v>
      </c>
      <c r="C95" s="10">
        <v>61</v>
      </c>
      <c r="D95" s="11">
        <v>1</v>
      </c>
      <c r="E95" s="11">
        <v>6</v>
      </c>
      <c r="F95" s="12">
        <v>2.15</v>
      </c>
      <c r="G95" s="14">
        <v>1.4810000000000001</v>
      </c>
      <c r="W95" t="s">
        <v>34</v>
      </c>
      <c r="X95" t="s">
        <v>205</v>
      </c>
      <c r="Y95">
        <v>61</v>
      </c>
      <c r="Z95">
        <v>-2.57</v>
      </c>
      <c r="AA95">
        <v>3.86</v>
      </c>
      <c r="AB95">
        <v>2.3816999999999999</v>
      </c>
      <c r="AC95">
        <v>1.90465</v>
      </c>
    </row>
    <row r="96" spans="1:29">
      <c r="A96" s="25"/>
      <c r="B96" s="9" t="s">
        <v>9</v>
      </c>
      <c r="C96" s="10">
        <v>61</v>
      </c>
      <c r="D96" s="11">
        <v>2</v>
      </c>
      <c r="E96" s="11">
        <v>9</v>
      </c>
      <c r="F96" s="12">
        <v>6.31</v>
      </c>
      <c r="G96" s="14">
        <v>1.988</v>
      </c>
      <c r="X96" t="s">
        <v>206</v>
      </c>
      <c r="Y96">
        <v>61</v>
      </c>
      <c r="Z96">
        <v>-3</v>
      </c>
      <c r="AA96">
        <v>4</v>
      </c>
      <c r="AB96">
        <v>1.3115000000000001</v>
      </c>
      <c r="AC96">
        <v>1.9878</v>
      </c>
    </row>
    <row r="97" spans="1:29">
      <c r="A97" s="25"/>
      <c r="B97" s="9" t="s">
        <v>10</v>
      </c>
      <c r="C97" s="10">
        <v>61</v>
      </c>
      <c r="D97" s="11">
        <v>2</v>
      </c>
      <c r="E97" s="11">
        <v>9</v>
      </c>
      <c r="F97" s="12">
        <v>6.2</v>
      </c>
      <c r="G97" s="14">
        <v>1.73</v>
      </c>
      <c r="X97" t="s">
        <v>207</v>
      </c>
      <c r="Y97">
        <v>61</v>
      </c>
      <c r="Z97">
        <v>-3</v>
      </c>
      <c r="AA97">
        <v>4</v>
      </c>
      <c r="AB97">
        <v>1.1967000000000001</v>
      </c>
      <c r="AC97">
        <v>1.73031</v>
      </c>
    </row>
    <row r="98" spans="1:29">
      <c r="A98" s="25"/>
      <c r="B98" s="9" t="s">
        <v>11</v>
      </c>
      <c r="C98" s="10">
        <v>61</v>
      </c>
      <c r="D98" s="15"/>
      <c r="E98" s="15"/>
      <c r="F98" s="15"/>
      <c r="G98" s="16"/>
      <c r="X98" t="s">
        <v>11</v>
      </c>
      <c r="Y98">
        <v>61</v>
      </c>
    </row>
    <row r="99" spans="1:29">
      <c r="A99" s="25" t="s">
        <v>35</v>
      </c>
      <c r="B99" s="9" t="s">
        <v>8</v>
      </c>
      <c r="C99" s="10">
        <v>61</v>
      </c>
      <c r="D99" s="11">
        <v>1</v>
      </c>
      <c r="E99" s="11">
        <v>4</v>
      </c>
      <c r="F99" s="12">
        <v>1.77</v>
      </c>
      <c r="G99" s="13">
        <v>0.93799999999999994</v>
      </c>
      <c r="W99" t="s">
        <v>35</v>
      </c>
      <c r="X99" t="s">
        <v>205</v>
      </c>
      <c r="Y99">
        <v>61</v>
      </c>
      <c r="Z99">
        <v>0</v>
      </c>
      <c r="AA99">
        <v>3.86</v>
      </c>
      <c r="AB99">
        <v>2.8664999999999998</v>
      </c>
      <c r="AC99">
        <v>1.2059599999999999</v>
      </c>
    </row>
    <row r="100" spans="1:29">
      <c r="A100" s="25"/>
      <c r="B100" s="9" t="s">
        <v>9</v>
      </c>
      <c r="C100" s="10">
        <v>61</v>
      </c>
      <c r="D100" s="11">
        <v>3</v>
      </c>
      <c r="E100" s="11">
        <v>9</v>
      </c>
      <c r="F100" s="12">
        <v>6.87</v>
      </c>
      <c r="G100" s="14">
        <v>1.42</v>
      </c>
      <c r="X100" t="s">
        <v>206</v>
      </c>
      <c r="Y100">
        <v>61</v>
      </c>
      <c r="Z100">
        <v>-2</v>
      </c>
      <c r="AA100">
        <v>4</v>
      </c>
      <c r="AB100">
        <v>1.8689</v>
      </c>
      <c r="AC100">
        <v>1.41981</v>
      </c>
    </row>
    <row r="101" spans="1:29">
      <c r="A101" s="25"/>
      <c r="B101" s="9" t="s">
        <v>10</v>
      </c>
      <c r="C101" s="10">
        <v>61</v>
      </c>
      <c r="D101" s="11">
        <v>3</v>
      </c>
      <c r="E101" s="11">
        <v>9</v>
      </c>
      <c r="F101" s="12">
        <v>6.3</v>
      </c>
      <c r="G101" s="14">
        <v>1.476</v>
      </c>
      <c r="X101" t="s">
        <v>207</v>
      </c>
      <c r="Y101">
        <v>61</v>
      </c>
      <c r="Z101">
        <v>-2</v>
      </c>
      <c r="AA101">
        <v>4</v>
      </c>
      <c r="AB101">
        <v>1.2950999999999999</v>
      </c>
      <c r="AC101">
        <v>1.4758500000000001</v>
      </c>
    </row>
    <row r="102" spans="1:29">
      <c r="A102" s="25"/>
      <c r="B102" s="9" t="s">
        <v>11</v>
      </c>
      <c r="C102" s="10">
        <v>61</v>
      </c>
      <c r="D102" s="15"/>
      <c r="E102" s="15"/>
      <c r="F102" s="15"/>
      <c r="G102" s="16"/>
      <c r="X102" t="s">
        <v>11</v>
      </c>
      <c r="Y102">
        <v>61</v>
      </c>
    </row>
    <row r="103" spans="1:29">
      <c r="A103" s="25" t="s">
        <v>36</v>
      </c>
      <c r="B103" s="9" t="s">
        <v>8</v>
      </c>
      <c r="C103" s="10">
        <v>61</v>
      </c>
      <c r="D103" s="11">
        <v>1</v>
      </c>
      <c r="E103" s="11">
        <v>6</v>
      </c>
      <c r="F103" s="12">
        <v>1.48</v>
      </c>
      <c r="G103" s="13">
        <v>0.94199999999999995</v>
      </c>
      <c r="W103" t="s">
        <v>36</v>
      </c>
      <c r="X103" t="s">
        <v>205</v>
      </c>
      <c r="Y103">
        <v>61</v>
      </c>
      <c r="Z103">
        <v>-2.57</v>
      </c>
      <c r="AA103">
        <v>3.86</v>
      </c>
      <c r="AB103">
        <v>3.2458999999999998</v>
      </c>
      <c r="AC103">
        <v>1.21082</v>
      </c>
    </row>
    <row r="104" spans="1:29">
      <c r="A104" s="25"/>
      <c r="B104" s="9" t="s">
        <v>9</v>
      </c>
      <c r="C104" s="10">
        <v>61</v>
      </c>
      <c r="D104" s="11">
        <v>5</v>
      </c>
      <c r="E104" s="11">
        <v>9</v>
      </c>
      <c r="F104" s="12">
        <v>7.66</v>
      </c>
      <c r="G104" s="13">
        <v>0.92900000000000005</v>
      </c>
      <c r="X104" t="s">
        <v>206</v>
      </c>
      <c r="Y104">
        <v>61</v>
      </c>
      <c r="Z104">
        <v>0</v>
      </c>
      <c r="AA104">
        <v>4</v>
      </c>
      <c r="AB104">
        <v>2.6556999999999999</v>
      </c>
      <c r="AC104">
        <v>0.92888999999999999</v>
      </c>
    </row>
    <row r="105" spans="1:29">
      <c r="A105" s="25"/>
      <c r="B105" s="9" t="s">
        <v>10</v>
      </c>
      <c r="C105" s="10">
        <v>61</v>
      </c>
      <c r="D105" s="11">
        <v>4</v>
      </c>
      <c r="E105" s="11">
        <v>9</v>
      </c>
      <c r="F105" s="12">
        <v>7.23</v>
      </c>
      <c r="G105" s="14">
        <v>1.3340000000000001</v>
      </c>
      <c r="X105" t="s">
        <v>207</v>
      </c>
      <c r="Y105">
        <v>61</v>
      </c>
      <c r="Z105">
        <v>-1</v>
      </c>
      <c r="AA105">
        <v>4</v>
      </c>
      <c r="AB105">
        <v>2.2294999999999998</v>
      </c>
      <c r="AC105">
        <v>1.3340799999999999</v>
      </c>
    </row>
    <row r="106" spans="1:29">
      <c r="A106" s="25"/>
      <c r="B106" s="9" t="s">
        <v>11</v>
      </c>
      <c r="C106" s="10">
        <v>61</v>
      </c>
      <c r="D106" s="15"/>
      <c r="E106" s="15"/>
      <c r="F106" s="15"/>
      <c r="G106" s="16"/>
      <c r="X106" t="s">
        <v>11</v>
      </c>
      <c r="Y106">
        <v>61</v>
      </c>
    </row>
    <row r="107" spans="1:29">
      <c r="A107" s="25" t="s">
        <v>37</v>
      </c>
      <c r="B107" s="9" t="s">
        <v>8</v>
      </c>
      <c r="C107" s="10">
        <v>61</v>
      </c>
      <c r="D107" s="11">
        <v>1</v>
      </c>
      <c r="E107" s="11">
        <v>5</v>
      </c>
      <c r="F107" s="12">
        <v>1.61</v>
      </c>
      <c r="G107" s="13">
        <v>0.80200000000000005</v>
      </c>
      <c r="W107" t="s">
        <v>37</v>
      </c>
      <c r="X107" t="s">
        <v>205</v>
      </c>
      <c r="Y107">
        <v>61</v>
      </c>
      <c r="Z107">
        <v>-1.29</v>
      </c>
      <c r="AA107">
        <v>3.86</v>
      </c>
      <c r="AB107">
        <v>3.0773000000000001</v>
      </c>
      <c r="AC107">
        <v>1.03068</v>
      </c>
    </row>
    <row r="108" spans="1:29">
      <c r="A108" s="25"/>
      <c r="B108" s="9" t="s">
        <v>9</v>
      </c>
      <c r="C108" s="10">
        <v>61</v>
      </c>
      <c r="D108" s="11">
        <v>4</v>
      </c>
      <c r="E108" s="11">
        <v>9</v>
      </c>
      <c r="F108" s="12">
        <v>6.77</v>
      </c>
      <c r="G108" s="14">
        <v>1.371</v>
      </c>
      <c r="X108" t="s">
        <v>206</v>
      </c>
      <c r="Y108">
        <v>61</v>
      </c>
      <c r="Z108">
        <v>-1</v>
      </c>
      <c r="AA108">
        <v>4</v>
      </c>
      <c r="AB108">
        <v>1.7705</v>
      </c>
      <c r="AC108">
        <v>1.3710500000000001</v>
      </c>
    </row>
    <row r="109" spans="1:29">
      <c r="A109" s="25"/>
      <c r="B109" s="9" t="s">
        <v>10</v>
      </c>
      <c r="C109" s="10">
        <v>61</v>
      </c>
      <c r="D109" s="11">
        <v>4</v>
      </c>
      <c r="E109" s="11">
        <v>9</v>
      </c>
      <c r="F109" s="12">
        <v>6.56</v>
      </c>
      <c r="G109" s="14">
        <v>1.373</v>
      </c>
      <c r="X109" t="s">
        <v>207</v>
      </c>
      <c r="Y109">
        <v>61</v>
      </c>
      <c r="Z109">
        <v>-1</v>
      </c>
      <c r="AA109">
        <v>4</v>
      </c>
      <c r="AB109">
        <v>1.5573999999999999</v>
      </c>
      <c r="AC109">
        <v>1.3726400000000001</v>
      </c>
    </row>
    <row r="110" spans="1:29">
      <c r="A110" s="25"/>
      <c r="B110" s="9" t="s">
        <v>11</v>
      </c>
      <c r="C110" s="10">
        <v>61</v>
      </c>
      <c r="D110" s="15"/>
      <c r="E110" s="15"/>
      <c r="F110" s="15"/>
      <c r="G110" s="16"/>
      <c r="X110" t="s">
        <v>11</v>
      </c>
      <c r="Y110">
        <v>61</v>
      </c>
    </row>
    <row r="111" spans="1:29">
      <c r="A111" s="25" t="s">
        <v>38</v>
      </c>
      <c r="B111" s="9" t="s">
        <v>8</v>
      </c>
      <c r="C111" s="10">
        <v>61</v>
      </c>
      <c r="D111" s="11">
        <v>1</v>
      </c>
      <c r="E111" s="11">
        <v>4</v>
      </c>
      <c r="F111" s="12">
        <v>1.21</v>
      </c>
      <c r="G111" s="13">
        <v>0.52</v>
      </c>
      <c r="W111" t="s">
        <v>38</v>
      </c>
      <c r="X111" t="s">
        <v>205</v>
      </c>
      <c r="Y111">
        <v>61</v>
      </c>
      <c r="Z111">
        <v>0</v>
      </c>
      <c r="AA111">
        <v>3.86</v>
      </c>
      <c r="AB111">
        <v>3.5831</v>
      </c>
      <c r="AC111">
        <v>0.66868000000000005</v>
      </c>
    </row>
    <row r="112" spans="1:29">
      <c r="A112" s="25"/>
      <c r="B112" s="9" t="s">
        <v>9</v>
      </c>
      <c r="C112" s="10">
        <v>61</v>
      </c>
      <c r="D112" s="11">
        <v>5</v>
      </c>
      <c r="E112" s="11">
        <v>9</v>
      </c>
      <c r="F112" s="12">
        <v>7.82</v>
      </c>
      <c r="G112" s="13">
        <v>0.82699999999999996</v>
      </c>
      <c r="X112" t="s">
        <v>206</v>
      </c>
      <c r="Y112">
        <v>61</v>
      </c>
      <c r="Z112">
        <v>0</v>
      </c>
      <c r="AA112">
        <v>4</v>
      </c>
      <c r="AB112">
        <v>2.8197000000000001</v>
      </c>
      <c r="AC112">
        <v>0.82681000000000004</v>
      </c>
    </row>
    <row r="113" spans="1:29">
      <c r="A113" s="25"/>
      <c r="B113" s="9" t="s">
        <v>10</v>
      </c>
      <c r="C113" s="10">
        <v>61</v>
      </c>
      <c r="D113" s="11">
        <v>4</v>
      </c>
      <c r="E113" s="11">
        <v>9</v>
      </c>
      <c r="F113" s="12">
        <v>7.51</v>
      </c>
      <c r="G113" s="14">
        <v>1.22</v>
      </c>
      <c r="X113" t="s">
        <v>207</v>
      </c>
      <c r="Y113">
        <v>61</v>
      </c>
      <c r="Z113">
        <v>-1</v>
      </c>
      <c r="AA113">
        <v>4</v>
      </c>
      <c r="AB113">
        <v>2.5082</v>
      </c>
      <c r="AC113">
        <v>1.2196</v>
      </c>
    </row>
    <row r="114" spans="1:29">
      <c r="A114" s="25"/>
      <c r="B114" s="9" t="s">
        <v>11</v>
      </c>
      <c r="C114" s="10">
        <v>61</v>
      </c>
      <c r="D114" s="15"/>
      <c r="E114" s="15"/>
      <c r="F114" s="15"/>
      <c r="G114" s="16"/>
      <c r="X114" t="s">
        <v>11</v>
      </c>
      <c r="Y114">
        <v>61</v>
      </c>
    </row>
    <row r="115" spans="1:29">
      <c r="A115" s="25" t="s">
        <v>39</v>
      </c>
      <c r="B115" s="9" t="s">
        <v>8</v>
      </c>
      <c r="C115" s="10">
        <v>61</v>
      </c>
      <c r="D115" s="11">
        <v>1</v>
      </c>
      <c r="E115" s="11">
        <v>6</v>
      </c>
      <c r="F115" s="12">
        <v>2.16</v>
      </c>
      <c r="G115" s="14">
        <v>1.474</v>
      </c>
      <c r="W115" t="s">
        <v>39</v>
      </c>
      <c r="X115" t="s">
        <v>205</v>
      </c>
      <c r="Y115">
        <v>61</v>
      </c>
      <c r="Z115">
        <v>-2.57</v>
      </c>
      <c r="AA115">
        <v>3.86</v>
      </c>
      <c r="AB115">
        <v>2.3607</v>
      </c>
      <c r="AC115">
        <v>1.89514</v>
      </c>
    </row>
    <row r="116" spans="1:29">
      <c r="A116" s="25"/>
      <c r="B116" s="9" t="s">
        <v>9</v>
      </c>
      <c r="C116" s="10">
        <v>61</v>
      </c>
      <c r="D116" s="11">
        <v>3</v>
      </c>
      <c r="E116" s="11">
        <v>9</v>
      </c>
      <c r="F116" s="12">
        <v>6.51</v>
      </c>
      <c r="G116" s="14">
        <v>2.0790000000000002</v>
      </c>
      <c r="X116" t="s">
        <v>206</v>
      </c>
      <c r="Y116">
        <v>61</v>
      </c>
      <c r="Z116">
        <v>-2</v>
      </c>
      <c r="AA116">
        <v>4</v>
      </c>
      <c r="AB116">
        <v>1.5082</v>
      </c>
      <c r="AC116">
        <v>2.07864</v>
      </c>
    </row>
    <row r="117" spans="1:29">
      <c r="A117" s="25"/>
      <c r="B117" s="9" t="s">
        <v>10</v>
      </c>
      <c r="C117" s="10">
        <v>61</v>
      </c>
      <c r="D117" s="11">
        <v>3</v>
      </c>
      <c r="E117" s="11">
        <v>9</v>
      </c>
      <c r="F117" s="12">
        <v>6.34</v>
      </c>
      <c r="G117" s="14">
        <v>1.76</v>
      </c>
      <c r="X117" t="s">
        <v>207</v>
      </c>
      <c r="Y117">
        <v>61</v>
      </c>
      <c r="Z117">
        <v>-2</v>
      </c>
      <c r="AA117">
        <v>4</v>
      </c>
      <c r="AB117">
        <v>1.3443000000000001</v>
      </c>
      <c r="AC117">
        <v>1.7596000000000001</v>
      </c>
    </row>
    <row r="118" spans="1:29">
      <c r="A118" s="25"/>
      <c r="B118" s="9" t="s">
        <v>11</v>
      </c>
      <c r="C118" s="10">
        <v>61</v>
      </c>
      <c r="D118" s="15"/>
      <c r="E118" s="15"/>
      <c r="F118" s="15"/>
      <c r="G118" s="16"/>
      <c r="X118" t="s">
        <v>11</v>
      </c>
      <c r="Y118">
        <v>61</v>
      </c>
    </row>
    <row r="119" spans="1:29">
      <c r="A119" s="25" t="s">
        <v>40</v>
      </c>
      <c r="B119" s="9" t="s">
        <v>8</v>
      </c>
      <c r="C119" s="10">
        <v>61</v>
      </c>
      <c r="D119" s="11">
        <v>1</v>
      </c>
      <c r="E119" s="11">
        <v>5</v>
      </c>
      <c r="F119" s="12">
        <v>2.2000000000000002</v>
      </c>
      <c r="G119" s="14">
        <v>1.222</v>
      </c>
      <c r="W119" t="s">
        <v>40</v>
      </c>
      <c r="X119" t="s">
        <v>205</v>
      </c>
      <c r="Y119">
        <v>61</v>
      </c>
      <c r="Z119">
        <v>-1.29</v>
      </c>
      <c r="AA119">
        <v>3.86</v>
      </c>
      <c r="AB119">
        <v>2.3184999999999998</v>
      </c>
      <c r="AC119">
        <v>1.57151</v>
      </c>
    </row>
    <row r="120" spans="1:29">
      <c r="A120" s="25"/>
      <c r="B120" s="9" t="s">
        <v>9</v>
      </c>
      <c r="C120" s="10">
        <v>61</v>
      </c>
      <c r="D120" s="11">
        <v>2</v>
      </c>
      <c r="E120" s="11">
        <v>9</v>
      </c>
      <c r="F120" s="12">
        <v>6.03</v>
      </c>
      <c r="G120" s="14">
        <v>1.7410000000000001</v>
      </c>
      <c r="X120" t="s">
        <v>206</v>
      </c>
      <c r="Y120">
        <v>61</v>
      </c>
      <c r="Z120">
        <v>-3</v>
      </c>
      <c r="AA120">
        <v>4</v>
      </c>
      <c r="AB120">
        <v>1.0327999999999999</v>
      </c>
      <c r="AC120">
        <v>1.74133</v>
      </c>
    </row>
    <row r="121" spans="1:29">
      <c r="A121" s="25"/>
      <c r="B121" s="9" t="s">
        <v>10</v>
      </c>
      <c r="C121" s="10">
        <v>61</v>
      </c>
      <c r="D121" s="11">
        <v>2</v>
      </c>
      <c r="E121" s="11">
        <v>9</v>
      </c>
      <c r="F121" s="12">
        <v>5.85</v>
      </c>
      <c r="G121" s="14">
        <v>1.7589999999999999</v>
      </c>
      <c r="X121" t="s">
        <v>207</v>
      </c>
      <c r="Y121">
        <v>61</v>
      </c>
      <c r="Z121">
        <v>-3</v>
      </c>
      <c r="AA121">
        <v>4</v>
      </c>
      <c r="AB121">
        <v>0.85250000000000004</v>
      </c>
      <c r="AC121">
        <v>1.7591300000000001</v>
      </c>
    </row>
    <row r="122" spans="1:29">
      <c r="A122" s="25"/>
      <c r="B122" s="9" t="s">
        <v>11</v>
      </c>
      <c r="C122" s="10">
        <v>61</v>
      </c>
      <c r="D122" s="15"/>
      <c r="E122" s="15"/>
      <c r="F122" s="15"/>
      <c r="G122" s="16"/>
      <c r="X122" t="s">
        <v>11</v>
      </c>
      <c r="Y122">
        <v>61</v>
      </c>
    </row>
    <row r="123" spans="1:29">
      <c r="A123" s="25" t="s">
        <v>41</v>
      </c>
      <c r="B123" s="9" t="s">
        <v>8</v>
      </c>
      <c r="C123" s="10">
        <v>61</v>
      </c>
      <c r="D123" s="11">
        <v>1</v>
      </c>
      <c r="E123" s="11">
        <v>5</v>
      </c>
      <c r="F123" s="12">
        <v>1.46</v>
      </c>
      <c r="G123" s="13">
        <v>0.80800000000000005</v>
      </c>
      <c r="W123" t="s">
        <v>41</v>
      </c>
      <c r="X123" t="s">
        <v>205</v>
      </c>
      <c r="Y123">
        <v>61</v>
      </c>
      <c r="Z123">
        <v>-1.29</v>
      </c>
      <c r="AA123">
        <v>3.86</v>
      </c>
      <c r="AB123">
        <v>3.2669999999999999</v>
      </c>
      <c r="AC123">
        <v>1.03853</v>
      </c>
    </row>
    <row r="124" spans="1:29">
      <c r="A124" s="25"/>
      <c r="B124" s="9" t="s">
        <v>9</v>
      </c>
      <c r="C124" s="10">
        <v>61</v>
      </c>
      <c r="D124" s="11">
        <v>3</v>
      </c>
      <c r="E124" s="11">
        <v>9</v>
      </c>
      <c r="F124" s="12">
        <v>7.33</v>
      </c>
      <c r="G124" s="14">
        <v>1.3260000000000001</v>
      </c>
      <c r="X124" t="s">
        <v>206</v>
      </c>
      <c r="Y124">
        <v>61</v>
      </c>
      <c r="Z124">
        <v>-2</v>
      </c>
      <c r="AA124">
        <v>4</v>
      </c>
      <c r="AB124">
        <v>2.3279000000000001</v>
      </c>
      <c r="AC124">
        <v>1.3256600000000001</v>
      </c>
    </row>
    <row r="125" spans="1:29">
      <c r="A125" s="25"/>
      <c r="B125" s="9" t="s">
        <v>10</v>
      </c>
      <c r="C125" s="10">
        <v>61</v>
      </c>
      <c r="D125" s="11">
        <v>4</v>
      </c>
      <c r="E125" s="11">
        <v>9</v>
      </c>
      <c r="F125" s="12">
        <v>6.95</v>
      </c>
      <c r="G125" s="14">
        <v>1.554</v>
      </c>
      <c r="X125" t="s">
        <v>207</v>
      </c>
      <c r="Y125">
        <v>61</v>
      </c>
      <c r="Z125">
        <v>-1</v>
      </c>
      <c r="AA125">
        <v>4</v>
      </c>
      <c r="AB125">
        <v>1.9508000000000001</v>
      </c>
      <c r="AC125">
        <v>1.5537700000000001</v>
      </c>
    </row>
    <row r="126" spans="1:29">
      <c r="A126" s="25"/>
      <c r="B126" s="9" t="s">
        <v>11</v>
      </c>
      <c r="C126" s="10">
        <v>61</v>
      </c>
      <c r="D126" s="15"/>
      <c r="E126" s="15"/>
      <c r="F126" s="15"/>
      <c r="G126" s="16"/>
      <c r="X126" t="s">
        <v>11</v>
      </c>
      <c r="Y126">
        <v>61</v>
      </c>
    </row>
    <row r="127" spans="1:29">
      <c r="A127" s="25" t="s">
        <v>42</v>
      </c>
      <c r="B127" s="9" t="s">
        <v>8</v>
      </c>
      <c r="C127" s="10">
        <v>61</v>
      </c>
      <c r="D127" s="11">
        <v>1</v>
      </c>
      <c r="E127" s="11">
        <v>5</v>
      </c>
      <c r="F127" s="12">
        <v>2.0699999999999998</v>
      </c>
      <c r="G127" s="14">
        <v>1.25</v>
      </c>
      <c r="W127" t="s">
        <v>42</v>
      </c>
      <c r="X127" t="s">
        <v>205</v>
      </c>
      <c r="Y127">
        <v>61</v>
      </c>
      <c r="Z127">
        <v>-1.29</v>
      </c>
      <c r="AA127">
        <v>3.86</v>
      </c>
      <c r="AB127">
        <v>2.4870999999999999</v>
      </c>
      <c r="AC127">
        <v>1.60704</v>
      </c>
    </row>
    <row r="128" spans="1:29">
      <c r="A128" s="25"/>
      <c r="B128" s="9" t="s">
        <v>9</v>
      </c>
      <c r="C128" s="10">
        <v>61</v>
      </c>
      <c r="D128" s="11">
        <v>3</v>
      </c>
      <c r="E128" s="11">
        <v>9</v>
      </c>
      <c r="F128" s="12">
        <v>6.44</v>
      </c>
      <c r="G128" s="14">
        <v>1.698</v>
      </c>
      <c r="X128" t="s">
        <v>206</v>
      </c>
      <c r="Y128">
        <v>61</v>
      </c>
      <c r="Z128">
        <v>-2</v>
      </c>
      <c r="AA128">
        <v>4</v>
      </c>
      <c r="AB128">
        <v>1.4426000000000001</v>
      </c>
      <c r="AC128">
        <v>1.69828</v>
      </c>
    </row>
    <row r="129" spans="1:29">
      <c r="A129" s="25"/>
      <c r="B129" s="9" t="s">
        <v>10</v>
      </c>
      <c r="C129" s="10">
        <v>61</v>
      </c>
      <c r="D129" s="11">
        <v>3</v>
      </c>
      <c r="E129" s="11">
        <v>9</v>
      </c>
      <c r="F129" s="12">
        <v>6.28</v>
      </c>
      <c r="G129" s="14">
        <v>1.724</v>
      </c>
      <c r="X129" t="s">
        <v>207</v>
      </c>
      <c r="Y129">
        <v>61</v>
      </c>
      <c r="Z129">
        <v>-2</v>
      </c>
      <c r="AA129">
        <v>4</v>
      </c>
      <c r="AB129">
        <v>1.2786999999999999</v>
      </c>
      <c r="AC129">
        <v>1.72367</v>
      </c>
    </row>
    <row r="130" spans="1:29">
      <c r="A130" s="25"/>
      <c r="B130" s="9" t="s">
        <v>11</v>
      </c>
      <c r="C130" s="10">
        <v>61</v>
      </c>
      <c r="D130" s="15"/>
      <c r="E130" s="15"/>
      <c r="F130" s="15"/>
      <c r="G130" s="16"/>
      <c r="X130" t="s">
        <v>11</v>
      </c>
      <c r="Y130">
        <v>61</v>
      </c>
    </row>
    <row r="131" spans="1:29">
      <c r="A131" s="25" t="s">
        <v>43</v>
      </c>
      <c r="B131" s="9" t="s">
        <v>8</v>
      </c>
      <c r="C131" s="10">
        <v>61</v>
      </c>
      <c r="D131" s="11">
        <v>1</v>
      </c>
      <c r="E131" s="11">
        <v>5</v>
      </c>
      <c r="F131" s="12">
        <v>2.0499999999999998</v>
      </c>
      <c r="G131" s="14">
        <v>1.2569999999999999</v>
      </c>
      <c r="W131" t="s">
        <v>43</v>
      </c>
      <c r="X131" t="s">
        <v>205</v>
      </c>
      <c r="Y131">
        <v>61</v>
      </c>
      <c r="Z131">
        <v>-1.29</v>
      </c>
      <c r="AA131">
        <v>3.86</v>
      </c>
      <c r="AB131">
        <v>2.5082</v>
      </c>
      <c r="AC131">
        <v>1.61656</v>
      </c>
    </row>
    <row r="132" spans="1:29">
      <c r="A132" s="25"/>
      <c r="B132" s="9" t="s">
        <v>9</v>
      </c>
      <c r="C132" s="10">
        <v>61</v>
      </c>
      <c r="D132" s="11">
        <v>2</v>
      </c>
      <c r="E132" s="11">
        <v>9</v>
      </c>
      <c r="F132" s="12">
        <v>6.51</v>
      </c>
      <c r="G132" s="14">
        <v>1.8220000000000001</v>
      </c>
      <c r="X132" t="s">
        <v>206</v>
      </c>
      <c r="Y132">
        <v>61</v>
      </c>
      <c r="Z132">
        <v>-3</v>
      </c>
      <c r="AA132">
        <v>4</v>
      </c>
      <c r="AB132">
        <v>1.5082</v>
      </c>
      <c r="AC132">
        <v>1.8223</v>
      </c>
    </row>
    <row r="133" spans="1:29">
      <c r="A133" s="25"/>
      <c r="B133" s="9" t="s">
        <v>10</v>
      </c>
      <c r="C133" s="10">
        <v>61</v>
      </c>
      <c r="D133" s="11">
        <v>2</v>
      </c>
      <c r="E133" s="11">
        <v>9</v>
      </c>
      <c r="F133" s="12">
        <v>6.15</v>
      </c>
      <c r="G133" s="14">
        <v>1.6719999999999999</v>
      </c>
      <c r="X133" t="s">
        <v>207</v>
      </c>
      <c r="Y133">
        <v>61</v>
      </c>
      <c r="Z133">
        <v>-3</v>
      </c>
      <c r="AA133">
        <v>4</v>
      </c>
      <c r="AB133">
        <v>1.1475</v>
      </c>
      <c r="AC133">
        <v>1.6716899999999999</v>
      </c>
    </row>
    <row r="134" spans="1:29">
      <c r="A134" s="25"/>
      <c r="B134" s="9" t="s">
        <v>11</v>
      </c>
      <c r="C134" s="10">
        <v>61</v>
      </c>
      <c r="D134" s="15"/>
      <c r="E134" s="15"/>
      <c r="F134" s="15"/>
      <c r="G134" s="16"/>
      <c r="X134" t="s">
        <v>11</v>
      </c>
      <c r="Y134">
        <v>61</v>
      </c>
    </row>
    <row r="135" spans="1:29">
      <c r="A135" s="25" t="s">
        <v>44</v>
      </c>
      <c r="B135" s="9" t="s">
        <v>8</v>
      </c>
      <c r="C135" s="10">
        <v>61</v>
      </c>
      <c r="D135" s="11">
        <v>1</v>
      </c>
      <c r="E135" s="11">
        <v>5</v>
      </c>
      <c r="F135" s="12">
        <v>2.0499999999999998</v>
      </c>
      <c r="G135" s="14">
        <v>1.04</v>
      </c>
      <c r="W135" t="s">
        <v>44</v>
      </c>
      <c r="X135" t="s">
        <v>205</v>
      </c>
      <c r="Y135">
        <v>61</v>
      </c>
      <c r="Z135">
        <v>-1.29</v>
      </c>
      <c r="AA135">
        <v>3.86</v>
      </c>
      <c r="AB135">
        <v>2.5082</v>
      </c>
      <c r="AC135">
        <v>1.3366899999999999</v>
      </c>
    </row>
    <row r="136" spans="1:29">
      <c r="A136" s="25"/>
      <c r="B136" s="9" t="s">
        <v>9</v>
      </c>
      <c r="C136" s="10">
        <v>61</v>
      </c>
      <c r="D136" s="11">
        <v>3</v>
      </c>
      <c r="E136" s="11">
        <v>9</v>
      </c>
      <c r="F136" s="12">
        <v>6.31</v>
      </c>
      <c r="G136" s="14">
        <v>1.849</v>
      </c>
      <c r="X136" t="s">
        <v>206</v>
      </c>
      <c r="Y136">
        <v>61</v>
      </c>
      <c r="Z136">
        <v>-2</v>
      </c>
      <c r="AA136">
        <v>4</v>
      </c>
      <c r="AB136">
        <v>1.3115000000000001</v>
      </c>
      <c r="AC136">
        <v>1.8487899999999999</v>
      </c>
    </row>
    <row r="137" spans="1:29">
      <c r="A137" s="25"/>
      <c r="B137" s="9" t="s">
        <v>10</v>
      </c>
      <c r="C137" s="10">
        <v>61</v>
      </c>
      <c r="D137" s="11">
        <v>2</v>
      </c>
      <c r="E137" s="11">
        <v>9</v>
      </c>
      <c r="F137" s="12">
        <v>6.15</v>
      </c>
      <c r="G137" s="14">
        <v>1.7010000000000001</v>
      </c>
      <c r="X137" t="s">
        <v>207</v>
      </c>
      <c r="Y137">
        <v>61</v>
      </c>
      <c r="Z137">
        <v>-3</v>
      </c>
      <c r="AA137">
        <v>4</v>
      </c>
      <c r="AB137">
        <v>1.1475</v>
      </c>
      <c r="AC137">
        <v>1.70133</v>
      </c>
    </row>
    <row r="138" spans="1:29">
      <c r="A138" s="25"/>
      <c r="B138" s="9" t="s">
        <v>11</v>
      </c>
      <c r="C138" s="10">
        <v>61</v>
      </c>
      <c r="D138" s="15"/>
      <c r="E138" s="15"/>
      <c r="F138" s="15"/>
      <c r="G138" s="16"/>
      <c r="X138" t="s">
        <v>11</v>
      </c>
      <c r="Y138">
        <v>61</v>
      </c>
    </row>
    <row r="139" spans="1:29">
      <c r="A139" s="25" t="s">
        <v>45</v>
      </c>
      <c r="B139" s="9" t="s">
        <v>8</v>
      </c>
      <c r="C139" s="10">
        <v>61</v>
      </c>
      <c r="D139" s="11">
        <v>1</v>
      </c>
      <c r="E139" s="11">
        <v>5</v>
      </c>
      <c r="F139" s="12">
        <v>1.94</v>
      </c>
      <c r="G139" s="14">
        <v>1.0649999999999999</v>
      </c>
      <c r="W139" t="s">
        <v>45</v>
      </c>
      <c r="X139" t="s">
        <v>205</v>
      </c>
      <c r="Y139">
        <v>61</v>
      </c>
      <c r="Z139">
        <v>-1.29</v>
      </c>
      <c r="AA139">
        <v>3.86</v>
      </c>
      <c r="AB139">
        <v>2.6452</v>
      </c>
      <c r="AC139">
        <v>1.36924</v>
      </c>
    </row>
    <row r="140" spans="1:29">
      <c r="A140" s="25"/>
      <c r="B140" s="9" t="s">
        <v>9</v>
      </c>
      <c r="C140" s="10">
        <v>61</v>
      </c>
      <c r="D140" s="11">
        <v>2</v>
      </c>
      <c r="E140" s="11">
        <v>9</v>
      </c>
      <c r="F140" s="12">
        <v>6.48</v>
      </c>
      <c r="G140" s="14">
        <v>1.5660000000000001</v>
      </c>
      <c r="X140" t="s">
        <v>206</v>
      </c>
      <c r="Y140">
        <v>61</v>
      </c>
      <c r="Z140">
        <v>-3</v>
      </c>
      <c r="AA140">
        <v>4</v>
      </c>
      <c r="AB140">
        <v>1.4754</v>
      </c>
      <c r="AC140">
        <v>1.5663800000000001</v>
      </c>
    </row>
    <row r="141" spans="1:29">
      <c r="A141" s="25"/>
      <c r="B141" s="9" t="s">
        <v>10</v>
      </c>
      <c r="C141" s="10">
        <v>61</v>
      </c>
      <c r="D141" s="11">
        <v>3</v>
      </c>
      <c r="E141" s="11">
        <v>9</v>
      </c>
      <c r="F141" s="12">
        <v>6.11</v>
      </c>
      <c r="G141" s="14">
        <v>1.518</v>
      </c>
      <c r="X141" t="s">
        <v>207</v>
      </c>
      <c r="Y141">
        <v>61</v>
      </c>
      <c r="Z141">
        <v>-2</v>
      </c>
      <c r="AA141">
        <v>4</v>
      </c>
      <c r="AB141">
        <v>1.1148</v>
      </c>
      <c r="AC141">
        <v>1.51766</v>
      </c>
    </row>
    <row r="142" spans="1:29">
      <c r="A142" s="25"/>
      <c r="B142" s="9" t="s">
        <v>11</v>
      </c>
      <c r="C142" s="10">
        <v>61</v>
      </c>
      <c r="D142" s="15"/>
      <c r="E142" s="15"/>
      <c r="F142" s="15"/>
      <c r="G142" s="16"/>
      <c r="X142" t="s">
        <v>11</v>
      </c>
      <c r="Y142">
        <v>61</v>
      </c>
    </row>
    <row r="143" spans="1:29">
      <c r="A143" s="25" t="s">
        <v>46</v>
      </c>
      <c r="B143" s="9" t="s">
        <v>8</v>
      </c>
      <c r="C143" s="10">
        <v>61</v>
      </c>
      <c r="D143" s="11">
        <v>1</v>
      </c>
      <c r="E143" s="11">
        <v>5</v>
      </c>
      <c r="F143" s="12">
        <v>1.71</v>
      </c>
      <c r="G143" s="13">
        <v>0.98499999999999999</v>
      </c>
      <c r="W143" t="s">
        <v>46</v>
      </c>
      <c r="X143" t="s">
        <v>205</v>
      </c>
      <c r="Y143">
        <v>61</v>
      </c>
      <c r="Z143">
        <v>-1.29</v>
      </c>
      <c r="AA143">
        <v>3.86</v>
      </c>
      <c r="AB143">
        <v>2.9403000000000001</v>
      </c>
      <c r="AC143">
        <v>1.2665999999999999</v>
      </c>
    </row>
    <row r="144" spans="1:29">
      <c r="A144" s="25"/>
      <c r="B144" s="9" t="s">
        <v>9</v>
      </c>
      <c r="C144" s="10">
        <v>61</v>
      </c>
      <c r="D144" s="11">
        <v>1</v>
      </c>
      <c r="E144" s="11">
        <v>9</v>
      </c>
      <c r="F144" s="12">
        <v>6.89</v>
      </c>
      <c r="G144" s="14">
        <v>1.5840000000000001</v>
      </c>
      <c r="X144" t="s">
        <v>206</v>
      </c>
      <c r="Y144">
        <v>61</v>
      </c>
      <c r="Z144">
        <v>-4</v>
      </c>
      <c r="AA144">
        <v>4</v>
      </c>
      <c r="AB144">
        <v>1.8934</v>
      </c>
      <c r="AC144">
        <v>1.5840700000000001</v>
      </c>
    </row>
    <row r="145" spans="1:29">
      <c r="A145" s="25"/>
      <c r="B145" s="9" t="s">
        <v>10</v>
      </c>
      <c r="C145" s="10">
        <v>61</v>
      </c>
      <c r="D145" s="11">
        <v>1</v>
      </c>
      <c r="E145" s="11">
        <v>9</v>
      </c>
      <c r="F145" s="12">
        <v>6.49</v>
      </c>
      <c r="G145" s="14">
        <v>1.7569999999999999</v>
      </c>
      <c r="X145" t="s">
        <v>207</v>
      </c>
      <c r="Y145">
        <v>61</v>
      </c>
      <c r="Z145">
        <v>-4</v>
      </c>
      <c r="AA145">
        <v>4</v>
      </c>
      <c r="AB145">
        <v>1.4918</v>
      </c>
      <c r="AC145">
        <v>1.7571099999999999</v>
      </c>
    </row>
    <row r="146" spans="1:29">
      <c r="A146" s="25"/>
      <c r="B146" s="9" t="s">
        <v>11</v>
      </c>
      <c r="C146" s="10">
        <v>61</v>
      </c>
      <c r="D146" s="15"/>
      <c r="E146" s="15"/>
      <c r="F146" s="15"/>
      <c r="G146" s="16"/>
      <c r="X146" t="s">
        <v>11</v>
      </c>
      <c r="Y146">
        <v>61</v>
      </c>
    </row>
    <row r="147" spans="1:29">
      <c r="A147" s="25" t="s">
        <v>47</v>
      </c>
      <c r="B147" s="9" t="s">
        <v>8</v>
      </c>
      <c r="C147" s="10">
        <v>61</v>
      </c>
      <c r="D147" s="11">
        <v>1</v>
      </c>
      <c r="E147" s="11">
        <v>7</v>
      </c>
      <c r="F147" s="12">
        <v>2.72</v>
      </c>
      <c r="G147" s="14">
        <v>1.4390000000000001</v>
      </c>
      <c r="W147" t="s">
        <v>47</v>
      </c>
      <c r="X147" t="s">
        <v>205</v>
      </c>
      <c r="Y147">
        <v>61</v>
      </c>
      <c r="Z147">
        <v>-3.86</v>
      </c>
      <c r="AA147">
        <v>3.86</v>
      </c>
      <c r="AB147">
        <v>1.6439999999999999</v>
      </c>
      <c r="AC147">
        <v>1.8502799999999999</v>
      </c>
    </row>
    <row r="148" spans="1:29">
      <c r="A148" s="25"/>
      <c r="B148" s="9" t="s">
        <v>9</v>
      </c>
      <c r="C148" s="10">
        <v>61</v>
      </c>
      <c r="D148" s="11">
        <v>1</v>
      </c>
      <c r="E148" s="11">
        <v>9</v>
      </c>
      <c r="F148" s="12">
        <v>5.16</v>
      </c>
      <c r="G148" s="14">
        <v>1.855</v>
      </c>
      <c r="X148" t="s">
        <v>206</v>
      </c>
      <c r="Y148">
        <v>61</v>
      </c>
      <c r="Z148">
        <v>-4</v>
      </c>
      <c r="AA148">
        <v>4</v>
      </c>
      <c r="AB148">
        <v>0.16389999999999999</v>
      </c>
      <c r="AC148">
        <v>1.8545499999999999</v>
      </c>
    </row>
    <row r="149" spans="1:29">
      <c r="A149" s="25"/>
      <c r="B149" s="9" t="s">
        <v>10</v>
      </c>
      <c r="C149" s="10">
        <v>61</v>
      </c>
      <c r="D149" s="11">
        <v>2</v>
      </c>
      <c r="E149" s="11">
        <v>9</v>
      </c>
      <c r="F149" s="12">
        <v>5.1100000000000003</v>
      </c>
      <c r="G149" s="14">
        <v>1.6240000000000001</v>
      </c>
      <c r="X149" t="s">
        <v>207</v>
      </c>
      <c r="Y149">
        <v>61</v>
      </c>
      <c r="Z149">
        <v>-3</v>
      </c>
      <c r="AA149">
        <v>4</v>
      </c>
      <c r="AB149">
        <v>0.1148</v>
      </c>
      <c r="AC149">
        <v>1.6237600000000001</v>
      </c>
    </row>
    <row r="150" spans="1:29">
      <c r="A150" s="25"/>
      <c r="B150" s="9" t="s">
        <v>11</v>
      </c>
      <c r="C150" s="10">
        <v>61</v>
      </c>
      <c r="D150" s="15"/>
      <c r="E150" s="15"/>
      <c r="F150" s="15"/>
      <c r="G150" s="16"/>
      <c r="X150" t="s">
        <v>11</v>
      </c>
      <c r="Y150">
        <v>61</v>
      </c>
    </row>
    <row r="151" spans="1:29">
      <c r="A151" s="25" t="s">
        <v>48</v>
      </c>
      <c r="B151" s="9" t="s">
        <v>8</v>
      </c>
      <c r="C151" s="10">
        <v>61</v>
      </c>
      <c r="D151" s="11">
        <v>1</v>
      </c>
      <c r="E151" s="11">
        <v>6</v>
      </c>
      <c r="F151" s="12">
        <v>2.92</v>
      </c>
      <c r="G151" s="14">
        <v>1.37</v>
      </c>
      <c r="W151" t="s">
        <v>48</v>
      </c>
      <c r="X151" t="s">
        <v>205</v>
      </c>
      <c r="Y151">
        <v>61</v>
      </c>
      <c r="Z151">
        <v>-2.57</v>
      </c>
      <c r="AA151">
        <v>3.86</v>
      </c>
      <c r="AB151">
        <v>1.3911</v>
      </c>
      <c r="AC151">
        <v>1.7612399999999999</v>
      </c>
    </row>
    <row r="152" spans="1:29">
      <c r="A152" s="25"/>
      <c r="B152" s="9" t="s">
        <v>9</v>
      </c>
      <c r="C152" s="10">
        <v>61</v>
      </c>
      <c r="D152" s="11">
        <v>2</v>
      </c>
      <c r="E152" s="11">
        <v>9</v>
      </c>
      <c r="F152" s="12">
        <v>5.21</v>
      </c>
      <c r="G152" s="14">
        <v>1.907</v>
      </c>
      <c r="X152" t="s">
        <v>206</v>
      </c>
      <c r="Y152">
        <v>61</v>
      </c>
      <c r="Z152">
        <v>-3</v>
      </c>
      <c r="AA152">
        <v>4</v>
      </c>
      <c r="AB152">
        <v>0.21310000000000001</v>
      </c>
      <c r="AC152">
        <v>1.90713</v>
      </c>
    </row>
    <row r="153" spans="1:29">
      <c r="A153" s="25"/>
      <c r="B153" s="9" t="s">
        <v>10</v>
      </c>
      <c r="C153" s="10">
        <v>61</v>
      </c>
      <c r="D153" s="11">
        <v>2</v>
      </c>
      <c r="E153" s="11">
        <v>9</v>
      </c>
      <c r="F153" s="12">
        <v>5.3</v>
      </c>
      <c r="G153" s="14">
        <v>1.5640000000000001</v>
      </c>
      <c r="X153" t="s">
        <v>207</v>
      </c>
      <c r="Y153">
        <v>61</v>
      </c>
      <c r="Z153">
        <v>-3</v>
      </c>
      <c r="AA153">
        <v>4</v>
      </c>
      <c r="AB153">
        <v>0.29509999999999997</v>
      </c>
      <c r="AC153">
        <v>1.56359</v>
      </c>
    </row>
    <row r="154" spans="1:29">
      <c r="A154" s="25"/>
      <c r="B154" s="9" t="s">
        <v>11</v>
      </c>
      <c r="C154" s="10">
        <v>61</v>
      </c>
      <c r="D154" s="15"/>
      <c r="E154" s="15"/>
      <c r="F154" s="15"/>
      <c r="G154" s="16"/>
      <c r="X154" t="s">
        <v>11</v>
      </c>
      <c r="Y154">
        <v>61</v>
      </c>
    </row>
    <row r="155" spans="1:29">
      <c r="A155" s="25" t="s">
        <v>49</v>
      </c>
      <c r="B155" s="9" t="s">
        <v>8</v>
      </c>
      <c r="C155" s="10">
        <v>61</v>
      </c>
      <c r="D155" s="11">
        <v>1</v>
      </c>
      <c r="E155" s="11">
        <v>7</v>
      </c>
      <c r="F155" s="12">
        <v>2.67</v>
      </c>
      <c r="G155" s="14">
        <v>1.589</v>
      </c>
      <c r="W155" t="s">
        <v>49</v>
      </c>
      <c r="X155" t="s">
        <v>205</v>
      </c>
      <c r="Y155">
        <v>61</v>
      </c>
      <c r="Z155">
        <v>-3.86</v>
      </c>
      <c r="AA155">
        <v>3.86</v>
      </c>
      <c r="AB155">
        <v>1.7073</v>
      </c>
      <c r="AC155">
        <v>2.0426500000000001</v>
      </c>
    </row>
    <row r="156" spans="1:29">
      <c r="A156" s="25"/>
      <c r="B156" s="9" t="s">
        <v>9</v>
      </c>
      <c r="C156" s="10">
        <v>61</v>
      </c>
      <c r="D156" s="11">
        <v>1</v>
      </c>
      <c r="E156" s="11">
        <v>9</v>
      </c>
      <c r="F156" s="12">
        <v>5.46</v>
      </c>
      <c r="G156" s="14">
        <v>1.9630000000000001</v>
      </c>
      <c r="X156" t="s">
        <v>206</v>
      </c>
      <c r="Y156">
        <v>61</v>
      </c>
      <c r="Z156">
        <v>-4</v>
      </c>
      <c r="AA156">
        <v>4</v>
      </c>
      <c r="AB156">
        <v>0.45900000000000002</v>
      </c>
      <c r="AC156">
        <v>1.9627699999999999</v>
      </c>
    </row>
    <row r="157" spans="1:29">
      <c r="A157" s="25"/>
      <c r="B157" s="9" t="s">
        <v>10</v>
      </c>
      <c r="C157" s="10">
        <v>61</v>
      </c>
      <c r="D157" s="11">
        <v>2</v>
      </c>
      <c r="E157" s="11">
        <v>9</v>
      </c>
      <c r="F157" s="12">
        <v>5.46</v>
      </c>
      <c r="G157" s="14">
        <v>1.6890000000000001</v>
      </c>
      <c r="X157" t="s">
        <v>207</v>
      </c>
      <c r="Y157">
        <v>61</v>
      </c>
      <c r="Z157">
        <v>-3</v>
      </c>
      <c r="AA157">
        <v>4</v>
      </c>
      <c r="AB157">
        <v>0.45900000000000002</v>
      </c>
      <c r="AC157">
        <v>1.68892</v>
      </c>
    </row>
    <row r="158" spans="1:29">
      <c r="A158" s="25"/>
      <c r="B158" s="9" t="s">
        <v>11</v>
      </c>
      <c r="C158" s="10">
        <v>61</v>
      </c>
      <c r="D158" s="15"/>
      <c r="E158" s="15"/>
      <c r="F158" s="15"/>
      <c r="G158" s="16"/>
      <c r="X158" t="s">
        <v>11</v>
      </c>
      <c r="Y158">
        <v>61</v>
      </c>
    </row>
    <row r="159" spans="1:29">
      <c r="A159" s="25" t="s">
        <v>50</v>
      </c>
      <c r="B159" s="9" t="s">
        <v>8</v>
      </c>
      <c r="C159" s="10">
        <v>60</v>
      </c>
      <c r="D159" s="11">
        <v>1</v>
      </c>
      <c r="E159" s="11">
        <v>6</v>
      </c>
      <c r="F159" s="12">
        <v>2.75</v>
      </c>
      <c r="G159" s="14">
        <v>1.216</v>
      </c>
      <c r="W159" t="s">
        <v>50</v>
      </c>
      <c r="X159" t="s">
        <v>205</v>
      </c>
      <c r="Y159">
        <v>60</v>
      </c>
      <c r="Z159">
        <v>-2.57</v>
      </c>
      <c r="AA159">
        <v>3.86</v>
      </c>
      <c r="AB159">
        <v>1.6071</v>
      </c>
      <c r="AC159">
        <v>1.56351</v>
      </c>
    </row>
    <row r="160" spans="1:29">
      <c r="A160" s="25"/>
      <c r="B160" s="9" t="s">
        <v>9</v>
      </c>
      <c r="C160" s="10">
        <v>60</v>
      </c>
      <c r="D160" s="11">
        <v>2</v>
      </c>
      <c r="E160" s="11">
        <v>9</v>
      </c>
      <c r="F160" s="12">
        <v>4.83</v>
      </c>
      <c r="G160" s="14">
        <v>1.3420000000000001</v>
      </c>
      <c r="X160" t="s">
        <v>206</v>
      </c>
      <c r="Y160">
        <v>60</v>
      </c>
      <c r="Z160">
        <v>-3</v>
      </c>
      <c r="AA160">
        <v>4</v>
      </c>
      <c r="AB160">
        <v>-0.16669999999999999</v>
      </c>
      <c r="AC160">
        <v>1.3424799999999999</v>
      </c>
    </row>
    <row r="161" spans="1:29">
      <c r="A161" s="25"/>
      <c r="B161" s="9" t="s">
        <v>10</v>
      </c>
      <c r="C161" s="10">
        <v>60</v>
      </c>
      <c r="D161" s="11">
        <v>2</v>
      </c>
      <c r="E161" s="11">
        <v>9</v>
      </c>
      <c r="F161" s="12">
        <v>5</v>
      </c>
      <c r="G161" s="14">
        <v>1.353</v>
      </c>
      <c r="X161" t="s">
        <v>207</v>
      </c>
      <c r="Y161">
        <v>60</v>
      </c>
      <c r="Z161">
        <v>-3</v>
      </c>
      <c r="AA161">
        <v>4</v>
      </c>
      <c r="AB161">
        <v>0</v>
      </c>
      <c r="AC161">
        <v>1.3529599999999999</v>
      </c>
    </row>
    <row r="162" spans="1:29">
      <c r="A162" s="25"/>
      <c r="B162" s="9" t="s">
        <v>11</v>
      </c>
      <c r="C162" s="10">
        <v>60</v>
      </c>
      <c r="D162" s="15"/>
      <c r="E162" s="15"/>
      <c r="F162" s="15"/>
      <c r="G162" s="16"/>
      <c r="X162" t="s">
        <v>11</v>
      </c>
      <c r="Y162">
        <v>60</v>
      </c>
    </row>
    <row r="163" spans="1:29">
      <c r="A163" s="25" t="s">
        <v>51</v>
      </c>
      <c r="B163" s="9" t="s">
        <v>8</v>
      </c>
      <c r="C163" s="10">
        <v>61</v>
      </c>
      <c r="D163" s="11">
        <v>1</v>
      </c>
      <c r="E163" s="11">
        <v>6</v>
      </c>
      <c r="F163" s="12">
        <v>2.21</v>
      </c>
      <c r="G163" s="14">
        <v>1.24</v>
      </c>
      <c r="W163" t="s">
        <v>51</v>
      </c>
      <c r="X163" t="s">
        <v>205</v>
      </c>
      <c r="Y163">
        <v>61</v>
      </c>
      <c r="Z163">
        <v>-2.57</v>
      </c>
      <c r="AA163">
        <v>3.86</v>
      </c>
      <c r="AB163">
        <v>2.2974000000000001</v>
      </c>
      <c r="AC163">
        <v>1.59406</v>
      </c>
    </row>
    <row r="164" spans="1:29">
      <c r="A164" s="25"/>
      <c r="B164" s="9" t="s">
        <v>9</v>
      </c>
      <c r="C164" s="10">
        <v>61</v>
      </c>
      <c r="D164" s="11">
        <v>2</v>
      </c>
      <c r="E164" s="11">
        <v>8</v>
      </c>
      <c r="F164" s="12">
        <v>5.26</v>
      </c>
      <c r="G164" s="14">
        <v>1.401</v>
      </c>
      <c r="X164" t="s">
        <v>206</v>
      </c>
      <c r="Y164">
        <v>61</v>
      </c>
      <c r="Z164">
        <v>-3</v>
      </c>
      <c r="AA164">
        <v>3</v>
      </c>
      <c r="AB164">
        <v>0.26229999999999998</v>
      </c>
      <c r="AC164">
        <v>1.4012100000000001</v>
      </c>
    </row>
    <row r="165" spans="1:29">
      <c r="A165" s="25"/>
      <c r="B165" s="9" t="s">
        <v>10</v>
      </c>
      <c r="C165" s="10">
        <v>61</v>
      </c>
      <c r="D165" s="11">
        <v>2</v>
      </c>
      <c r="E165" s="11">
        <v>9</v>
      </c>
      <c r="F165" s="12">
        <v>5.36</v>
      </c>
      <c r="G165" s="14">
        <v>1.571</v>
      </c>
      <c r="X165" t="s">
        <v>207</v>
      </c>
      <c r="Y165">
        <v>61</v>
      </c>
      <c r="Z165">
        <v>-3</v>
      </c>
      <c r="AA165">
        <v>4</v>
      </c>
      <c r="AB165">
        <v>0.36070000000000002</v>
      </c>
      <c r="AC165">
        <v>1.57091</v>
      </c>
    </row>
    <row r="166" spans="1:29">
      <c r="A166" s="25"/>
      <c r="B166" s="9" t="s">
        <v>11</v>
      </c>
      <c r="C166" s="10">
        <v>61</v>
      </c>
      <c r="D166" s="15"/>
      <c r="E166" s="15"/>
      <c r="F166" s="15"/>
      <c r="G166" s="16"/>
      <c r="X166" t="s">
        <v>11</v>
      </c>
      <c r="Y166">
        <v>61</v>
      </c>
    </row>
    <row r="167" spans="1:29">
      <c r="A167" s="25" t="s">
        <v>52</v>
      </c>
      <c r="B167" s="9" t="s">
        <v>8</v>
      </c>
      <c r="C167" s="10">
        <v>61</v>
      </c>
      <c r="D167" s="11">
        <v>1</v>
      </c>
      <c r="E167" s="11">
        <v>5</v>
      </c>
      <c r="F167" s="12">
        <v>2.56</v>
      </c>
      <c r="G167" s="14">
        <v>1.232</v>
      </c>
      <c r="W167" t="s">
        <v>52</v>
      </c>
      <c r="X167" t="s">
        <v>205</v>
      </c>
      <c r="Y167">
        <v>61</v>
      </c>
      <c r="Z167">
        <v>-1.29</v>
      </c>
      <c r="AA167">
        <v>3.86</v>
      </c>
      <c r="AB167">
        <v>1.8548</v>
      </c>
      <c r="AC167">
        <v>1.58382</v>
      </c>
    </row>
    <row r="168" spans="1:29">
      <c r="A168" s="25"/>
      <c r="B168" s="9" t="s">
        <v>9</v>
      </c>
      <c r="C168" s="10">
        <v>61</v>
      </c>
      <c r="D168" s="11">
        <v>2</v>
      </c>
      <c r="E168" s="11">
        <v>8</v>
      </c>
      <c r="F168" s="12">
        <v>5.26</v>
      </c>
      <c r="G168" s="14">
        <v>1.377</v>
      </c>
      <c r="X168" t="s">
        <v>206</v>
      </c>
      <c r="Y168">
        <v>61</v>
      </c>
      <c r="Z168">
        <v>-3</v>
      </c>
      <c r="AA168">
        <v>3</v>
      </c>
      <c r="AB168">
        <v>0.26229999999999998</v>
      </c>
      <c r="AC168">
        <v>1.3772200000000001</v>
      </c>
    </row>
    <row r="169" spans="1:29">
      <c r="A169" s="25"/>
      <c r="B169" s="9" t="s">
        <v>10</v>
      </c>
      <c r="C169" s="10">
        <v>61</v>
      </c>
      <c r="D169" s="11">
        <v>2</v>
      </c>
      <c r="E169" s="11">
        <v>8</v>
      </c>
      <c r="F169" s="12">
        <v>5.28</v>
      </c>
      <c r="G169" s="14">
        <v>1.2130000000000001</v>
      </c>
      <c r="X169" t="s">
        <v>207</v>
      </c>
      <c r="Y169">
        <v>61</v>
      </c>
      <c r="Z169">
        <v>-3</v>
      </c>
      <c r="AA169">
        <v>3</v>
      </c>
      <c r="AB169">
        <v>0.2787</v>
      </c>
      <c r="AC169">
        <v>1.21286</v>
      </c>
    </row>
    <row r="170" spans="1:29">
      <c r="A170" s="25"/>
      <c r="B170" s="9" t="s">
        <v>11</v>
      </c>
      <c r="C170" s="10">
        <v>61</v>
      </c>
      <c r="D170" s="15"/>
      <c r="E170" s="15"/>
      <c r="F170" s="15"/>
      <c r="G170" s="16"/>
      <c r="X170" t="s">
        <v>11</v>
      </c>
      <c r="Y170">
        <v>61</v>
      </c>
    </row>
    <row r="171" spans="1:29">
      <c r="A171" s="25" t="s">
        <v>53</v>
      </c>
      <c r="B171" s="9" t="s">
        <v>8</v>
      </c>
      <c r="C171" s="10">
        <v>61</v>
      </c>
      <c r="D171" s="11">
        <v>1</v>
      </c>
      <c r="E171" s="11">
        <v>6</v>
      </c>
      <c r="F171" s="12">
        <v>2.21</v>
      </c>
      <c r="G171" s="14">
        <v>1.266</v>
      </c>
      <c r="W171" t="s">
        <v>53</v>
      </c>
      <c r="X171" t="s">
        <v>205</v>
      </c>
      <c r="Y171">
        <v>61</v>
      </c>
      <c r="Z171">
        <v>-2.57</v>
      </c>
      <c r="AA171">
        <v>3.86</v>
      </c>
      <c r="AB171">
        <v>2.2974000000000001</v>
      </c>
      <c r="AC171">
        <v>1.62826</v>
      </c>
    </row>
    <row r="172" spans="1:29">
      <c r="A172" s="25"/>
      <c r="B172" s="9" t="s">
        <v>9</v>
      </c>
      <c r="C172" s="10">
        <v>61</v>
      </c>
      <c r="D172" s="11">
        <v>2</v>
      </c>
      <c r="E172" s="11">
        <v>9</v>
      </c>
      <c r="F172" s="12">
        <v>5.89</v>
      </c>
      <c r="G172" s="14">
        <v>1.5069999999999999</v>
      </c>
      <c r="X172" t="s">
        <v>206</v>
      </c>
      <c r="Y172">
        <v>61</v>
      </c>
      <c r="Z172">
        <v>-3</v>
      </c>
      <c r="AA172">
        <v>4</v>
      </c>
      <c r="AB172">
        <v>0.88519999999999999</v>
      </c>
      <c r="AC172">
        <v>1.5066299999999999</v>
      </c>
    </row>
    <row r="173" spans="1:29">
      <c r="A173" s="25"/>
      <c r="B173" s="9" t="s">
        <v>10</v>
      </c>
      <c r="C173" s="10">
        <v>61</v>
      </c>
      <c r="D173" s="11">
        <v>2</v>
      </c>
      <c r="E173" s="11">
        <v>9</v>
      </c>
      <c r="F173" s="12">
        <v>5.77</v>
      </c>
      <c r="G173" s="14">
        <v>1.4419999999999999</v>
      </c>
      <c r="X173" t="s">
        <v>207</v>
      </c>
      <c r="Y173">
        <v>61</v>
      </c>
      <c r="Z173">
        <v>-3</v>
      </c>
      <c r="AA173">
        <v>4</v>
      </c>
      <c r="AB173">
        <v>0.77049999999999996</v>
      </c>
      <c r="AC173">
        <v>1.44214</v>
      </c>
    </row>
    <row r="174" spans="1:29">
      <c r="A174" s="25"/>
      <c r="B174" s="9" t="s">
        <v>11</v>
      </c>
      <c r="C174" s="10">
        <v>61</v>
      </c>
      <c r="D174" s="15"/>
      <c r="E174" s="15"/>
      <c r="F174" s="15"/>
      <c r="G174" s="16"/>
      <c r="X174" t="s">
        <v>11</v>
      </c>
      <c r="Y174">
        <v>61</v>
      </c>
    </row>
    <row r="175" spans="1:29">
      <c r="A175" s="25" t="s">
        <v>54</v>
      </c>
      <c r="B175" s="9" t="s">
        <v>8</v>
      </c>
      <c r="C175" s="10">
        <v>60</v>
      </c>
      <c r="D175" s="11">
        <v>1</v>
      </c>
      <c r="E175" s="11">
        <v>5</v>
      </c>
      <c r="F175" s="12">
        <v>2.0499999999999998</v>
      </c>
      <c r="G175" s="13">
        <v>0.94599999999999995</v>
      </c>
      <c r="W175" t="s">
        <v>54</v>
      </c>
      <c r="X175" t="s">
        <v>205</v>
      </c>
      <c r="Y175">
        <v>60</v>
      </c>
      <c r="Z175">
        <v>-1.29</v>
      </c>
      <c r="AA175">
        <v>3.86</v>
      </c>
      <c r="AB175">
        <v>2.5070999999999999</v>
      </c>
      <c r="AC175">
        <v>1.2168600000000001</v>
      </c>
    </row>
    <row r="176" spans="1:29">
      <c r="A176" s="25"/>
      <c r="B176" s="9" t="s">
        <v>9</v>
      </c>
      <c r="C176" s="10">
        <v>60</v>
      </c>
      <c r="D176" s="11">
        <v>3</v>
      </c>
      <c r="E176" s="11">
        <v>9</v>
      </c>
      <c r="F176" s="12">
        <v>5.53</v>
      </c>
      <c r="G176" s="14">
        <v>1.4319999999999999</v>
      </c>
      <c r="X176" t="s">
        <v>206</v>
      </c>
      <c r="Y176">
        <v>60</v>
      </c>
      <c r="Z176">
        <v>-2</v>
      </c>
      <c r="AA176">
        <v>4</v>
      </c>
      <c r="AB176">
        <v>0.5333</v>
      </c>
      <c r="AC176">
        <v>1.4316800000000001</v>
      </c>
    </row>
    <row r="177" spans="1:29">
      <c r="A177" s="25"/>
      <c r="B177" s="9" t="s">
        <v>10</v>
      </c>
      <c r="C177" s="10">
        <v>60</v>
      </c>
      <c r="D177" s="11">
        <v>3</v>
      </c>
      <c r="E177" s="11">
        <v>9</v>
      </c>
      <c r="F177" s="12">
        <v>5.52</v>
      </c>
      <c r="G177" s="14">
        <v>1.3839999999999999</v>
      </c>
      <c r="X177" t="s">
        <v>207</v>
      </c>
      <c r="Y177">
        <v>60</v>
      </c>
      <c r="Z177">
        <v>-2</v>
      </c>
      <c r="AA177">
        <v>4</v>
      </c>
      <c r="AB177">
        <v>0.51670000000000005</v>
      </c>
      <c r="AC177">
        <v>1.3838299999999999</v>
      </c>
    </row>
    <row r="178" spans="1:29">
      <c r="A178" s="25"/>
      <c r="B178" s="9" t="s">
        <v>11</v>
      </c>
      <c r="C178" s="10">
        <v>60</v>
      </c>
      <c r="D178" s="15"/>
      <c r="E178" s="15"/>
      <c r="F178" s="15"/>
      <c r="G178" s="16"/>
      <c r="X178" t="s">
        <v>11</v>
      </c>
      <c r="Y178">
        <v>60</v>
      </c>
    </row>
    <row r="179" spans="1:29">
      <c r="A179" s="25" t="s">
        <v>55</v>
      </c>
      <c r="B179" s="9" t="s">
        <v>8</v>
      </c>
      <c r="C179" s="10">
        <v>61</v>
      </c>
      <c r="D179" s="11">
        <v>1</v>
      </c>
      <c r="E179" s="11">
        <v>6</v>
      </c>
      <c r="F179" s="12">
        <v>2.64</v>
      </c>
      <c r="G179" s="14">
        <v>1.2649999999999999</v>
      </c>
      <c r="W179" t="s">
        <v>55</v>
      </c>
      <c r="X179" t="s">
        <v>205</v>
      </c>
      <c r="Y179">
        <v>61</v>
      </c>
      <c r="Z179">
        <v>-2.57</v>
      </c>
      <c r="AA179">
        <v>3.86</v>
      </c>
      <c r="AB179">
        <v>1.7494000000000001</v>
      </c>
      <c r="AC179">
        <v>1.62687</v>
      </c>
    </row>
    <row r="180" spans="1:29">
      <c r="A180" s="25"/>
      <c r="B180" s="9" t="s">
        <v>9</v>
      </c>
      <c r="C180" s="10">
        <v>61</v>
      </c>
      <c r="D180" s="11">
        <v>2</v>
      </c>
      <c r="E180" s="11">
        <v>8</v>
      </c>
      <c r="F180" s="12">
        <v>5.08</v>
      </c>
      <c r="G180" s="14">
        <v>1.5840000000000001</v>
      </c>
      <c r="X180" t="s">
        <v>206</v>
      </c>
      <c r="Y180">
        <v>61</v>
      </c>
      <c r="Z180">
        <v>-3</v>
      </c>
      <c r="AA180">
        <v>3</v>
      </c>
      <c r="AB180">
        <v>8.2000000000000003E-2</v>
      </c>
      <c r="AC180">
        <v>1.5842499999999999</v>
      </c>
    </row>
    <row r="181" spans="1:29">
      <c r="A181" s="25"/>
      <c r="B181" s="9" t="s">
        <v>10</v>
      </c>
      <c r="C181" s="10">
        <v>61</v>
      </c>
      <c r="D181" s="11">
        <v>2</v>
      </c>
      <c r="E181" s="11">
        <v>8</v>
      </c>
      <c r="F181" s="12">
        <v>5</v>
      </c>
      <c r="G181" s="14">
        <v>1.278</v>
      </c>
      <c r="X181" t="s">
        <v>207</v>
      </c>
      <c r="Y181">
        <v>61</v>
      </c>
      <c r="Z181">
        <v>-3</v>
      </c>
      <c r="AA181">
        <v>3</v>
      </c>
      <c r="AB181">
        <v>0</v>
      </c>
      <c r="AC181">
        <v>1.2780199999999999</v>
      </c>
    </row>
    <row r="182" spans="1:29">
      <c r="A182" s="25"/>
      <c r="B182" s="9" t="s">
        <v>11</v>
      </c>
      <c r="C182" s="10">
        <v>61</v>
      </c>
      <c r="D182" s="15"/>
      <c r="E182" s="15"/>
      <c r="F182" s="15"/>
      <c r="G182" s="16"/>
      <c r="X182" t="s">
        <v>11</v>
      </c>
      <c r="Y182">
        <v>61</v>
      </c>
    </row>
    <row r="183" spans="1:29">
      <c r="A183" s="25" t="s">
        <v>56</v>
      </c>
      <c r="B183" s="9" t="s">
        <v>8</v>
      </c>
      <c r="C183" s="10">
        <v>61</v>
      </c>
      <c r="D183" s="11">
        <v>1</v>
      </c>
      <c r="E183" s="11">
        <v>6</v>
      </c>
      <c r="F183" s="12">
        <v>2.54</v>
      </c>
      <c r="G183" s="14">
        <v>1.3240000000000001</v>
      </c>
      <c r="W183" t="s">
        <v>56</v>
      </c>
      <c r="X183" t="s">
        <v>205</v>
      </c>
      <c r="Y183">
        <v>61</v>
      </c>
      <c r="Z183">
        <v>-2.57</v>
      </c>
      <c r="AA183">
        <v>3.86</v>
      </c>
      <c r="AB183">
        <v>1.8758999999999999</v>
      </c>
      <c r="AC183">
        <v>1.7020299999999999</v>
      </c>
    </row>
    <row r="184" spans="1:29">
      <c r="A184" s="25"/>
      <c r="B184" s="9" t="s">
        <v>9</v>
      </c>
      <c r="C184" s="10">
        <v>61</v>
      </c>
      <c r="D184" s="11">
        <v>2</v>
      </c>
      <c r="E184" s="11">
        <v>8</v>
      </c>
      <c r="F184" s="12">
        <v>5.26</v>
      </c>
      <c r="G184" s="14">
        <v>1.3029999999999999</v>
      </c>
      <c r="X184" t="s">
        <v>206</v>
      </c>
      <c r="Y184">
        <v>61</v>
      </c>
      <c r="Z184">
        <v>-3</v>
      </c>
      <c r="AA184">
        <v>3</v>
      </c>
      <c r="AB184">
        <v>0.26229999999999998</v>
      </c>
      <c r="AC184">
        <v>1.3025800000000001</v>
      </c>
    </row>
    <row r="185" spans="1:29">
      <c r="A185" s="25"/>
      <c r="B185" s="9" t="s">
        <v>10</v>
      </c>
      <c r="C185" s="10">
        <v>61</v>
      </c>
      <c r="D185" s="11">
        <v>2</v>
      </c>
      <c r="E185" s="11">
        <v>8</v>
      </c>
      <c r="F185" s="12">
        <v>5.1100000000000003</v>
      </c>
      <c r="G185" s="14">
        <v>1.24</v>
      </c>
      <c r="X185" t="s">
        <v>207</v>
      </c>
      <c r="Y185">
        <v>61</v>
      </c>
      <c r="Z185">
        <v>-3</v>
      </c>
      <c r="AA185">
        <v>3</v>
      </c>
      <c r="AB185">
        <v>0.1148</v>
      </c>
      <c r="AC185">
        <v>1.2396</v>
      </c>
    </row>
    <row r="186" spans="1:29">
      <c r="A186" s="25"/>
      <c r="B186" s="9" t="s">
        <v>11</v>
      </c>
      <c r="C186" s="10">
        <v>61</v>
      </c>
      <c r="D186" s="15"/>
      <c r="E186" s="15"/>
      <c r="F186" s="15"/>
      <c r="G186" s="16"/>
      <c r="X186" t="s">
        <v>11</v>
      </c>
      <c r="Y186">
        <v>61</v>
      </c>
    </row>
    <row r="187" spans="1:29">
      <c r="A187" s="25" t="s">
        <v>57</v>
      </c>
      <c r="B187" s="9" t="s">
        <v>8</v>
      </c>
      <c r="C187" s="10">
        <v>60</v>
      </c>
      <c r="D187" s="11">
        <v>1</v>
      </c>
      <c r="E187" s="11">
        <v>5</v>
      </c>
      <c r="F187" s="12">
        <v>2.27</v>
      </c>
      <c r="G187" s="14">
        <v>1.071</v>
      </c>
      <c r="W187" t="s">
        <v>57</v>
      </c>
      <c r="X187" t="s">
        <v>205</v>
      </c>
      <c r="Y187">
        <v>60</v>
      </c>
      <c r="Z187">
        <v>-1.29</v>
      </c>
      <c r="AA187">
        <v>3.86</v>
      </c>
      <c r="AB187">
        <v>2.2286000000000001</v>
      </c>
      <c r="AC187">
        <v>1.3775900000000001</v>
      </c>
    </row>
    <row r="188" spans="1:29">
      <c r="A188" s="25"/>
      <c r="B188" s="9" t="s">
        <v>9</v>
      </c>
      <c r="C188" s="10">
        <v>60</v>
      </c>
      <c r="D188" s="11">
        <v>3</v>
      </c>
      <c r="E188" s="11">
        <v>9</v>
      </c>
      <c r="F188" s="12">
        <v>5.3</v>
      </c>
      <c r="G188" s="14">
        <v>1.381</v>
      </c>
      <c r="X188" t="s">
        <v>206</v>
      </c>
      <c r="Y188">
        <v>60</v>
      </c>
      <c r="Z188">
        <v>-2</v>
      </c>
      <c r="AA188">
        <v>4</v>
      </c>
      <c r="AB188">
        <v>0.3</v>
      </c>
      <c r="AC188">
        <v>1.38148</v>
      </c>
    </row>
    <row r="189" spans="1:29">
      <c r="A189" s="25"/>
      <c r="B189" s="9" t="s">
        <v>10</v>
      </c>
      <c r="C189" s="10">
        <v>59</v>
      </c>
      <c r="D189" s="11">
        <v>3</v>
      </c>
      <c r="E189" s="11">
        <v>9</v>
      </c>
      <c r="F189" s="12">
        <v>5.41</v>
      </c>
      <c r="G189" s="14">
        <v>1.2330000000000001</v>
      </c>
      <c r="X189" t="s">
        <v>207</v>
      </c>
      <c r="Y189">
        <v>59</v>
      </c>
      <c r="Z189">
        <v>-2</v>
      </c>
      <c r="AA189">
        <v>4</v>
      </c>
      <c r="AB189">
        <v>0.40679999999999999</v>
      </c>
      <c r="AC189">
        <v>1.23342</v>
      </c>
    </row>
    <row r="190" spans="1:29">
      <c r="A190" s="25"/>
      <c r="B190" s="9" t="s">
        <v>11</v>
      </c>
      <c r="C190" s="10">
        <v>59</v>
      </c>
      <c r="D190" s="15"/>
      <c r="E190" s="15"/>
      <c r="F190" s="15"/>
      <c r="G190" s="16"/>
      <c r="X190" t="s">
        <v>11</v>
      </c>
      <c r="Y190">
        <v>59</v>
      </c>
    </row>
    <row r="191" spans="1:29">
      <c r="A191" s="25" t="s">
        <v>58</v>
      </c>
      <c r="B191" s="9" t="s">
        <v>8</v>
      </c>
      <c r="C191" s="10">
        <v>61</v>
      </c>
      <c r="D191" s="11">
        <v>1</v>
      </c>
      <c r="E191" s="11">
        <v>6</v>
      </c>
      <c r="F191" s="12">
        <v>3.09</v>
      </c>
      <c r="G191" s="14">
        <v>1.425</v>
      </c>
      <c r="W191" t="s">
        <v>58</v>
      </c>
      <c r="X191" t="s">
        <v>205</v>
      </c>
      <c r="Y191">
        <v>61</v>
      </c>
      <c r="Z191">
        <v>-2.57</v>
      </c>
      <c r="AA191">
        <v>3.86</v>
      </c>
      <c r="AB191">
        <v>1.1698</v>
      </c>
      <c r="AC191">
        <v>1.83152</v>
      </c>
    </row>
    <row r="192" spans="1:29">
      <c r="A192" s="25"/>
      <c r="B192" s="9" t="s">
        <v>9</v>
      </c>
      <c r="C192" s="10">
        <v>61</v>
      </c>
      <c r="D192" s="11">
        <v>2</v>
      </c>
      <c r="E192" s="11">
        <v>9</v>
      </c>
      <c r="F192" s="12">
        <v>4.76</v>
      </c>
      <c r="G192" s="14">
        <v>1.6970000000000001</v>
      </c>
      <c r="X192" t="s">
        <v>206</v>
      </c>
      <c r="Y192">
        <v>61</v>
      </c>
      <c r="Z192">
        <v>-3</v>
      </c>
      <c r="AA192">
        <v>4</v>
      </c>
      <c r="AB192">
        <v>-0.23769999999999999</v>
      </c>
      <c r="AC192">
        <v>1.6970700000000001</v>
      </c>
    </row>
    <row r="193" spans="1:29">
      <c r="A193" s="25"/>
      <c r="B193" s="9" t="s">
        <v>10</v>
      </c>
      <c r="C193" s="10">
        <v>61</v>
      </c>
      <c r="D193" s="11">
        <v>2</v>
      </c>
      <c r="E193" s="11">
        <v>9</v>
      </c>
      <c r="F193" s="12">
        <v>4.75</v>
      </c>
      <c r="G193" s="14">
        <v>1.5780000000000001</v>
      </c>
      <c r="X193" t="s">
        <v>207</v>
      </c>
      <c r="Y193">
        <v>61</v>
      </c>
      <c r="Z193">
        <v>-3</v>
      </c>
      <c r="AA193">
        <v>4</v>
      </c>
      <c r="AB193">
        <v>-0.24590000000000001</v>
      </c>
      <c r="AC193">
        <v>1.57751</v>
      </c>
    </row>
    <row r="194" spans="1:29">
      <c r="A194" s="25"/>
      <c r="B194" s="9" t="s">
        <v>11</v>
      </c>
      <c r="C194" s="10">
        <v>61</v>
      </c>
      <c r="D194" s="15"/>
      <c r="E194" s="15"/>
      <c r="F194" s="15"/>
      <c r="G194" s="16"/>
      <c r="X194" t="s">
        <v>11</v>
      </c>
      <c r="Y194">
        <v>61</v>
      </c>
    </row>
    <row r="195" spans="1:29">
      <c r="A195" s="25" t="s">
        <v>59</v>
      </c>
      <c r="B195" s="9" t="s">
        <v>8</v>
      </c>
      <c r="C195" s="10">
        <v>61</v>
      </c>
      <c r="D195" s="11">
        <v>1</v>
      </c>
      <c r="E195" s="11">
        <v>6</v>
      </c>
      <c r="F195" s="12">
        <v>2.96</v>
      </c>
      <c r="G195" s="14">
        <v>1.3109999999999999</v>
      </c>
      <c r="W195" t="s">
        <v>59</v>
      </c>
      <c r="X195" t="s">
        <v>205</v>
      </c>
      <c r="Y195">
        <v>61</v>
      </c>
      <c r="Z195">
        <v>-2.57</v>
      </c>
      <c r="AA195">
        <v>3.86</v>
      </c>
      <c r="AB195">
        <v>1.3384</v>
      </c>
      <c r="AC195">
        <v>1.68577</v>
      </c>
    </row>
    <row r="196" spans="1:29">
      <c r="A196" s="25"/>
      <c r="B196" s="9" t="s">
        <v>9</v>
      </c>
      <c r="C196" s="10">
        <v>61</v>
      </c>
      <c r="D196" s="11">
        <v>2</v>
      </c>
      <c r="E196" s="11">
        <v>9</v>
      </c>
      <c r="F196" s="12">
        <v>4.4800000000000004</v>
      </c>
      <c r="G196" s="14">
        <v>1.3979999999999999</v>
      </c>
      <c r="X196" t="s">
        <v>206</v>
      </c>
      <c r="Y196">
        <v>61</v>
      </c>
      <c r="Z196">
        <v>-3</v>
      </c>
      <c r="AA196">
        <v>4</v>
      </c>
      <c r="AB196">
        <v>-0.52459999999999996</v>
      </c>
      <c r="AC196">
        <v>1.3976999999999999</v>
      </c>
    </row>
    <row r="197" spans="1:29">
      <c r="A197" s="25"/>
      <c r="B197" s="9" t="s">
        <v>10</v>
      </c>
      <c r="C197" s="10">
        <v>61</v>
      </c>
      <c r="D197" s="11">
        <v>2</v>
      </c>
      <c r="E197" s="11">
        <v>9</v>
      </c>
      <c r="F197" s="12">
        <v>4.7</v>
      </c>
      <c r="G197" s="14">
        <v>1.4650000000000001</v>
      </c>
      <c r="X197" t="s">
        <v>207</v>
      </c>
      <c r="Y197">
        <v>61</v>
      </c>
      <c r="Z197">
        <v>-3</v>
      </c>
      <c r="AA197">
        <v>4</v>
      </c>
      <c r="AB197">
        <v>-0.29509999999999997</v>
      </c>
      <c r="AC197">
        <v>1.46452</v>
      </c>
    </row>
    <row r="198" spans="1:29">
      <c r="A198" s="25"/>
      <c r="B198" s="9" t="s">
        <v>11</v>
      </c>
      <c r="C198" s="10">
        <v>61</v>
      </c>
      <c r="D198" s="15"/>
      <c r="E198" s="15"/>
      <c r="F198" s="15"/>
      <c r="G198" s="16"/>
      <c r="X198" t="s">
        <v>11</v>
      </c>
      <c r="Y198">
        <v>61</v>
      </c>
    </row>
    <row r="199" spans="1:29">
      <c r="A199" s="25" t="s">
        <v>60</v>
      </c>
      <c r="B199" s="9" t="s">
        <v>8</v>
      </c>
      <c r="C199" s="10">
        <v>61</v>
      </c>
      <c r="D199" s="11">
        <v>1</v>
      </c>
      <c r="E199" s="11">
        <v>6</v>
      </c>
      <c r="F199" s="12">
        <v>2.46</v>
      </c>
      <c r="G199" s="14">
        <v>1.349</v>
      </c>
      <c r="W199" t="s">
        <v>60</v>
      </c>
      <c r="X199" t="s">
        <v>205</v>
      </c>
      <c r="Y199">
        <v>61</v>
      </c>
      <c r="Z199">
        <v>-2.57</v>
      </c>
      <c r="AA199">
        <v>3.86</v>
      </c>
      <c r="AB199">
        <v>1.9813000000000001</v>
      </c>
      <c r="AC199">
        <v>1.73411</v>
      </c>
    </row>
    <row r="200" spans="1:29">
      <c r="A200" s="25"/>
      <c r="B200" s="9" t="s">
        <v>9</v>
      </c>
      <c r="C200" s="10">
        <v>61</v>
      </c>
      <c r="D200" s="11">
        <v>2</v>
      </c>
      <c r="E200" s="11">
        <v>9</v>
      </c>
      <c r="F200" s="12">
        <v>5.67</v>
      </c>
      <c r="G200" s="14">
        <v>1.5780000000000001</v>
      </c>
      <c r="X200" t="s">
        <v>206</v>
      </c>
      <c r="Y200">
        <v>61</v>
      </c>
      <c r="Z200">
        <v>-3</v>
      </c>
      <c r="AA200">
        <v>4</v>
      </c>
      <c r="AB200">
        <v>0.67210000000000003</v>
      </c>
      <c r="AC200">
        <v>1.5782</v>
      </c>
    </row>
    <row r="201" spans="1:29">
      <c r="A201" s="25"/>
      <c r="B201" s="9" t="s">
        <v>10</v>
      </c>
      <c r="C201" s="10">
        <v>61</v>
      </c>
      <c r="D201" s="11">
        <v>2</v>
      </c>
      <c r="E201" s="11">
        <v>9</v>
      </c>
      <c r="F201" s="12">
        <v>5.64</v>
      </c>
      <c r="G201" s="14">
        <v>1.367</v>
      </c>
      <c r="X201" t="s">
        <v>207</v>
      </c>
      <c r="Y201">
        <v>61</v>
      </c>
      <c r="Z201">
        <v>-3</v>
      </c>
      <c r="AA201">
        <v>4</v>
      </c>
      <c r="AB201">
        <v>0.63929999999999998</v>
      </c>
      <c r="AC201">
        <v>1.36666</v>
      </c>
    </row>
    <row r="202" spans="1:29">
      <c r="A202" s="25"/>
      <c r="B202" s="9" t="s">
        <v>11</v>
      </c>
      <c r="C202" s="10">
        <v>61</v>
      </c>
      <c r="D202" s="15"/>
      <c r="E202" s="15"/>
      <c r="F202" s="15"/>
      <c r="G202" s="16"/>
      <c r="X202" t="s">
        <v>11</v>
      </c>
      <c r="Y202">
        <v>61</v>
      </c>
    </row>
    <row r="203" spans="1:29">
      <c r="A203" s="25" t="s">
        <v>61</v>
      </c>
      <c r="B203" s="9" t="s">
        <v>8</v>
      </c>
      <c r="C203" s="10">
        <v>61</v>
      </c>
      <c r="D203" s="11">
        <v>1</v>
      </c>
      <c r="E203" s="11">
        <v>6</v>
      </c>
      <c r="F203" s="12">
        <v>2.72</v>
      </c>
      <c r="G203" s="14">
        <v>1.2130000000000001</v>
      </c>
      <c r="W203" t="s">
        <v>61</v>
      </c>
      <c r="X203" t="s">
        <v>205</v>
      </c>
      <c r="Y203">
        <v>61</v>
      </c>
      <c r="Z203">
        <v>-2.57</v>
      </c>
      <c r="AA203">
        <v>3.86</v>
      </c>
      <c r="AB203">
        <v>1.6439999999999999</v>
      </c>
      <c r="AC203">
        <v>1.5593999999999999</v>
      </c>
    </row>
    <row r="204" spans="1:29">
      <c r="A204" s="25"/>
      <c r="B204" s="9" t="s">
        <v>9</v>
      </c>
      <c r="C204" s="10">
        <v>61</v>
      </c>
      <c r="D204" s="11">
        <v>2</v>
      </c>
      <c r="E204" s="11">
        <v>8</v>
      </c>
      <c r="F204" s="12">
        <v>4.6399999999999997</v>
      </c>
      <c r="G204" s="14">
        <v>1.367</v>
      </c>
      <c r="X204" t="s">
        <v>206</v>
      </c>
      <c r="Y204">
        <v>61</v>
      </c>
      <c r="Z204">
        <v>-3</v>
      </c>
      <c r="AA204">
        <v>3</v>
      </c>
      <c r="AB204">
        <v>-0.36070000000000002</v>
      </c>
      <c r="AC204">
        <v>1.36666</v>
      </c>
    </row>
    <row r="205" spans="1:29">
      <c r="A205" s="25"/>
      <c r="B205" s="9" t="s">
        <v>10</v>
      </c>
      <c r="C205" s="10">
        <v>61</v>
      </c>
      <c r="D205" s="11">
        <v>2</v>
      </c>
      <c r="E205" s="11">
        <v>7</v>
      </c>
      <c r="F205" s="12">
        <v>4.74</v>
      </c>
      <c r="G205" s="14">
        <v>1.21</v>
      </c>
      <c r="X205" t="s">
        <v>207</v>
      </c>
      <c r="Y205">
        <v>61</v>
      </c>
      <c r="Z205">
        <v>-3</v>
      </c>
      <c r="AA205">
        <v>2</v>
      </c>
      <c r="AB205">
        <v>-0.26229999999999998</v>
      </c>
      <c r="AC205">
        <v>1.2097100000000001</v>
      </c>
    </row>
    <row r="206" spans="1:29">
      <c r="A206" s="25"/>
      <c r="B206" s="9" t="s">
        <v>11</v>
      </c>
      <c r="C206" s="10">
        <v>61</v>
      </c>
      <c r="D206" s="15"/>
      <c r="E206" s="15"/>
      <c r="F206" s="15"/>
      <c r="G206" s="16"/>
      <c r="X206" t="s">
        <v>11</v>
      </c>
      <c r="Y206">
        <v>61</v>
      </c>
    </row>
    <row r="207" spans="1:29">
      <c r="A207" s="25" t="s">
        <v>62</v>
      </c>
      <c r="B207" s="9" t="s">
        <v>8</v>
      </c>
      <c r="C207" s="10">
        <v>61</v>
      </c>
      <c r="D207" s="11">
        <v>1</v>
      </c>
      <c r="E207" s="11">
        <v>6</v>
      </c>
      <c r="F207" s="12">
        <v>3.33</v>
      </c>
      <c r="G207" s="14">
        <v>1.387</v>
      </c>
      <c r="W207" t="s">
        <v>62</v>
      </c>
      <c r="X207" t="s">
        <v>205</v>
      </c>
      <c r="Y207">
        <v>61</v>
      </c>
      <c r="Z207">
        <v>-2.57</v>
      </c>
      <c r="AA207">
        <v>3.86</v>
      </c>
      <c r="AB207">
        <v>0.86419999999999997</v>
      </c>
      <c r="AC207">
        <v>1.7834099999999999</v>
      </c>
    </row>
    <row r="208" spans="1:29">
      <c r="A208" s="25"/>
      <c r="B208" s="9" t="s">
        <v>9</v>
      </c>
      <c r="C208" s="10">
        <v>61</v>
      </c>
      <c r="D208" s="11">
        <v>2</v>
      </c>
      <c r="E208" s="11">
        <v>7</v>
      </c>
      <c r="F208" s="12">
        <v>4.2</v>
      </c>
      <c r="G208" s="14">
        <v>1.123</v>
      </c>
      <c r="X208" t="s">
        <v>206</v>
      </c>
      <c r="Y208">
        <v>61</v>
      </c>
      <c r="Z208">
        <v>-3</v>
      </c>
      <c r="AA208">
        <v>2</v>
      </c>
      <c r="AB208">
        <v>-0.80330000000000001</v>
      </c>
      <c r="AC208">
        <v>1.12279</v>
      </c>
    </row>
    <row r="209" spans="1:29">
      <c r="A209" s="25"/>
      <c r="B209" s="9" t="s">
        <v>10</v>
      </c>
      <c r="C209" s="10">
        <v>61</v>
      </c>
      <c r="D209" s="11">
        <v>2</v>
      </c>
      <c r="E209" s="11">
        <v>7</v>
      </c>
      <c r="F209" s="12">
        <v>4.33</v>
      </c>
      <c r="G209" s="14">
        <v>1.151</v>
      </c>
      <c r="X209" t="s">
        <v>207</v>
      </c>
      <c r="Y209">
        <v>61</v>
      </c>
      <c r="Z209">
        <v>-3</v>
      </c>
      <c r="AA209">
        <v>2</v>
      </c>
      <c r="AB209">
        <v>-0.67210000000000003</v>
      </c>
      <c r="AC209">
        <v>1.1506700000000001</v>
      </c>
    </row>
    <row r="210" spans="1:29">
      <c r="A210" s="25"/>
      <c r="B210" s="9" t="s">
        <v>11</v>
      </c>
      <c r="C210" s="10">
        <v>61</v>
      </c>
      <c r="D210" s="15"/>
      <c r="E210" s="15"/>
      <c r="F210" s="15"/>
      <c r="G210" s="16"/>
      <c r="X210" t="s">
        <v>11</v>
      </c>
      <c r="Y210">
        <v>61</v>
      </c>
    </row>
    <row r="211" spans="1:29">
      <c r="A211" s="25" t="s">
        <v>63</v>
      </c>
      <c r="B211" s="9" t="s">
        <v>8</v>
      </c>
      <c r="C211" s="10">
        <v>60</v>
      </c>
      <c r="D211" s="11">
        <v>1</v>
      </c>
      <c r="E211" s="11">
        <v>5</v>
      </c>
      <c r="F211" s="12">
        <v>2.23</v>
      </c>
      <c r="G211" s="14">
        <v>1.254</v>
      </c>
      <c r="W211" t="s">
        <v>63</v>
      </c>
      <c r="X211" t="s">
        <v>205</v>
      </c>
      <c r="Y211">
        <v>60</v>
      </c>
      <c r="Z211">
        <v>-1.29</v>
      </c>
      <c r="AA211">
        <v>3.86</v>
      </c>
      <c r="AB211">
        <v>2.2713999999999999</v>
      </c>
      <c r="AC211">
        <v>1.61189</v>
      </c>
    </row>
    <row r="212" spans="1:29">
      <c r="A212" s="25"/>
      <c r="B212" s="9" t="s">
        <v>9</v>
      </c>
      <c r="C212" s="10">
        <v>60</v>
      </c>
      <c r="D212" s="11">
        <v>3</v>
      </c>
      <c r="E212" s="11">
        <v>9</v>
      </c>
      <c r="F212" s="12">
        <v>5.72</v>
      </c>
      <c r="G212" s="14">
        <v>1.627</v>
      </c>
      <c r="X212" t="s">
        <v>206</v>
      </c>
      <c r="Y212">
        <v>60</v>
      </c>
      <c r="Z212">
        <v>-2</v>
      </c>
      <c r="AA212">
        <v>4</v>
      </c>
      <c r="AB212">
        <v>0.7167</v>
      </c>
      <c r="AC212">
        <v>1.6270100000000001</v>
      </c>
    </row>
    <row r="213" spans="1:29">
      <c r="A213" s="25"/>
      <c r="B213" s="9" t="s">
        <v>10</v>
      </c>
      <c r="C213" s="10">
        <v>60</v>
      </c>
      <c r="D213" s="11">
        <v>1</v>
      </c>
      <c r="E213" s="11">
        <v>9</v>
      </c>
      <c r="F213" s="12">
        <v>5.8</v>
      </c>
      <c r="G213" s="14">
        <v>1.754</v>
      </c>
      <c r="X213" t="s">
        <v>207</v>
      </c>
      <c r="Y213">
        <v>60</v>
      </c>
      <c r="Z213">
        <v>-4</v>
      </c>
      <c r="AA213">
        <v>4</v>
      </c>
      <c r="AB213">
        <v>0.8</v>
      </c>
      <c r="AC213">
        <v>1.75441</v>
      </c>
    </row>
    <row r="214" spans="1:29">
      <c r="A214" s="25"/>
      <c r="B214" s="9" t="s">
        <v>11</v>
      </c>
      <c r="C214" s="10">
        <v>60</v>
      </c>
      <c r="D214" s="15"/>
      <c r="E214" s="15"/>
      <c r="F214" s="15"/>
      <c r="G214" s="16"/>
      <c r="X214" t="s">
        <v>11</v>
      </c>
      <c r="Y214">
        <v>60</v>
      </c>
    </row>
    <row r="215" spans="1:29">
      <c r="A215" s="25" t="s">
        <v>64</v>
      </c>
      <c r="B215" s="9" t="s">
        <v>8</v>
      </c>
      <c r="C215" s="10">
        <v>60</v>
      </c>
      <c r="D215" s="11">
        <v>1</v>
      </c>
      <c r="E215" s="11">
        <v>5</v>
      </c>
      <c r="F215" s="12">
        <v>2.2799999999999998</v>
      </c>
      <c r="G215" s="14">
        <v>1.091</v>
      </c>
      <c r="W215" t="s">
        <v>64</v>
      </c>
      <c r="X215" t="s">
        <v>205</v>
      </c>
      <c r="Y215">
        <v>60</v>
      </c>
      <c r="Z215">
        <v>-1.29</v>
      </c>
      <c r="AA215">
        <v>3.86</v>
      </c>
      <c r="AB215">
        <v>2.2071000000000001</v>
      </c>
      <c r="AC215">
        <v>1.40228</v>
      </c>
    </row>
    <row r="216" spans="1:29">
      <c r="A216" s="25"/>
      <c r="B216" s="9" t="s">
        <v>9</v>
      </c>
      <c r="C216" s="10">
        <v>60</v>
      </c>
      <c r="D216" s="11">
        <v>3</v>
      </c>
      <c r="E216" s="11">
        <v>9</v>
      </c>
      <c r="F216" s="12">
        <v>5.53</v>
      </c>
      <c r="G216" s="14">
        <v>1.546</v>
      </c>
      <c r="X216" t="s">
        <v>206</v>
      </c>
      <c r="Y216">
        <v>60</v>
      </c>
      <c r="Z216">
        <v>-2</v>
      </c>
      <c r="AA216">
        <v>4</v>
      </c>
      <c r="AB216">
        <v>0.5333</v>
      </c>
      <c r="AC216">
        <v>1.5455399999999999</v>
      </c>
    </row>
    <row r="217" spans="1:29">
      <c r="A217" s="25"/>
      <c r="B217" s="9" t="s">
        <v>10</v>
      </c>
      <c r="C217" s="10">
        <v>60</v>
      </c>
      <c r="D217" s="11">
        <v>3</v>
      </c>
      <c r="E217" s="11">
        <v>9</v>
      </c>
      <c r="F217" s="12">
        <v>5.57</v>
      </c>
      <c r="G217" s="14">
        <v>1.407</v>
      </c>
      <c r="X217" t="s">
        <v>207</v>
      </c>
      <c r="Y217">
        <v>60</v>
      </c>
      <c r="Z217">
        <v>-2</v>
      </c>
      <c r="AA217">
        <v>4</v>
      </c>
      <c r="AB217">
        <v>0.56669999999999998</v>
      </c>
      <c r="AC217">
        <v>1.4066000000000001</v>
      </c>
    </row>
    <row r="218" spans="1:29">
      <c r="A218" s="25"/>
      <c r="B218" s="9" t="s">
        <v>11</v>
      </c>
      <c r="C218" s="10">
        <v>60</v>
      </c>
      <c r="D218" s="15"/>
      <c r="E218" s="15"/>
      <c r="F218" s="15"/>
      <c r="G218" s="16"/>
      <c r="X218" t="s">
        <v>11</v>
      </c>
      <c r="Y218">
        <v>60</v>
      </c>
    </row>
    <row r="219" spans="1:29">
      <c r="A219" s="25" t="s">
        <v>65</v>
      </c>
      <c r="B219" s="9" t="s">
        <v>8</v>
      </c>
      <c r="C219" s="10">
        <v>60</v>
      </c>
      <c r="D219" s="11">
        <v>1</v>
      </c>
      <c r="E219" s="11">
        <v>4</v>
      </c>
      <c r="F219" s="12">
        <v>1.83</v>
      </c>
      <c r="G219" s="13">
        <v>0.86699999999999999</v>
      </c>
      <c r="W219" t="s">
        <v>65</v>
      </c>
      <c r="X219" t="s">
        <v>205</v>
      </c>
      <c r="Y219">
        <v>60</v>
      </c>
      <c r="Z219">
        <v>0</v>
      </c>
      <c r="AA219">
        <v>3.86</v>
      </c>
      <c r="AB219">
        <v>2.7856999999999998</v>
      </c>
      <c r="AC219">
        <v>1.1145099999999999</v>
      </c>
    </row>
    <row r="220" spans="1:29">
      <c r="A220" s="25"/>
      <c r="B220" s="9" t="s">
        <v>9</v>
      </c>
      <c r="C220" s="10">
        <v>60</v>
      </c>
      <c r="D220" s="11">
        <v>3</v>
      </c>
      <c r="E220" s="11">
        <v>9</v>
      </c>
      <c r="F220" s="12">
        <v>5.88</v>
      </c>
      <c r="G220" s="14">
        <v>1.415</v>
      </c>
      <c r="X220" t="s">
        <v>206</v>
      </c>
      <c r="Y220">
        <v>60</v>
      </c>
      <c r="Z220">
        <v>-2</v>
      </c>
      <c r="AA220">
        <v>4</v>
      </c>
      <c r="AB220">
        <v>0.88329999999999997</v>
      </c>
      <c r="AC220">
        <v>1.4153100000000001</v>
      </c>
    </row>
    <row r="221" spans="1:29">
      <c r="A221" s="25"/>
      <c r="B221" s="9" t="s">
        <v>10</v>
      </c>
      <c r="C221" s="10">
        <v>60</v>
      </c>
      <c r="D221" s="11">
        <v>3</v>
      </c>
      <c r="E221" s="11">
        <v>9</v>
      </c>
      <c r="F221" s="12">
        <v>5.88</v>
      </c>
      <c r="G221" s="14">
        <v>1.3420000000000001</v>
      </c>
      <c r="X221" t="s">
        <v>207</v>
      </c>
      <c r="Y221">
        <v>60</v>
      </c>
      <c r="Z221">
        <v>-2</v>
      </c>
      <c r="AA221">
        <v>4</v>
      </c>
      <c r="AB221">
        <v>0.88329999999999997</v>
      </c>
      <c r="AC221">
        <v>1.34154</v>
      </c>
    </row>
    <row r="222" spans="1:29">
      <c r="A222" s="25"/>
      <c r="B222" s="9" t="s">
        <v>11</v>
      </c>
      <c r="C222" s="10">
        <v>60</v>
      </c>
      <c r="D222" s="15"/>
      <c r="E222" s="15"/>
      <c r="F222" s="15"/>
      <c r="G222" s="16"/>
      <c r="X222" t="s">
        <v>11</v>
      </c>
      <c r="Y222">
        <v>60</v>
      </c>
    </row>
    <row r="223" spans="1:29">
      <c r="A223" s="25" t="s">
        <v>66</v>
      </c>
      <c r="B223" s="9" t="s">
        <v>8</v>
      </c>
      <c r="C223" s="10">
        <v>61</v>
      </c>
      <c r="D223" s="11">
        <v>1</v>
      </c>
      <c r="E223" s="11">
        <v>5</v>
      </c>
      <c r="F223" s="12">
        <v>2.1</v>
      </c>
      <c r="G223" s="14">
        <v>1.248</v>
      </c>
      <c r="W223" t="s">
        <v>66</v>
      </c>
      <c r="X223" t="s">
        <v>205</v>
      </c>
      <c r="Y223">
        <v>61</v>
      </c>
      <c r="Z223">
        <v>-1.29</v>
      </c>
      <c r="AA223">
        <v>3.86</v>
      </c>
      <c r="AB223">
        <v>2.4449999999999998</v>
      </c>
      <c r="AC223">
        <v>1.60422</v>
      </c>
    </row>
    <row r="224" spans="1:29">
      <c r="A224" s="25"/>
      <c r="B224" s="9" t="s">
        <v>9</v>
      </c>
      <c r="C224" s="10">
        <v>61</v>
      </c>
      <c r="D224" s="11">
        <v>3</v>
      </c>
      <c r="E224" s="11">
        <v>9</v>
      </c>
      <c r="F224" s="12">
        <v>6.05</v>
      </c>
      <c r="G224" s="14">
        <v>1.575</v>
      </c>
      <c r="X224" t="s">
        <v>206</v>
      </c>
      <c r="Y224">
        <v>61</v>
      </c>
      <c r="Z224">
        <v>-2</v>
      </c>
      <c r="AA224">
        <v>4</v>
      </c>
      <c r="AB224">
        <v>1.0491999999999999</v>
      </c>
      <c r="AC224">
        <v>1.57508</v>
      </c>
    </row>
    <row r="225" spans="1:29">
      <c r="A225" s="25"/>
      <c r="B225" s="9" t="s">
        <v>10</v>
      </c>
      <c r="C225" s="10">
        <v>61</v>
      </c>
      <c r="D225" s="11">
        <v>2</v>
      </c>
      <c r="E225" s="11">
        <v>9</v>
      </c>
      <c r="F225" s="12">
        <v>5.84</v>
      </c>
      <c r="G225" s="14">
        <v>1.4510000000000001</v>
      </c>
      <c r="X225" t="s">
        <v>207</v>
      </c>
      <c r="Y225">
        <v>61</v>
      </c>
      <c r="Z225">
        <v>-3</v>
      </c>
      <c r="AA225">
        <v>4</v>
      </c>
      <c r="AB225">
        <v>0.83609999999999995</v>
      </c>
      <c r="AC225">
        <v>1.4512100000000001</v>
      </c>
    </row>
    <row r="226" spans="1:29">
      <c r="A226" s="25"/>
      <c r="B226" s="9" t="s">
        <v>11</v>
      </c>
      <c r="C226" s="10">
        <v>61</v>
      </c>
      <c r="D226" s="15"/>
      <c r="E226" s="15"/>
      <c r="F226" s="15"/>
      <c r="G226" s="16"/>
      <c r="X226" t="s">
        <v>11</v>
      </c>
      <c r="Y226">
        <v>61</v>
      </c>
    </row>
    <row r="227" spans="1:29">
      <c r="A227" s="25" t="s">
        <v>67</v>
      </c>
      <c r="B227" s="9" t="s">
        <v>8</v>
      </c>
      <c r="C227" s="10">
        <v>61</v>
      </c>
      <c r="D227" s="11">
        <v>1</v>
      </c>
      <c r="E227" s="11">
        <v>7</v>
      </c>
      <c r="F227" s="12">
        <v>4.6900000000000004</v>
      </c>
      <c r="G227" s="14">
        <v>1.6080000000000001</v>
      </c>
      <c r="W227" t="s">
        <v>67</v>
      </c>
      <c r="X227" t="s">
        <v>205</v>
      </c>
      <c r="Y227">
        <v>61</v>
      </c>
      <c r="Z227">
        <v>-3.86</v>
      </c>
      <c r="AA227">
        <v>3.86</v>
      </c>
      <c r="AB227">
        <v>-0.88519999999999999</v>
      </c>
      <c r="AC227">
        <v>2.06704</v>
      </c>
    </row>
    <row r="228" spans="1:29">
      <c r="A228" s="25"/>
      <c r="B228" s="9" t="s">
        <v>9</v>
      </c>
      <c r="C228" s="10">
        <v>61</v>
      </c>
      <c r="D228" s="11">
        <v>1</v>
      </c>
      <c r="E228" s="11">
        <v>8</v>
      </c>
      <c r="F228" s="12">
        <v>3.51</v>
      </c>
      <c r="G228" s="14">
        <v>1.7190000000000001</v>
      </c>
      <c r="X228" t="s">
        <v>206</v>
      </c>
      <c r="Y228">
        <v>61</v>
      </c>
      <c r="Z228">
        <v>-4</v>
      </c>
      <c r="AA228">
        <v>3</v>
      </c>
      <c r="AB228">
        <v>-1.4918</v>
      </c>
      <c r="AC228">
        <v>1.71875</v>
      </c>
    </row>
    <row r="229" spans="1:29">
      <c r="A229" s="25"/>
      <c r="B229" s="9" t="s">
        <v>10</v>
      </c>
      <c r="C229" s="10">
        <v>61</v>
      </c>
      <c r="D229" s="11">
        <v>1</v>
      </c>
      <c r="E229" s="11">
        <v>7</v>
      </c>
      <c r="F229" s="12">
        <v>3.36</v>
      </c>
      <c r="G229" s="14">
        <v>1.4610000000000001</v>
      </c>
      <c r="X229" t="s">
        <v>207</v>
      </c>
      <c r="Y229">
        <v>61</v>
      </c>
      <c r="Z229">
        <v>-4</v>
      </c>
      <c r="AA229">
        <v>2</v>
      </c>
      <c r="AB229">
        <v>-1.6393</v>
      </c>
      <c r="AC229">
        <v>1.4609700000000001</v>
      </c>
    </row>
    <row r="230" spans="1:29">
      <c r="A230" s="25"/>
      <c r="B230" s="9" t="s">
        <v>11</v>
      </c>
      <c r="C230" s="10">
        <v>61</v>
      </c>
      <c r="D230" s="15"/>
      <c r="E230" s="15"/>
      <c r="F230" s="15"/>
      <c r="G230" s="16"/>
      <c r="X230" t="s">
        <v>11</v>
      </c>
      <c r="Y230">
        <v>61</v>
      </c>
    </row>
    <row r="231" spans="1:29">
      <c r="A231" s="25" t="s">
        <v>68</v>
      </c>
      <c r="B231" s="9" t="s">
        <v>8</v>
      </c>
      <c r="C231" s="10">
        <v>61</v>
      </c>
      <c r="D231" s="11">
        <v>1</v>
      </c>
      <c r="E231" s="11">
        <v>2</v>
      </c>
      <c r="F231" s="12">
        <v>1.1599999999999999</v>
      </c>
      <c r="G231" s="13">
        <v>0.373</v>
      </c>
      <c r="W231" t="s">
        <v>68</v>
      </c>
      <c r="X231" t="s">
        <v>205</v>
      </c>
      <c r="Y231">
        <v>61</v>
      </c>
      <c r="Z231">
        <v>2.57</v>
      </c>
      <c r="AA231">
        <v>3.86</v>
      </c>
      <c r="AB231">
        <v>3.6463999999999999</v>
      </c>
      <c r="AC231">
        <v>0.47993999999999998</v>
      </c>
    </row>
    <row r="232" spans="1:29">
      <c r="A232" s="25"/>
      <c r="B232" s="9" t="s">
        <v>9</v>
      </c>
      <c r="C232" s="10">
        <v>61</v>
      </c>
      <c r="D232" s="11">
        <v>3</v>
      </c>
      <c r="E232" s="11">
        <v>9</v>
      </c>
      <c r="F232" s="12">
        <v>7.52</v>
      </c>
      <c r="G232" s="14">
        <v>1.3120000000000001</v>
      </c>
      <c r="X232" t="s">
        <v>206</v>
      </c>
      <c r="Y232">
        <v>61</v>
      </c>
      <c r="Z232">
        <v>-2</v>
      </c>
      <c r="AA232">
        <v>4</v>
      </c>
      <c r="AB232">
        <v>2.5246</v>
      </c>
      <c r="AC232">
        <v>1.3115699999999999</v>
      </c>
    </row>
    <row r="233" spans="1:29">
      <c r="A233" s="25"/>
      <c r="B233" s="9" t="s">
        <v>10</v>
      </c>
      <c r="C233" s="10">
        <v>61</v>
      </c>
      <c r="D233" s="11">
        <v>5</v>
      </c>
      <c r="E233" s="11">
        <v>9</v>
      </c>
      <c r="F233" s="12">
        <v>7.39</v>
      </c>
      <c r="G233" s="14">
        <v>1.3939999999999999</v>
      </c>
      <c r="X233" t="s">
        <v>207</v>
      </c>
      <c r="Y233">
        <v>61</v>
      </c>
      <c r="Z233">
        <v>0</v>
      </c>
      <c r="AA233">
        <v>4</v>
      </c>
      <c r="AB233">
        <v>2.3934000000000002</v>
      </c>
      <c r="AC233">
        <v>1.39378</v>
      </c>
    </row>
    <row r="234" spans="1:29">
      <c r="A234" s="25"/>
      <c r="B234" s="9" t="s">
        <v>11</v>
      </c>
      <c r="C234" s="10">
        <v>61</v>
      </c>
      <c r="D234" s="15"/>
      <c r="E234" s="15"/>
      <c r="F234" s="15"/>
      <c r="G234" s="16"/>
      <c r="X234" t="s">
        <v>11</v>
      </c>
      <c r="Y234">
        <v>61</v>
      </c>
    </row>
    <row r="235" spans="1:29">
      <c r="A235" s="25" t="s">
        <v>69</v>
      </c>
      <c r="B235" s="9" t="s">
        <v>8</v>
      </c>
      <c r="C235" s="10">
        <v>61</v>
      </c>
      <c r="D235" s="11">
        <v>2</v>
      </c>
      <c r="E235" s="11">
        <v>7</v>
      </c>
      <c r="F235" s="12">
        <v>3.93</v>
      </c>
      <c r="G235" s="14">
        <v>1.365</v>
      </c>
      <c r="W235" t="s">
        <v>69</v>
      </c>
      <c r="X235" t="s">
        <v>205</v>
      </c>
      <c r="Y235">
        <v>61</v>
      </c>
      <c r="Z235">
        <v>-3.86</v>
      </c>
      <c r="AA235">
        <v>2.57</v>
      </c>
      <c r="AB235">
        <v>8.43E-2</v>
      </c>
      <c r="AC235">
        <v>1.7545599999999999</v>
      </c>
    </row>
    <row r="236" spans="1:29">
      <c r="A236" s="25"/>
      <c r="B236" s="9" t="s">
        <v>9</v>
      </c>
      <c r="C236" s="10">
        <v>61</v>
      </c>
      <c r="D236" s="11">
        <v>1</v>
      </c>
      <c r="E236" s="11">
        <v>6</v>
      </c>
      <c r="F236" s="12">
        <v>3.26</v>
      </c>
      <c r="G236" s="13">
        <v>0.998</v>
      </c>
      <c r="X236" t="s">
        <v>206</v>
      </c>
      <c r="Y236">
        <v>61</v>
      </c>
      <c r="Z236">
        <v>-4</v>
      </c>
      <c r="AA236">
        <v>1</v>
      </c>
      <c r="AB236">
        <v>-1.7377</v>
      </c>
      <c r="AC236">
        <v>0.99836000000000003</v>
      </c>
    </row>
    <row r="237" spans="1:29">
      <c r="A237" s="25"/>
      <c r="B237" s="9" t="s">
        <v>10</v>
      </c>
      <c r="C237" s="10">
        <v>61</v>
      </c>
      <c r="D237" s="11">
        <v>1</v>
      </c>
      <c r="E237" s="11">
        <v>6</v>
      </c>
      <c r="F237" s="12">
        <v>3.54</v>
      </c>
      <c r="G237" s="14">
        <v>1.2589999999999999</v>
      </c>
      <c r="X237" t="s">
        <v>207</v>
      </c>
      <c r="Y237">
        <v>61</v>
      </c>
      <c r="Z237">
        <v>-4</v>
      </c>
      <c r="AA237">
        <v>1</v>
      </c>
      <c r="AB237">
        <v>-1.4590000000000001</v>
      </c>
      <c r="AC237">
        <v>1.25928</v>
      </c>
    </row>
    <row r="238" spans="1:29">
      <c r="A238" s="25"/>
      <c r="B238" s="9" t="s">
        <v>11</v>
      </c>
      <c r="C238" s="10">
        <v>61</v>
      </c>
      <c r="D238" s="15"/>
      <c r="E238" s="15"/>
      <c r="F238" s="15"/>
      <c r="G238" s="16"/>
      <c r="X238" t="s">
        <v>11</v>
      </c>
      <c r="Y238">
        <v>61</v>
      </c>
    </row>
    <row r="239" spans="1:29">
      <c r="A239" s="25" t="s">
        <v>70</v>
      </c>
      <c r="B239" s="9" t="s">
        <v>8</v>
      </c>
      <c r="C239" s="10">
        <v>61</v>
      </c>
      <c r="D239" s="11">
        <v>1</v>
      </c>
      <c r="E239" s="11">
        <v>5</v>
      </c>
      <c r="F239" s="12">
        <v>2.11</v>
      </c>
      <c r="G239" s="13">
        <v>0.91500000000000004</v>
      </c>
      <c r="W239" t="s">
        <v>70</v>
      </c>
      <c r="X239" t="s">
        <v>205</v>
      </c>
      <c r="Y239">
        <v>61</v>
      </c>
      <c r="Z239">
        <v>-1.29</v>
      </c>
      <c r="AA239">
        <v>3.86</v>
      </c>
      <c r="AB239">
        <v>2.4239000000000002</v>
      </c>
      <c r="AC239">
        <v>1.1759999999999999</v>
      </c>
    </row>
    <row r="240" spans="1:29">
      <c r="A240" s="25"/>
      <c r="B240" s="9" t="s">
        <v>9</v>
      </c>
      <c r="C240" s="10">
        <v>61</v>
      </c>
      <c r="D240" s="11">
        <v>4</v>
      </c>
      <c r="E240" s="11">
        <v>9</v>
      </c>
      <c r="F240" s="12">
        <v>5.97</v>
      </c>
      <c r="G240" s="14">
        <v>1.39</v>
      </c>
      <c r="X240" t="s">
        <v>206</v>
      </c>
      <c r="Y240">
        <v>61</v>
      </c>
      <c r="Z240">
        <v>-1</v>
      </c>
      <c r="AA240">
        <v>4</v>
      </c>
      <c r="AB240">
        <v>0.96719999999999995</v>
      </c>
      <c r="AC240">
        <v>1.39005</v>
      </c>
    </row>
    <row r="241" spans="1:29">
      <c r="A241" s="25"/>
      <c r="B241" s="9" t="s">
        <v>10</v>
      </c>
      <c r="C241" s="10">
        <v>61</v>
      </c>
      <c r="D241" s="11">
        <v>3</v>
      </c>
      <c r="E241" s="11">
        <v>9</v>
      </c>
      <c r="F241" s="12">
        <v>5.82</v>
      </c>
      <c r="G241" s="14">
        <v>1.323</v>
      </c>
      <c r="X241" t="s">
        <v>207</v>
      </c>
      <c r="Y241">
        <v>61</v>
      </c>
      <c r="Z241">
        <v>-2</v>
      </c>
      <c r="AA241">
        <v>4</v>
      </c>
      <c r="AB241">
        <v>0.81969999999999998</v>
      </c>
      <c r="AC241">
        <v>1.32298</v>
      </c>
    </row>
    <row r="242" spans="1:29">
      <c r="A242" s="25"/>
      <c r="B242" s="9" t="s">
        <v>11</v>
      </c>
      <c r="C242" s="10">
        <v>61</v>
      </c>
      <c r="D242" s="15"/>
      <c r="E242" s="15"/>
      <c r="F242" s="15"/>
      <c r="G242" s="16"/>
      <c r="X242" t="s">
        <v>11</v>
      </c>
      <c r="Y242">
        <v>61</v>
      </c>
    </row>
    <row r="243" spans="1:29">
      <c r="A243" s="25" t="s">
        <v>71</v>
      </c>
      <c r="B243" s="9" t="s">
        <v>8</v>
      </c>
      <c r="C243" s="10">
        <v>61</v>
      </c>
      <c r="D243" s="11">
        <v>1</v>
      </c>
      <c r="E243" s="11">
        <v>5</v>
      </c>
      <c r="F243" s="12">
        <v>1.98</v>
      </c>
      <c r="G243" s="14">
        <v>1.0720000000000001</v>
      </c>
      <c r="W243" t="s">
        <v>71</v>
      </c>
      <c r="X243" t="s">
        <v>205</v>
      </c>
      <c r="Y243">
        <v>61</v>
      </c>
      <c r="Z243">
        <v>-1.29</v>
      </c>
      <c r="AA243">
        <v>3.86</v>
      </c>
      <c r="AB243">
        <v>2.5924999999999998</v>
      </c>
      <c r="AC243">
        <v>1.3786099999999999</v>
      </c>
    </row>
    <row r="244" spans="1:29">
      <c r="A244" s="25"/>
      <c r="B244" s="9" t="s">
        <v>9</v>
      </c>
      <c r="C244" s="10">
        <v>61</v>
      </c>
      <c r="D244" s="11">
        <v>3</v>
      </c>
      <c r="E244" s="11">
        <v>9</v>
      </c>
      <c r="F244" s="12">
        <v>6.1</v>
      </c>
      <c r="G244" s="14">
        <v>1.387</v>
      </c>
      <c r="X244" t="s">
        <v>206</v>
      </c>
      <c r="Y244">
        <v>61</v>
      </c>
      <c r="Z244">
        <v>-2</v>
      </c>
      <c r="AA244">
        <v>4</v>
      </c>
      <c r="AB244">
        <v>1.0984</v>
      </c>
      <c r="AC244">
        <v>1.3869</v>
      </c>
    </row>
    <row r="245" spans="1:29">
      <c r="A245" s="25"/>
      <c r="B245" s="9" t="s">
        <v>10</v>
      </c>
      <c r="C245" s="10">
        <v>61</v>
      </c>
      <c r="D245" s="11">
        <v>4</v>
      </c>
      <c r="E245" s="11">
        <v>9</v>
      </c>
      <c r="F245" s="12">
        <v>5.98</v>
      </c>
      <c r="G245" s="14">
        <v>1.31</v>
      </c>
      <c r="X245" t="s">
        <v>207</v>
      </c>
      <c r="Y245">
        <v>61</v>
      </c>
      <c r="Z245">
        <v>-1</v>
      </c>
      <c r="AA245">
        <v>4</v>
      </c>
      <c r="AB245">
        <v>0.98360000000000003</v>
      </c>
      <c r="AC245">
        <v>1.3101100000000001</v>
      </c>
    </row>
    <row r="246" spans="1:29">
      <c r="A246" s="25"/>
      <c r="B246" s="9" t="s">
        <v>11</v>
      </c>
      <c r="C246" s="10">
        <v>61</v>
      </c>
      <c r="D246" s="15"/>
      <c r="E246" s="15"/>
      <c r="F246" s="15"/>
      <c r="G246" s="16"/>
      <c r="X246" t="s">
        <v>11</v>
      </c>
      <c r="Y246">
        <v>61</v>
      </c>
    </row>
    <row r="247" spans="1:29">
      <c r="A247" s="25" t="s">
        <v>72</v>
      </c>
      <c r="B247" s="9" t="s">
        <v>8</v>
      </c>
      <c r="C247" s="10">
        <v>61</v>
      </c>
      <c r="D247" s="11">
        <v>1</v>
      </c>
      <c r="E247" s="11">
        <v>6</v>
      </c>
      <c r="F247" s="12">
        <v>1.98</v>
      </c>
      <c r="G247" s="14">
        <v>1.0880000000000001</v>
      </c>
      <c r="W247" t="s">
        <v>72</v>
      </c>
      <c r="X247" t="s">
        <v>205</v>
      </c>
      <c r="Y247">
        <v>61</v>
      </c>
      <c r="Z247">
        <v>-2.57</v>
      </c>
      <c r="AA247">
        <v>3.86</v>
      </c>
      <c r="AB247">
        <v>2.5924999999999998</v>
      </c>
      <c r="AC247">
        <v>1.39845</v>
      </c>
    </row>
    <row r="248" spans="1:29">
      <c r="A248" s="25"/>
      <c r="B248" s="9" t="s">
        <v>9</v>
      </c>
      <c r="C248" s="10">
        <v>61</v>
      </c>
      <c r="D248" s="11">
        <v>3</v>
      </c>
      <c r="E248" s="11">
        <v>9</v>
      </c>
      <c r="F248" s="12">
        <v>6.34</v>
      </c>
      <c r="G248" s="14">
        <v>1.196</v>
      </c>
      <c r="X248" t="s">
        <v>206</v>
      </c>
      <c r="Y248">
        <v>61</v>
      </c>
      <c r="Z248">
        <v>-2</v>
      </c>
      <c r="AA248">
        <v>4</v>
      </c>
      <c r="AB248">
        <v>1.3443000000000001</v>
      </c>
      <c r="AC248">
        <v>1.1956199999999999</v>
      </c>
    </row>
    <row r="249" spans="1:29">
      <c r="A249" s="25"/>
      <c r="B249" s="9" t="s">
        <v>10</v>
      </c>
      <c r="C249" s="10">
        <v>61</v>
      </c>
      <c r="D249" s="11">
        <v>1</v>
      </c>
      <c r="E249" s="11">
        <v>9</v>
      </c>
      <c r="F249" s="12">
        <v>6</v>
      </c>
      <c r="G249" s="14">
        <v>1.3169999999999999</v>
      </c>
      <c r="X249" t="s">
        <v>207</v>
      </c>
      <c r="Y249">
        <v>61</v>
      </c>
      <c r="Z249">
        <v>-4</v>
      </c>
      <c r="AA249">
        <v>4</v>
      </c>
      <c r="AB249">
        <v>1</v>
      </c>
      <c r="AC249">
        <v>1.31656</v>
      </c>
    </row>
    <row r="250" spans="1:29">
      <c r="A250" s="25"/>
      <c r="B250" s="9" t="s">
        <v>11</v>
      </c>
      <c r="C250" s="10">
        <v>61</v>
      </c>
      <c r="D250" s="15"/>
      <c r="E250" s="15"/>
      <c r="F250" s="15"/>
      <c r="G250" s="16"/>
      <c r="X250" t="s">
        <v>11</v>
      </c>
      <c r="Y250">
        <v>61</v>
      </c>
    </row>
    <row r="251" spans="1:29">
      <c r="A251" s="25" t="s">
        <v>73</v>
      </c>
      <c r="B251" s="9" t="s">
        <v>8</v>
      </c>
      <c r="C251" s="10">
        <v>60</v>
      </c>
      <c r="D251" s="11">
        <v>1</v>
      </c>
      <c r="E251" s="11">
        <v>7</v>
      </c>
      <c r="F251" s="12">
        <v>2.1</v>
      </c>
      <c r="G251" s="14">
        <v>1.2030000000000001</v>
      </c>
      <c r="W251" t="s">
        <v>73</v>
      </c>
      <c r="X251" t="s">
        <v>205</v>
      </c>
      <c r="Y251">
        <v>60</v>
      </c>
      <c r="Z251">
        <v>-3.86</v>
      </c>
      <c r="AA251">
        <v>3.86</v>
      </c>
      <c r="AB251">
        <v>2.4428999999999998</v>
      </c>
      <c r="AC251">
        <v>1.5468500000000001</v>
      </c>
    </row>
    <row r="252" spans="1:29">
      <c r="A252" s="25"/>
      <c r="B252" s="9" t="s">
        <v>9</v>
      </c>
      <c r="C252" s="10">
        <v>60</v>
      </c>
      <c r="D252" s="11">
        <v>3</v>
      </c>
      <c r="E252" s="11">
        <v>9</v>
      </c>
      <c r="F252" s="12">
        <v>5.93</v>
      </c>
      <c r="G252" s="14">
        <v>1.506</v>
      </c>
      <c r="X252" t="s">
        <v>206</v>
      </c>
      <c r="Y252">
        <v>60</v>
      </c>
      <c r="Z252">
        <v>-2</v>
      </c>
      <c r="AA252">
        <v>4</v>
      </c>
      <c r="AB252">
        <v>0.93330000000000002</v>
      </c>
      <c r="AC252">
        <v>1.5055499999999999</v>
      </c>
    </row>
    <row r="253" spans="1:29">
      <c r="A253" s="25"/>
      <c r="B253" s="9" t="s">
        <v>10</v>
      </c>
      <c r="C253" s="10">
        <v>60</v>
      </c>
      <c r="D253" s="11">
        <v>3</v>
      </c>
      <c r="E253" s="11">
        <v>8</v>
      </c>
      <c r="F253" s="12">
        <v>5.92</v>
      </c>
      <c r="G253" s="14">
        <v>1.2789999999999999</v>
      </c>
      <c r="X253" t="s">
        <v>207</v>
      </c>
      <c r="Y253">
        <v>60</v>
      </c>
      <c r="Z253">
        <v>-2</v>
      </c>
      <c r="AA253">
        <v>3</v>
      </c>
      <c r="AB253">
        <v>0.91669999999999996</v>
      </c>
      <c r="AC253">
        <v>1.27946</v>
      </c>
    </row>
    <row r="254" spans="1:29">
      <c r="A254" s="25"/>
      <c r="B254" s="9" t="s">
        <v>11</v>
      </c>
      <c r="C254" s="10">
        <v>60</v>
      </c>
      <c r="D254" s="15"/>
      <c r="E254" s="15"/>
      <c r="F254" s="15"/>
      <c r="G254" s="16"/>
      <c r="X254" t="s">
        <v>11</v>
      </c>
      <c r="Y254">
        <v>60</v>
      </c>
    </row>
    <row r="255" spans="1:29">
      <c r="A255" s="25" t="s">
        <v>74</v>
      </c>
      <c r="B255" s="9" t="s">
        <v>8</v>
      </c>
      <c r="C255" s="10">
        <v>61</v>
      </c>
      <c r="D255" s="11">
        <v>1</v>
      </c>
      <c r="E255" s="11">
        <v>4</v>
      </c>
      <c r="F255" s="12">
        <v>1.61</v>
      </c>
      <c r="G255" s="13">
        <v>0.88100000000000001</v>
      </c>
      <c r="W255" t="s">
        <v>74</v>
      </c>
      <c r="X255" t="s">
        <v>205</v>
      </c>
      <c r="Y255">
        <v>61</v>
      </c>
      <c r="Z255">
        <v>0</v>
      </c>
      <c r="AA255">
        <v>3.86</v>
      </c>
      <c r="AB255">
        <v>3.0773000000000001</v>
      </c>
      <c r="AC255">
        <v>1.13256</v>
      </c>
    </row>
    <row r="256" spans="1:29">
      <c r="A256" s="25"/>
      <c r="B256" s="9" t="s">
        <v>9</v>
      </c>
      <c r="C256" s="10">
        <v>61</v>
      </c>
      <c r="D256" s="11">
        <v>4</v>
      </c>
      <c r="E256" s="11">
        <v>9</v>
      </c>
      <c r="F256" s="12">
        <v>6.43</v>
      </c>
      <c r="G256" s="14">
        <v>1.056</v>
      </c>
      <c r="X256" t="s">
        <v>206</v>
      </c>
      <c r="Y256">
        <v>61</v>
      </c>
      <c r="Z256">
        <v>-1</v>
      </c>
      <c r="AA256">
        <v>4</v>
      </c>
      <c r="AB256">
        <v>1.4261999999999999</v>
      </c>
      <c r="AC256">
        <v>1.0560799999999999</v>
      </c>
    </row>
    <row r="257" spans="1:29">
      <c r="A257" s="25"/>
      <c r="B257" s="9" t="s">
        <v>10</v>
      </c>
      <c r="C257" s="10">
        <v>61</v>
      </c>
      <c r="D257" s="11">
        <v>3</v>
      </c>
      <c r="E257" s="11">
        <v>9</v>
      </c>
      <c r="F257" s="12">
        <v>6.44</v>
      </c>
      <c r="G257" s="14">
        <v>1.3480000000000001</v>
      </c>
      <c r="X257" t="s">
        <v>207</v>
      </c>
      <c r="Y257">
        <v>61</v>
      </c>
      <c r="Z257">
        <v>-2</v>
      </c>
      <c r="AA257">
        <v>4</v>
      </c>
      <c r="AB257">
        <v>1.4426000000000001</v>
      </c>
      <c r="AC257">
        <v>1.3481399999999999</v>
      </c>
    </row>
    <row r="258" spans="1:29">
      <c r="A258" s="25"/>
      <c r="B258" s="9" t="s">
        <v>11</v>
      </c>
      <c r="C258" s="10">
        <v>61</v>
      </c>
      <c r="D258" s="15"/>
      <c r="E258" s="15"/>
      <c r="F258" s="15"/>
      <c r="G258" s="16"/>
      <c r="X258" t="s">
        <v>11</v>
      </c>
      <c r="Y258">
        <v>61</v>
      </c>
    </row>
    <row r="259" spans="1:29">
      <c r="A259" s="25" t="s">
        <v>75</v>
      </c>
      <c r="B259" s="9" t="s">
        <v>8</v>
      </c>
      <c r="C259" s="10">
        <v>61</v>
      </c>
      <c r="D259" s="11">
        <v>1</v>
      </c>
      <c r="E259" s="11">
        <v>6</v>
      </c>
      <c r="F259" s="12">
        <v>3.46</v>
      </c>
      <c r="G259" s="14">
        <v>1.3240000000000001</v>
      </c>
      <c r="W259" t="s">
        <v>75</v>
      </c>
      <c r="X259" t="s">
        <v>205</v>
      </c>
      <c r="Y259">
        <v>61</v>
      </c>
      <c r="Z259">
        <v>-2.57</v>
      </c>
      <c r="AA259">
        <v>3.86</v>
      </c>
      <c r="AB259">
        <v>0.6956</v>
      </c>
      <c r="AC259">
        <v>1.7020299999999999</v>
      </c>
    </row>
    <row r="260" spans="1:29">
      <c r="A260" s="25"/>
      <c r="B260" s="9" t="s">
        <v>9</v>
      </c>
      <c r="C260" s="10">
        <v>61</v>
      </c>
      <c r="D260" s="11">
        <v>1</v>
      </c>
      <c r="E260" s="11">
        <v>9</v>
      </c>
      <c r="F260" s="12">
        <v>4.3899999999999997</v>
      </c>
      <c r="G260" s="14">
        <v>1.552</v>
      </c>
      <c r="X260" t="s">
        <v>206</v>
      </c>
      <c r="Y260">
        <v>61</v>
      </c>
      <c r="Z260">
        <v>-4</v>
      </c>
      <c r="AA260">
        <v>4</v>
      </c>
      <c r="AB260">
        <v>-0.60660000000000003</v>
      </c>
      <c r="AC260">
        <v>1.55219</v>
      </c>
    </row>
    <row r="261" spans="1:29">
      <c r="A261" s="25"/>
      <c r="B261" s="9" t="s">
        <v>10</v>
      </c>
      <c r="C261" s="10">
        <v>61</v>
      </c>
      <c r="D261" s="11">
        <v>1</v>
      </c>
      <c r="E261" s="11">
        <v>9</v>
      </c>
      <c r="F261" s="12">
        <v>4.6399999999999997</v>
      </c>
      <c r="G261" s="14">
        <v>1.484</v>
      </c>
      <c r="X261" t="s">
        <v>207</v>
      </c>
      <c r="Y261">
        <v>61</v>
      </c>
      <c r="Z261">
        <v>-4</v>
      </c>
      <c r="AA261">
        <v>4</v>
      </c>
      <c r="AB261">
        <v>-0.36070000000000002</v>
      </c>
      <c r="AC261">
        <v>1.4836100000000001</v>
      </c>
    </row>
    <row r="262" spans="1:29">
      <c r="A262" s="25"/>
      <c r="B262" s="9" t="s">
        <v>11</v>
      </c>
      <c r="C262" s="10">
        <v>61</v>
      </c>
      <c r="D262" s="15"/>
      <c r="E262" s="15"/>
      <c r="F262" s="15"/>
      <c r="G262" s="16"/>
      <c r="X262" t="s">
        <v>11</v>
      </c>
      <c r="Y262">
        <v>61</v>
      </c>
    </row>
    <row r="263" spans="1:29">
      <c r="A263" s="25" t="s">
        <v>76</v>
      </c>
      <c r="B263" s="9" t="s">
        <v>8</v>
      </c>
      <c r="C263" s="10">
        <v>61</v>
      </c>
      <c r="D263" s="11">
        <v>2</v>
      </c>
      <c r="E263" s="11">
        <v>7</v>
      </c>
      <c r="F263" s="12">
        <v>4.51</v>
      </c>
      <c r="G263" s="14">
        <v>1.349</v>
      </c>
      <c r="W263" t="s">
        <v>76</v>
      </c>
      <c r="X263" t="s">
        <v>205</v>
      </c>
      <c r="Y263">
        <v>61</v>
      </c>
      <c r="Z263">
        <v>-3.86</v>
      </c>
      <c r="AA263">
        <v>2.57</v>
      </c>
      <c r="AB263">
        <v>-0.65339999999999998</v>
      </c>
      <c r="AC263">
        <v>1.73489</v>
      </c>
    </row>
    <row r="264" spans="1:29">
      <c r="A264" s="25"/>
      <c r="B264" s="9" t="s">
        <v>9</v>
      </c>
      <c r="C264" s="10">
        <v>61</v>
      </c>
      <c r="D264" s="11">
        <v>2</v>
      </c>
      <c r="E264" s="11">
        <v>7</v>
      </c>
      <c r="F264" s="12">
        <v>3.38</v>
      </c>
      <c r="G264" s="14">
        <v>1.1279999999999999</v>
      </c>
      <c r="X264" t="s">
        <v>206</v>
      </c>
      <c r="Y264">
        <v>61</v>
      </c>
      <c r="Z264">
        <v>-3</v>
      </c>
      <c r="AA264">
        <v>2</v>
      </c>
      <c r="AB264">
        <v>-1.623</v>
      </c>
      <c r="AC264">
        <v>1.1278900000000001</v>
      </c>
    </row>
    <row r="265" spans="1:29">
      <c r="A265" s="25"/>
      <c r="B265" s="9" t="s">
        <v>10</v>
      </c>
      <c r="C265" s="10">
        <v>61</v>
      </c>
      <c r="D265" s="11">
        <v>2</v>
      </c>
      <c r="E265" s="11">
        <v>7</v>
      </c>
      <c r="F265" s="12">
        <v>3.79</v>
      </c>
      <c r="G265" s="14">
        <v>1.0660000000000001</v>
      </c>
      <c r="X265" t="s">
        <v>207</v>
      </c>
      <c r="Y265">
        <v>61</v>
      </c>
      <c r="Z265">
        <v>-3</v>
      </c>
      <c r="AA265">
        <v>2</v>
      </c>
      <c r="AB265">
        <v>-1.2131000000000001</v>
      </c>
      <c r="AC265">
        <v>1.0663800000000001</v>
      </c>
    </row>
    <row r="266" spans="1:29">
      <c r="A266" s="25"/>
      <c r="B266" s="9" t="s">
        <v>11</v>
      </c>
      <c r="C266" s="10">
        <v>61</v>
      </c>
      <c r="D266" s="15"/>
      <c r="E266" s="15"/>
      <c r="F266" s="15"/>
      <c r="G266" s="16"/>
      <c r="X266" t="s">
        <v>11</v>
      </c>
      <c r="Y266">
        <v>61</v>
      </c>
    </row>
    <row r="267" spans="1:29">
      <c r="A267" s="25" t="s">
        <v>77</v>
      </c>
      <c r="B267" s="9" t="s">
        <v>8</v>
      </c>
      <c r="C267" s="10">
        <v>60</v>
      </c>
      <c r="D267" s="11">
        <v>1</v>
      </c>
      <c r="E267" s="11">
        <v>5</v>
      </c>
      <c r="F267" s="12">
        <v>1.77</v>
      </c>
      <c r="G267" s="13">
        <v>0.98099999999999998</v>
      </c>
      <c r="W267" t="s">
        <v>77</v>
      </c>
      <c r="X267" t="s">
        <v>205</v>
      </c>
      <c r="Y267">
        <v>60</v>
      </c>
      <c r="Z267">
        <v>-1.29</v>
      </c>
      <c r="AA267">
        <v>3.86</v>
      </c>
      <c r="AB267">
        <v>2.8714</v>
      </c>
      <c r="AC267">
        <v>1.26078</v>
      </c>
    </row>
    <row r="268" spans="1:29">
      <c r="A268" s="25"/>
      <c r="B268" s="9" t="s">
        <v>9</v>
      </c>
      <c r="C268" s="10">
        <v>60</v>
      </c>
      <c r="D268" s="11">
        <v>3</v>
      </c>
      <c r="E268" s="11">
        <v>9</v>
      </c>
      <c r="F268" s="12">
        <v>6.18</v>
      </c>
      <c r="G268" s="14">
        <v>1.3340000000000001</v>
      </c>
      <c r="X268" t="s">
        <v>206</v>
      </c>
      <c r="Y268">
        <v>60</v>
      </c>
      <c r="Z268">
        <v>-2</v>
      </c>
      <c r="AA268">
        <v>4</v>
      </c>
      <c r="AB268">
        <v>1.1833</v>
      </c>
      <c r="AC268">
        <v>1.3339300000000001</v>
      </c>
    </row>
    <row r="269" spans="1:29">
      <c r="A269" s="25"/>
      <c r="B269" s="9" t="s">
        <v>10</v>
      </c>
      <c r="C269" s="10">
        <v>60</v>
      </c>
      <c r="D269" s="11">
        <v>3</v>
      </c>
      <c r="E269" s="11">
        <v>9</v>
      </c>
      <c r="F269" s="12">
        <v>6.25</v>
      </c>
      <c r="G269" s="14">
        <v>1.4339999999999999</v>
      </c>
      <c r="X269" t="s">
        <v>207</v>
      </c>
      <c r="Y269">
        <v>60</v>
      </c>
      <c r="Z269">
        <v>-2</v>
      </c>
      <c r="AA269">
        <v>4</v>
      </c>
      <c r="AB269">
        <v>1.25</v>
      </c>
      <c r="AC269">
        <v>1.4335599999999999</v>
      </c>
    </row>
    <row r="270" spans="1:29">
      <c r="A270" s="25"/>
      <c r="B270" s="9" t="s">
        <v>11</v>
      </c>
      <c r="C270" s="10">
        <v>60</v>
      </c>
      <c r="D270" s="15"/>
      <c r="E270" s="15"/>
      <c r="F270" s="15"/>
      <c r="G270" s="16"/>
      <c r="X270" t="s">
        <v>11</v>
      </c>
      <c r="Y270">
        <v>60</v>
      </c>
    </row>
    <row r="271" spans="1:29">
      <c r="A271" s="25" t="s">
        <v>78</v>
      </c>
      <c r="B271" s="9" t="s">
        <v>8</v>
      </c>
      <c r="C271" s="10">
        <v>61</v>
      </c>
      <c r="D271" s="11">
        <v>1</v>
      </c>
      <c r="E271" s="11">
        <v>7</v>
      </c>
      <c r="F271" s="12">
        <v>4.7699999999999996</v>
      </c>
      <c r="G271" s="14">
        <v>1.431</v>
      </c>
      <c r="W271" t="s">
        <v>78</v>
      </c>
      <c r="X271" t="s">
        <v>205</v>
      </c>
      <c r="Y271">
        <v>61</v>
      </c>
      <c r="Z271">
        <v>-3.86</v>
      </c>
      <c r="AA271">
        <v>3.86</v>
      </c>
      <c r="AB271">
        <v>-0.99060000000000004</v>
      </c>
      <c r="AC271">
        <v>1.83927</v>
      </c>
    </row>
    <row r="272" spans="1:29">
      <c r="A272" s="25"/>
      <c r="B272" s="9" t="s">
        <v>9</v>
      </c>
      <c r="C272" s="10">
        <v>61</v>
      </c>
      <c r="D272" s="11">
        <v>1</v>
      </c>
      <c r="E272" s="11">
        <v>6</v>
      </c>
      <c r="F272" s="12">
        <v>2.8</v>
      </c>
      <c r="G272" s="13">
        <v>0.98</v>
      </c>
      <c r="X272" t="s">
        <v>206</v>
      </c>
      <c r="Y272">
        <v>61</v>
      </c>
      <c r="Z272">
        <v>-4</v>
      </c>
      <c r="AA272">
        <v>1</v>
      </c>
      <c r="AB272">
        <v>-2.1966999999999999</v>
      </c>
      <c r="AC272">
        <v>0.98012999999999995</v>
      </c>
    </row>
    <row r="273" spans="1:29">
      <c r="A273" s="25"/>
      <c r="B273" s="9" t="s">
        <v>10</v>
      </c>
      <c r="C273" s="10">
        <v>61</v>
      </c>
      <c r="D273" s="11">
        <v>1</v>
      </c>
      <c r="E273" s="11">
        <v>6</v>
      </c>
      <c r="F273" s="12">
        <v>3.21</v>
      </c>
      <c r="G273" s="14">
        <v>1.1120000000000001</v>
      </c>
      <c r="X273" t="s">
        <v>207</v>
      </c>
      <c r="Y273">
        <v>61</v>
      </c>
      <c r="Z273">
        <v>-4</v>
      </c>
      <c r="AA273">
        <v>1</v>
      </c>
      <c r="AB273">
        <v>-1.7868999999999999</v>
      </c>
      <c r="AC273">
        <v>1.1122799999999999</v>
      </c>
    </row>
    <row r="274" spans="1:29">
      <c r="A274" s="25"/>
      <c r="B274" s="9" t="s">
        <v>11</v>
      </c>
      <c r="C274" s="10">
        <v>61</v>
      </c>
      <c r="D274" s="15"/>
      <c r="E274" s="15"/>
      <c r="F274" s="15"/>
      <c r="G274" s="16"/>
      <c r="X274" t="s">
        <v>11</v>
      </c>
      <c r="Y274">
        <v>61</v>
      </c>
    </row>
    <row r="275" spans="1:29">
      <c r="A275" s="25" t="s">
        <v>79</v>
      </c>
      <c r="B275" s="9" t="s">
        <v>8</v>
      </c>
      <c r="C275" s="10">
        <v>61</v>
      </c>
      <c r="D275" s="11">
        <v>1</v>
      </c>
      <c r="E275" s="11">
        <v>6</v>
      </c>
      <c r="F275" s="12">
        <v>3.39</v>
      </c>
      <c r="G275" s="14">
        <v>1.4750000000000001</v>
      </c>
      <c r="W275" t="s">
        <v>79</v>
      </c>
      <c r="X275" t="s">
        <v>205</v>
      </c>
      <c r="Y275">
        <v>61</v>
      </c>
      <c r="Z275">
        <v>-2.57</v>
      </c>
      <c r="AA275">
        <v>3.86</v>
      </c>
      <c r="AB275">
        <v>0.77990000000000004</v>
      </c>
      <c r="AC275">
        <v>1.8965700000000001</v>
      </c>
    </row>
    <row r="276" spans="1:29">
      <c r="A276" s="25"/>
      <c r="B276" s="9" t="s">
        <v>9</v>
      </c>
      <c r="C276" s="10">
        <v>61</v>
      </c>
      <c r="D276" s="11">
        <v>2</v>
      </c>
      <c r="E276" s="11">
        <v>8</v>
      </c>
      <c r="F276" s="12">
        <v>4.59</v>
      </c>
      <c r="G276" s="14">
        <v>1.6870000000000001</v>
      </c>
      <c r="X276" t="s">
        <v>206</v>
      </c>
      <c r="Y276">
        <v>61</v>
      </c>
      <c r="Z276">
        <v>-3</v>
      </c>
      <c r="AA276">
        <v>3</v>
      </c>
      <c r="AB276">
        <v>-0.4098</v>
      </c>
      <c r="AC276">
        <v>1.6869799999999999</v>
      </c>
    </row>
    <row r="277" spans="1:29">
      <c r="A277" s="25"/>
      <c r="B277" s="9" t="s">
        <v>10</v>
      </c>
      <c r="C277" s="10">
        <v>61</v>
      </c>
      <c r="D277" s="11">
        <v>2</v>
      </c>
      <c r="E277" s="11">
        <v>8</v>
      </c>
      <c r="F277" s="12">
        <v>4.82</v>
      </c>
      <c r="G277" s="14">
        <v>1.607</v>
      </c>
      <c r="X277" t="s">
        <v>207</v>
      </c>
      <c r="Y277">
        <v>61</v>
      </c>
      <c r="Z277">
        <v>-3</v>
      </c>
      <c r="AA277">
        <v>3</v>
      </c>
      <c r="AB277">
        <v>-0.18029999999999999</v>
      </c>
      <c r="AC277">
        <v>1.6073599999999999</v>
      </c>
    </row>
    <row r="278" spans="1:29">
      <c r="A278" s="25"/>
      <c r="B278" s="9" t="s">
        <v>11</v>
      </c>
      <c r="C278" s="10">
        <v>61</v>
      </c>
      <c r="D278" s="15"/>
      <c r="E278" s="15"/>
      <c r="F278" s="15"/>
      <c r="G278" s="16"/>
      <c r="X278" t="s">
        <v>11</v>
      </c>
      <c r="Y278">
        <v>61</v>
      </c>
    </row>
    <row r="279" spans="1:29">
      <c r="A279" s="25" t="s">
        <v>80</v>
      </c>
      <c r="B279" s="9" t="s">
        <v>8</v>
      </c>
      <c r="C279" s="10">
        <v>61</v>
      </c>
      <c r="D279" s="11">
        <v>2</v>
      </c>
      <c r="E279" s="11">
        <v>7</v>
      </c>
      <c r="F279" s="12">
        <v>4.8899999999999997</v>
      </c>
      <c r="G279" s="14">
        <v>1.3049999999999999</v>
      </c>
      <c r="W279" t="s">
        <v>80</v>
      </c>
      <c r="X279" t="s">
        <v>205</v>
      </c>
      <c r="Y279">
        <v>61</v>
      </c>
      <c r="Z279">
        <v>-3.86</v>
      </c>
      <c r="AA279">
        <v>2.57</v>
      </c>
      <c r="AB279">
        <v>-1.1382000000000001</v>
      </c>
      <c r="AC279">
        <v>1.67798</v>
      </c>
    </row>
    <row r="280" spans="1:29">
      <c r="A280" s="25"/>
      <c r="B280" s="9" t="s">
        <v>9</v>
      </c>
      <c r="C280" s="10">
        <v>61</v>
      </c>
      <c r="D280" s="11">
        <v>1</v>
      </c>
      <c r="E280" s="11">
        <v>5</v>
      </c>
      <c r="F280" s="12">
        <v>2.89</v>
      </c>
      <c r="G280" s="13">
        <v>0.89600000000000002</v>
      </c>
      <c r="X280" t="s">
        <v>206</v>
      </c>
      <c r="Y280">
        <v>61</v>
      </c>
      <c r="Z280">
        <v>-4</v>
      </c>
      <c r="AA280">
        <v>0</v>
      </c>
      <c r="AB280">
        <v>-2.1147999999999998</v>
      </c>
      <c r="AC280">
        <v>0.89625999999999995</v>
      </c>
    </row>
    <row r="281" spans="1:29">
      <c r="A281" s="25"/>
      <c r="B281" s="9" t="s">
        <v>10</v>
      </c>
      <c r="C281" s="10">
        <v>61</v>
      </c>
      <c r="D281" s="11">
        <v>1</v>
      </c>
      <c r="E281" s="11">
        <v>5</v>
      </c>
      <c r="F281" s="12">
        <v>3.13</v>
      </c>
      <c r="G281" s="14">
        <v>1.1619999999999999</v>
      </c>
      <c r="X281" t="s">
        <v>207</v>
      </c>
      <c r="Y281">
        <v>61</v>
      </c>
      <c r="Z281">
        <v>-4</v>
      </c>
      <c r="AA281">
        <v>0</v>
      </c>
      <c r="AB281">
        <v>-1.8689</v>
      </c>
      <c r="AC281">
        <v>1.16154</v>
      </c>
    </row>
    <row r="282" spans="1:29">
      <c r="A282" s="25"/>
      <c r="B282" s="9" t="s">
        <v>11</v>
      </c>
      <c r="C282" s="10">
        <v>61</v>
      </c>
      <c r="D282" s="15"/>
      <c r="E282" s="15"/>
      <c r="F282" s="15"/>
      <c r="G282" s="16"/>
      <c r="X282" t="s">
        <v>11</v>
      </c>
      <c r="Y282">
        <v>61</v>
      </c>
    </row>
    <row r="283" spans="1:29">
      <c r="A283" s="25" t="s">
        <v>81</v>
      </c>
      <c r="B283" s="9" t="s">
        <v>8</v>
      </c>
      <c r="C283" s="10">
        <v>61</v>
      </c>
      <c r="D283" s="11">
        <v>1</v>
      </c>
      <c r="E283" s="11">
        <v>4</v>
      </c>
      <c r="F283" s="12">
        <v>1.67</v>
      </c>
      <c r="G283" s="13">
        <v>0.97799999999999998</v>
      </c>
      <c r="W283" t="s">
        <v>81</v>
      </c>
      <c r="X283" t="s">
        <v>205</v>
      </c>
      <c r="Y283">
        <v>61</v>
      </c>
      <c r="Z283">
        <v>0</v>
      </c>
      <c r="AA283">
        <v>3.86</v>
      </c>
      <c r="AB283">
        <v>2.9929999999999999</v>
      </c>
      <c r="AC283">
        <v>1.2580199999999999</v>
      </c>
    </row>
    <row r="284" spans="1:29">
      <c r="A284" s="25"/>
      <c r="B284" s="9" t="s">
        <v>9</v>
      </c>
      <c r="C284" s="10">
        <v>61</v>
      </c>
      <c r="D284" s="11">
        <v>4</v>
      </c>
      <c r="E284" s="11">
        <v>9</v>
      </c>
      <c r="F284" s="12">
        <v>6.23</v>
      </c>
      <c r="G284" s="14">
        <v>1.1890000000000001</v>
      </c>
      <c r="X284" t="s">
        <v>206</v>
      </c>
      <c r="Y284">
        <v>61</v>
      </c>
      <c r="Z284">
        <v>-1</v>
      </c>
      <c r="AA284">
        <v>4</v>
      </c>
      <c r="AB284">
        <v>1.2295</v>
      </c>
      <c r="AC284">
        <v>1.18875</v>
      </c>
    </row>
    <row r="285" spans="1:29">
      <c r="A285" s="25"/>
      <c r="B285" s="9" t="s">
        <v>10</v>
      </c>
      <c r="C285" s="10">
        <v>61</v>
      </c>
      <c r="D285" s="11">
        <v>4</v>
      </c>
      <c r="E285" s="11">
        <v>9</v>
      </c>
      <c r="F285" s="12">
        <v>6.11</v>
      </c>
      <c r="G285" s="14">
        <v>1.266</v>
      </c>
      <c r="X285" t="s">
        <v>207</v>
      </c>
      <c r="Y285">
        <v>61</v>
      </c>
      <c r="Z285">
        <v>-1</v>
      </c>
      <c r="AA285">
        <v>4</v>
      </c>
      <c r="AB285">
        <v>1.1148</v>
      </c>
      <c r="AC285">
        <v>1.2662100000000001</v>
      </c>
    </row>
    <row r="286" spans="1:29">
      <c r="A286" s="25"/>
      <c r="B286" s="9" t="s">
        <v>11</v>
      </c>
      <c r="C286" s="10">
        <v>61</v>
      </c>
      <c r="D286" s="15"/>
      <c r="E286" s="15"/>
      <c r="F286" s="15"/>
      <c r="G286" s="16"/>
      <c r="X286" t="s">
        <v>11</v>
      </c>
      <c r="Y286">
        <v>61</v>
      </c>
    </row>
    <row r="287" spans="1:29">
      <c r="A287" s="25" t="s">
        <v>82</v>
      </c>
      <c r="B287" s="9" t="s">
        <v>8</v>
      </c>
      <c r="C287" s="10">
        <v>61</v>
      </c>
      <c r="D287" s="11">
        <v>1</v>
      </c>
      <c r="E287" s="11">
        <v>4</v>
      </c>
      <c r="F287" s="12">
        <v>1.72</v>
      </c>
      <c r="G287" s="13">
        <v>0.93300000000000005</v>
      </c>
      <c r="W287" t="s">
        <v>82</v>
      </c>
      <c r="X287" t="s">
        <v>205</v>
      </c>
      <c r="Y287">
        <v>61</v>
      </c>
      <c r="Z287">
        <v>0</v>
      </c>
      <c r="AA287">
        <v>3.86</v>
      </c>
      <c r="AB287">
        <v>2.9297</v>
      </c>
      <c r="AC287">
        <v>1.1999500000000001</v>
      </c>
    </row>
    <row r="288" spans="1:29">
      <c r="A288" s="25"/>
      <c r="B288" s="9" t="s">
        <v>9</v>
      </c>
      <c r="C288" s="10">
        <v>61</v>
      </c>
      <c r="D288" s="11">
        <v>3</v>
      </c>
      <c r="E288" s="11">
        <v>9</v>
      </c>
      <c r="F288" s="12">
        <v>6.23</v>
      </c>
      <c r="G288" s="14">
        <v>1.476</v>
      </c>
      <c r="X288" t="s">
        <v>206</v>
      </c>
      <c r="Y288">
        <v>61</v>
      </c>
      <c r="Z288">
        <v>-2</v>
      </c>
      <c r="AA288">
        <v>4</v>
      </c>
      <c r="AB288">
        <v>1.2295</v>
      </c>
      <c r="AC288">
        <v>1.47641</v>
      </c>
    </row>
    <row r="289" spans="1:29">
      <c r="A289" s="25"/>
      <c r="B289" s="9" t="s">
        <v>10</v>
      </c>
      <c r="C289" s="10">
        <v>61</v>
      </c>
      <c r="D289" s="11">
        <v>2</v>
      </c>
      <c r="E289" s="11">
        <v>9</v>
      </c>
      <c r="F289" s="12">
        <v>6.15</v>
      </c>
      <c r="G289" s="14">
        <v>1.579</v>
      </c>
      <c r="X289" t="s">
        <v>207</v>
      </c>
      <c r="Y289">
        <v>61</v>
      </c>
      <c r="Z289">
        <v>-3</v>
      </c>
      <c r="AA289">
        <v>4</v>
      </c>
      <c r="AB289">
        <v>1.1475</v>
      </c>
      <c r="AC289">
        <v>1.57941</v>
      </c>
    </row>
    <row r="290" spans="1:29">
      <c r="A290" s="25"/>
      <c r="B290" s="9" t="s">
        <v>11</v>
      </c>
      <c r="C290" s="10">
        <v>61</v>
      </c>
      <c r="D290" s="15"/>
      <c r="E290" s="15"/>
      <c r="F290" s="15"/>
      <c r="G290" s="16"/>
      <c r="X290" t="s">
        <v>11</v>
      </c>
      <c r="Y290">
        <v>61</v>
      </c>
    </row>
    <row r="291" spans="1:29">
      <c r="A291" s="25" t="s">
        <v>83</v>
      </c>
      <c r="B291" s="9" t="s">
        <v>8</v>
      </c>
      <c r="C291" s="10">
        <v>61</v>
      </c>
      <c r="D291" s="11">
        <v>1</v>
      </c>
      <c r="E291" s="11">
        <v>7</v>
      </c>
      <c r="F291" s="12">
        <v>4.25</v>
      </c>
      <c r="G291" s="14">
        <v>1.609</v>
      </c>
      <c r="W291" t="s">
        <v>83</v>
      </c>
      <c r="X291" t="s">
        <v>205</v>
      </c>
      <c r="Y291">
        <v>61</v>
      </c>
      <c r="Z291">
        <v>-3.86</v>
      </c>
      <c r="AA291">
        <v>3.86</v>
      </c>
      <c r="AB291">
        <v>-0.31619999999999998</v>
      </c>
      <c r="AC291">
        <v>2.0685699999999998</v>
      </c>
    </row>
    <row r="292" spans="1:29">
      <c r="A292" s="25"/>
      <c r="B292" s="9" t="s">
        <v>9</v>
      </c>
      <c r="C292" s="10">
        <v>61</v>
      </c>
      <c r="D292" s="11">
        <v>1</v>
      </c>
      <c r="E292" s="11">
        <v>7</v>
      </c>
      <c r="F292" s="12">
        <v>3.41</v>
      </c>
      <c r="G292" s="14">
        <v>1.371</v>
      </c>
      <c r="X292" t="s">
        <v>206</v>
      </c>
      <c r="Y292">
        <v>61</v>
      </c>
      <c r="Z292">
        <v>-4</v>
      </c>
      <c r="AA292">
        <v>2</v>
      </c>
      <c r="AB292">
        <v>-1.5902000000000001</v>
      </c>
      <c r="AC292">
        <v>1.3708499999999999</v>
      </c>
    </row>
    <row r="293" spans="1:29">
      <c r="A293" s="25"/>
      <c r="B293" s="9" t="s">
        <v>10</v>
      </c>
      <c r="C293" s="10">
        <v>61</v>
      </c>
      <c r="D293" s="11">
        <v>1</v>
      </c>
      <c r="E293" s="11">
        <v>7</v>
      </c>
      <c r="F293" s="12">
        <v>3.48</v>
      </c>
      <c r="G293" s="14">
        <v>1.3740000000000001</v>
      </c>
      <c r="X293" t="s">
        <v>207</v>
      </c>
      <c r="Y293">
        <v>61</v>
      </c>
      <c r="Z293">
        <v>-4</v>
      </c>
      <c r="AA293">
        <v>2</v>
      </c>
      <c r="AB293">
        <v>-1.5246</v>
      </c>
      <c r="AC293">
        <v>1.37364</v>
      </c>
    </row>
    <row r="294" spans="1:29">
      <c r="A294" s="25"/>
      <c r="B294" s="9" t="s">
        <v>11</v>
      </c>
      <c r="C294" s="10">
        <v>61</v>
      </c>
      <c r="D294" s="15"/>
      <c r="E294" s="15"/>
      <c r="F294" s="15"/>
      <c r="G294" s="16"/>
      <c r="X294" t="s">
        <v>11</v>
      </c>
      <c r="Y294">
        <v>61</v>
      </c>
    </row>
    <row r="295" spans="1:29">
      <c r="A295" s="25" t="s">
        <v>84</v>
      </c>
      <c r="B295" s="9" t="s">
        <v>8</v>
      </c>
      <c r="C295" s="10">
        <v>61</v>
      </c>
      <c r="D295" s="11">
        <v>1</v>
      </c>
      <c r="E295" s="11">
        <v>6</v>
      </c>
      <c r="F295" s="12">
        <v>3.15</v>
      </c>
      <c r="G295" s="14">
        <v>1.4119999999999999</v>
      </c>
      <c r="W295" t="s">
        <v>84</v>
      </c>
      <c r="X295" t="s">
        <v>205</v>
      </c>
      <c r="Y295">
        <v>61</v>
      </c>
      <c r="Z295">
        <v>-2.57</v>
      </c>
      <c r="AA295">
        <v>3.86</v>
      </c>
      <c r="AB295">
        <v>1.0960000000000001</v>
      </c>
      <c r="AC295">
        <v>1.81579</v>
      </c>
    </row>
    <row r="296" spans="1:29">
      <c r="A296" s="25"/>
      <c r="B296" s="9" t="s">
        <v>9</v>
      </c>
      <c r="C296" s="10">
        <v>61</v>
      </c>
      <c r="D296" s="11">
        <v>1</v>
      </c>
      <c r="E296" s="11">
        <v>8</v>
      </c>
      <c r="F296" s="12">
        <v>4.3099999999999996</v>
      </c>
      <c r="G296" s="14">
        <v>1.373</v>
      </c>
      <c r="X296" t="s">
        <v>206</v>
      </c>
      <c r="Y296">
        <v>61</v>
      </c>
      <c r="Z296">
        <v>-4</v>
      </c>
      <c r="AA296">
        <v>3</v>
      </c>
      <c r="AB296">
        <v>-0.6885</v>
      </c>
      <c r="AC296">
        <v>1.3728400000000001</v>
      </c>
    </row>
    <row r="297" spans="1:29">
      <c r="A297" s="25"/>
      <c r="B297" s="9" t="s">
        <v>10</v>
      </c>
      <c r="C297" s="10">
        <v>61</v>
      </c>
      <c r="D297" s="11">
        <v>1</v>
      </c>
      <c r="E297" s="11">
        <v>8</v>
      </c>
      <c r="F297" s="12">
        <v>4.38</v>
      </c>
      <c r="G297" s="14">
        <v>1.4510000000000001</v>
      </c>
      <c r="X297" t="s">
        <v>207</v>
      </c>
      <c r="Y297">
        <v>61</v>
      </c>
      <c r="Z297">
        <v>-4</v>
      </c>
      <c r="AA297">
        <v>3</v>
      </c>
      <c r="AB297">
        <v>-0.623</v>
      </c>
      <c r="AC297">
        <v>1.45102</v>
      </c>
    </row>
    <row r="298" spans="1:29">
      <c r="A298" s="25"/>
      <c r="B298" s="9" t="s">
        <v>11</v>
      </c>
      <c r="C298" s="10">
        <v>61</v>
      </c>
      <c r="D298" s="15"/>
      <c r="E298" s="15"/>
      <c r="F298" s="15"/>
      <c r="G298" s="16"/>
      <c r="X298" t="s">
        <v>11</v>
      </c>
      <c r="Y298">
        <v>61</v>
      </c>
    </row>
    <row r="299" spans="1:29">
      <c r="A299" s="25" t="s">
        <v>85</v>
      </c>
      <c r="B299" s="9" t="s">
        <v>8</v>
      </c>
      <c r="C299" s="10">
        <v>61</v>
      </c>
      <c r="D299" s="11">
        <v>1</v>
      </c>
      <c r="E299" s="11">
        <v>5</v>
      </c>
      <c r="F299" s="12">
        <v>2.2599999999999998</v>
      </c>
      <c r="G299" s="14">
        <v>1.3029999999999999</v>
      </c>
      <c r="W299" t="s">
        <v>85</v>
      </c>
      <c r="X299" t="s">
        <v>205</v>
      </c>
      <c r="Y299">
        <v>61</v>
      </c>
      <c r="Z299">
        <v>-1.29</v>
      </c>
      <c r="AA299">
        <v>3.86</v>
      </c>
      <c r="AB299">
        <v>2.2342</v>
      </c>
      <c r="AC299">
        <v>1.67475</v>
      </c>
    </row>
    <row r="300" spans="1:29">
      <c r="A300" s="25"/>
      <c r="B300" s="9" t="s">
        <v>9</v>
      </c>
      <c r="C300" s="10">
        <v>61</v>
      </c>
      <c r="D300" s="11">
        <v>3</v>
      </c>
      <c r="E300" s="11">
        <v>9</v>
      </c>
      <c r="F300" s="12">
        <v>5.84</v>
      </c>
      <c r="G300" s="14">
        <v>1.734</v>
      </c>
      <c r="X300" t="s">
        <v>206</v>
      </c>
      <c r="Y300">
        <v>61</v>
      </c>
      <c r="Z300">
        <v>-2</v>
      </c>
      <c r="AA300">
        <v>4</v>
      </c>
      <c r="AB300">
        <v>0.83609999999999995</v>
      </c>
      <c r="AC300">
        <v>1.7337899999999999</v>
      </c>
    </row>
    <row r="301" spans="1:29">
      <c r="A301" s="25"/>
      <c r="B301" s="9" t="s">
        <v>10</v>
      </c>
      <c r="C301" s="10">
        <v>61</v>
      </c>
      <c r="D301" s="11">
        <v>3</v>
      </c>
      <c r="E301" s="11">
        <v>9</v>
      </c>
      <c r="F301" s="12">
        <v>5.9</v>
      </c>
      <c r="G301" s="14">
        <v>1.7390000000000001</v>
      </c>
      <c r="X301" t="s">
        <v>207</v>
      </c>
      <c r="Y301">
        <v>61</v>
      </c>
      <c r="Z301">
        <v>-2</v>
      </c>
      <c r="AA301">
        <v>4</v>
      </c>
      <c r="AB301">
        <v>0.90159999999999996</v>
      </c>
      <c r="AC301">
        <v>1.73882</v>
      </c>
    </row>
    <row r="302" spans="1:29">
      <c r="A302" s="25"/>
      <c r="B302" s="9" t="s">
        <v>11</v>
      </c>
      <c r="C302" s="10">
        <v>61</v>
      </c>
      <c r="D302" s="15"/>
      <c r="E302" s="15"/>
      <c r="F302" s="15"/>
      <c r="G302" s="16"/>
      <c r="X302" t="s">
        <v>11</v>
      </c>
      <c r="Y302">
        <v>61</v>
      </c>
    </row>
    <row r="303" spans="1:29">
      <c r="A303" s="25" t="s">
        <v>86</v>
      </c>
      <c r="B303" s="9" t="s">
        <v>8</v>
      </c>
      <c r="C303" s="10">
        <v>61</v>
      </c>
      <c r="D303" s="11">
        <v>1</v>
      </c>
      <c r="E303" s="11">
        <v>6</v>
      </c>
      <c r="F303" s="12">
        <v>2.48</v>
      </c>
      <c r="G303" s="14">
        <v>1.4450000000000001</v>
      </c>
      <c r="W303" t="s">
        <v>86</v>
      </c>
      <c r="X303" t="s">
        <v>205</v>
      </c>
      <c r="Y303">
        <v>61</v>
      </c>
      <c r="Z303">
        <v>-2.57</v>
      </c>
      <c r="AA303">
        <v>3.86</v>
      </c>
      <c r="AB303">
        <v>1.9601999999999999</v>
      </c>
      <c r="AC303">
        <v>1.8573500000000001</v>
      </c>
    </row>
    <row r="304" spans="1:29">
      <c r="A304" s="25"/>
      <c r="B304" s="9" t="s">
        <v>9</v>
      </c>
      <c r="C304" s="10">
        <v>61</v>
      </c>
      <c r="D304" s="11">
        <v>2</v>
      </c>
      <c r="E304" s="11">
        <v>9</v>
      </c>
      <c r="F304" s="12">
        <v>5.85</v>
      </c>
      <c r="G304" s="14">
        <v>2.0880000000000001</v>
      </c>
      <c r="X304" t="s">
        <v>206</v>
      </c>
      <c r="Y304">
        <v>61</v>
      </c>
      <c r="Z304">
        <v>-3</v>
      </c>
      <c r="AA304">
        <v>4</v>
      </c>
      <c r="AB304">
        <v>0.85250000000000004</v>
      </c>
      <c r="AC304">
        <v>2.0883500000000002</v>
      </c>
    </row>
    <row r="305" spans="1:29">
      <c r="A305" s="25"/>
      <c r="B305" s="9" t="s">
        <v>10</v>
      </c>
      <c r="C305" s="10">
        <v>61</v>
      </c>
      <c r="D305" s="11">
        <v>3</v>
      </c>
      <c r="E305" s="11">
        <v>9</v>
      </c>
      <c r="F305" s="12">
        <v>5.8</v>
      </c>
      <c r="G305" s="14">
        <v>1.8149999999999999</v>
      </c>
      <c r="X305" t="s">
        <v>207</v>
      </c>
      <c r="Y305">
        <v>61</v>
      </c>
      <c r="Z305">
        <v>-2</v>
      </c>
      <c r="AA305">
        <v>4</v>
      </c>
      <c r="AB305">
        <v>0.80330000000000001</v>
      </c>
      <c r="AC305">
        <v>1.81494</v>
      </c>
    </row>
    <row r="306" spans="1:29">
      <c r="A306" s="25"/>
      <c r="B306" s="9" t="s">
        <v>11</v>
      </c>
      <c r="C306" s="10">
        <v>61</v>
      </c>
      <c r="D306" s="15"/>
      <c r="E306" s="15"/>
      <c r="F306" s="15"/>
      <c r="G306" s="16"/>
      <c r="X306" t="s">
        <v>11</v>
      </c>
      <c r="Y306">
        <v>61</v>
      </c>
    </row>
    <row r="307" spans="1:29">
      <c r="A307" s="25" t="s">
        <v>87</v>
      </c>
      <c r="B307" s="9" t="s">
        <v>8</v>
      </c>
      <c r="C307" s="10">
        <v>61</v>
      </c>
      <c r="D307" s="11">
        <v>1</v>
      </c>
      <c r="E307" s="11">
        <v>6</v>
      </c>
      <c r="F307" s="12">
        <v>2.41</v>
      </c>
      <c r="G307" s="14">
        <v>1.359</v>
      </c>
      <c r="W307" t="s">
        <v>87</v>
      </c>
      <c r="X307" t="s">
        <v>205</v>
      </c>
      <c r="Y307">
        <v>61</v>
      </c>
      <c r="Z307">
        <v>-2.57</v>
      </c>
      <c r="AA307">
        <v>3.86</v>
      </c>
      <c r="AB307">
        <v>2.0445000000000002</v>
      </c>
      <c r="AC307">
        <v>1.74682</v>
      </c>
    </row>
    <row r="308" spans="1:29">
      <c r="A308" s="25"/>
      <c r="B308" s="9" t="s">
        <v>9</v>
      </c>
      <c r="C308" s="10">
        <v>61</v>
      </c>
      <c r="D308" s="11">
        <v>3</v>
      </c>
      <c r="E308" s="11">
        <v>9</v>
      </c>
      <c r="F308" s="12">
        <v>5.7</v>
      </c>
      <c r="G308" s="14">
        <v>1.6870000000000001</v>
      </c>
      <c r="X308" t="s">
        <v>206</v>
      </c>
      <c r="Y308">
        <v>61</v>
      </c>
      <c r="Z308">
        <v>-2</v>
      </c>
      <c r="AA308">
        <v>4</v>
      </c>
      <c r="AB308">
        <v>0.70489999999999997</v>
      </c>
      <c r="AC308">
        <v>1.68666</v>
      </c>
    </row>
    <row r="309" spans="1:29">
      <c r="A309" s="25"/>
      <c r="B309" s="9" t="s">
        <v>10</v>
      </c>
      <c r="C309" s="10">
        <v>61</v>
      </c>
      <c r="D309" s="11">
        <v>2</v>
      </c>
      <c r="E309" s="11">
        <v>9</v>
      </c>
      <c r="F309" s="12">
        <v>5.66</v>
      </c>
      <c r="G309" s="14">
        <v>1.6719999999999999</v>
      </c>
      <c r="X309" t="s">
        <v>207</v>
      </c>
      <c r="Y309">
        <v>61</v>
      </c>
      <c r="Z309">
        <v>-3</v>
      </c>
      <c r="AA309">
        <v>4</v>
      </c>
      <c r="AB309">
        <v>0.65569999999999995</v>
      </c>
      <c r="AC309">
        <v>1.67218</v>
      </c>
    </row>
    <row r="310" spans="1:29">
      <c r="A310" s="25"/>
      <c r="B310" s="9" t="s">
        <v>11</v>
      </c>
      <c r="C310" s="10">
        <v>61</v>
      </c>
      <c r="D310" s="15"/>
      <c r="E310" s="15"/>
      <c r="F310" s="15"/>
      <c r="G310" s="16"/>
      <c r="X310" t="s">
        <v>11</v>
      </c>
      <c r="Y310">
        <v>61</v>
      </c>
    </row>
    <row r="311" spans="1:29">
      <c r="A311" s="25" t="s">
        <v>88</v>
      </c>
      <c r="B311" s="9" t="s">
        <v>8</v>
      </c>
      <c r="C311" s="10">
        <v>61</v>
      </c>
      <c r="D311" s="11">
        <v>1</v>
      </c>
      <c r="E311" s="11">
        <v>7</v>
      </c>
      <c r="F311" s="12">
        <v>3.59</v>
      </c>
      <c r="G311" s="14">
        <v>1.3460000000000001</v>
      </c>
      <c r="W311" t="s">
        <v>88</v>
      </c>
      <c r="X311" t="s">
        <v>205</v>
      </c>
      <c r="Y311">
        <v>61</v>
      </c>
      <c r="Z311">
        <v>-3.86</v>
      </c>
      <c r="AA311">
        <v>3.86</v>
      </c>
      <c r="AB311">
        <v>0.52690000000000003</v>
      </c>
      <c r="AC311">
        <v>1.73098</v>
      </c>
    </row>
    <row r="312" spans="1:29">
      <c r="A312" s="25"/>
      <c r="B312" s="9" t="s">
        <v>9</v>
      </c>
      <c r="C312" s="10">
        <v>61</v>
      </c>
      <c r="D312" s="11">
        <v>1</v>
      </c>
      <c r="E312" s="11">
        <v>6</v>
      </c>
      <c r="F312" s="12">
        <v>3.89</v>
      </c>
      <c r="G312" s="14">
        <v>1.097</v>
      </c>
      <c r="X312" t="s">
        <v>206</v>
      </c>
      <c r="Y312">
        <v>61</v>
      </c>
      <c r="Z312">
        <v>-4</v>
      </c>
      <c r="AA312">
        <v>1</v>
      </c>
      <c r="AB312">
        <v>-1.1148</v>
      </c>
      <c r="AC312">
        <v>1.09694</v>
      </c>
    </row>
    <row r="313" spans="1:29">
      <c r="A313" s="25"/>
      <c r="B313" s="9" t="s">
        <v>10</v>
      </c>
      <c r="C313" s="10">
        <v>61</v>
      </c>
      <c r="D313" s="11">
        <v>1</v>
      </c>
      <c r="E313" s="11">
        <v>6</v>
      </c>
      <c r="F313" s="12">
        <v>4</v>
      </c>
      <c r="G313" s="14">
        <v>1.1830000000000001</v>
      </c>
      <c r="X313" t="s">
        <v>207</v>
      </c>
      <c r="Y313">
        <v>61</v>
      </c>
      <c r="Z313">
        <v>-4</v>
      </c>
      <c r="AA313">
        <v>1</v>
      </c>
      <c r="AB313">
        <v>-1</v>
      </c>
      <c r="AC313">
        <v>1.1832199999999999</v>
      </c>
    </row>
    <row r="314" spans="1:29">
      <c r="A314" s="25"/>
      <c r="B314" s="9" t="s">
        <v>11</v>
      </c>
      <c r="C314" s="10">
        <v>61</v>
      </c>
      <c r="D314" s="15"/>
      <c r="E314" s="15"/>
      <c r="F314" s="15"/>
      <c r="G314" s="16"/>
      <c r="X314" t="s">
        <v>11</v>
      </c>
      <c r="Y314">
        <v>61</v>
      </c>
    </row>
    <row r="315" spans="1:29">
      <c r="A315" s="25" t="s">
        <v>89</v>
      </c>
      <c r="B315" s="9" t="s">
        <v>8</v>
      </c>
      <c r="C315" s="10">
        <v>61</v>
      </c>
      <c r="D315" s="11">
        <v>1</v>
      </c>
      <c r="E315" s="11">
        <v>7</v>
      </c>
      <c r="F315" s="12">
        <v>4.79</v>
      </c>
      <c r="G315" s="14">
        <v>1.3180000000000001</v>
      </c>
      <c r="W315" t="s">
        <v>89</v>
      </c>
      <c r="X315" t="s">
        <v>205</v>
      </c>
      <c r="Y315">
        <v>61</v>
      </c>
      <c r="Z315">
        <v>-3.86</v>
      </c>
      <c r="AA315">
        <v>3.86</v>
      </c>
      <c r="AB315">
        <v>-1.0117</v>
      </c>
      <c r="AC315">
        <v>1.69459</v>
      </c>
    </row>
    <row r="316" spans="1:29">
      <c r="A316" s="25"/>
      <c r="B316" s="9" t="s">
        <v>9</v>
      </c>
      <c r="C316" s="10">
        <v>61</v>
      </c>
      <c r="D316" s="11">
        <v>1</v>
      </c>
      <c r="E316" s="11">
        <v>6</v>
      </c>
      <c r="F316" s="12">
        <v>2.77</v>
      </c>
      <c r="G316" s="13">
        <v>0.95599999999999996</v>
      </c>
      <c r="X316" t="s">
        <v>206</v>
      </c>
      <c r="Y316">
        <v>61</v>
      </c>
      <c r="Z316">
        <v>-4</v>
      </c>
      <c r="AA316">
        <v>1</v>
      </c>
      <c r="AB316">
        <v>-2.2294999999999998</v>
      </c>
      <c r="AC316">
        <v>0.95557000000000003</v>
      </c>
    </row>
    <row r="317" spans="1:29">
      <c r="A317" s="25"/>
      <c r="B317" s="9" t="s">
        <v>10</v>
      </c>
      <c r="C317" s="10">
        <v>61</v>
      </c>
      <c r="D317" s="11">
        <v>1</v>
      </c>
      <c r="E317" s="11">
        <v>5</v>
      </c>
      <c r="F317" s="12">
        <v>3</v>
      </c>
      <c r="G317" s="14">
        <v>1.1830000000000001</v>
      </c>
      <c r="X317" t="s">
        <v>207</v>
      </c>
      <c r="Y317">
        <v>61</v>
      </c>
      <c r="Z317">
        <v>-4</v>
      </c>
      <c r="AA317">
        <v>0</v>
      </c>
      <c r="AB317">
        <v>-2</v>
      </c>
      <c r="AC317">
        <v>1.1832199999999999</v>
      </c>
    </row>
    <row r="318" spans="1:29">
      <c r="A318" s="25"/>
      <c r="B318" s="9" t="s">
        <v>11</v>
      </c>
      <c r="C318" s="10">
        <v>61</v>
      </c>
      <c r="D318" s="15"/>
      <c r="E318" s="15"/>
      <c r="F318" s="15"/>
      <c r="G318" s="16"/>
      <c r="X318" t="s">
        <v>11</v>
      </c>
      <c r="Y318">
        <v>61</v>
      </c>
    </row>
    <row r="319" spans="1:29">
      <c r="A319" s="25" t="s">
        <v>90</v>
      </c>
      <c r="B319" s="9" t="s">
        <v>8</v>
      </c>
      <c r="C319" s="10">
        <v>61</v>
      </c>
      <c r="D319" s="11">
        <v>1</v>
      </c>
      <c r="E319" s="11">
        <v>7</v>
      </c>
      <c r="F319" s="12">
        <v>1.98</v>
      </c>
      <c r="G319" s="14">
        <v>1.3839999999999999</v>
      </c>
      <c r="W319" t="s">
        <v>90</v>
      </c>
      <c r="X319" t="s">
        <v>205</v>
      </c>
      <c r="Y319">
        <v>61</v>
      </c>
      <c r="Z319">
        <v>-3.86</v>
      </c>
      <c r="AA319">
        <v>3.86</v>
      </c>
      <c r="AB319">
        <v>2.5924999999999998</v>
      </c>
      <c r="AC319">
        <v>1.77986</v>
      </c>
    </row>
    <row r="320" spans="1:29">
      <c r="A320" s="25"/>
      <c r="B320" s="9" t="s">
        <v>9</v>
      </c>
      <c r="C320" s="10">
        <v>61</v>
      </c>
      <c r="D320" s="11">
        <v>2</v>
      </c>
      <c r="E320" s="11">
        <v>9</v>
      </c>
      <c r="F320" s="12">
        <v>6.56</v>
      </c>
      <c r="G320" s="14">
        <v>1.794</v>
      </c>
      <c r="X320" t="s">
        <v>206</v>
      </c>
      <c r="Y320">
        <v>61</v>
      </c>
      <c r="Z320">
        <v>-3</v>
      </c>
      <c r="AA320">
        <v>4</v>
      </c>
      <c r="AB320">
        <v>1.5573999999999999</v>
      </c>
      <c r="AC320">
        <v>1.7937399999999999</v>
      </c>
    </row>
    <row r="321" spans="1:29">
      <c r="A321" s="25"/>
      <c r="B321" s="9" t="s">
        <v>10</v>
      </c>
      <c r="C321" s="10">
        <v>61</v>
      </c>
      <c r="D321" s="11">
        <v>1</v>
      </c>
      <c r="E321" s="11">
        <v>9</v>
      </c>
      <c r="F321" s="12">
        <v>6.26</v>
      </c>
      <c r="G321" s="14">
        <v>1.8520000000000001</v>
      </c>
      <c r="X321" t="s">
        <v>207</v>
      </c>
      <c r="Y321">
        <v>61</v>
      </c>
      <c r="Z321">
        <v>-4</v>
      </c>
      <c r="AA321">
        <v>4</v>
      </c>
      <c r="AB321">
        <v>1.2623</v>
      </c>
      <c r="AC321">
        <v>1.8520399999999999</v>
      </c>
    </row>
    <row r="322" spans="1:29">
      <c r="A322" s="25"/>
      <c r="B322" s="9" t="s">
        <v>11</v>
      </c>
      <c r="C322" s="10">
        <v>61</v>
      </c>
      <c r="D322" s="15"/>
      <c r="E322" s="15"/>
      <c r="F322" s="15"/>
      <c r="G322" s="16"/>
      <c r="X322" t="s">
        <v>11</v>
      </c>
      <c r="Y322">
        <v>61</v>
      </c>
    </row>
    <row r="323" spans="1:29">
      <c r="A323" s="25" t="s">
        <v>91</v>
      </c>
      <c r="B323" s="9" t="s">
        <v>8</v>
      </c>
      <c r="C323" s="10">
        <v>61</v>
      </c>
      <c r="D323" s="11">
        <v>1</v>
      </c>
      <c r="E323" s="11">
        <v>6</v>
      </c>
      <c r="F323" s="12">
        <v>2.4300000000000002</v>
      </c>
      <c r="G323" s="14">
        <v>1.454</v>
      </c>
      <c r="W323" t="s">
        <v>91</v>
      </c>
      <c r="X323" t="s">
        <v>205</v>
      </c>
      <c r="Y323">
        <v>61</v>
      </c>
      <c r="Z323">
        <v>-2.57</v>
      </c>
      <c r="AA323">
        <v>3.86</v>
      </c>
      <c r="AB323">
        <v>2.0234000000000001</v>
      </c>
      <c r="AC323">
        <v>1.86995</v>
      </c>
    </row>
    <row r="324" spans="1:29">
      <c r="A324" s="25"/>
      <c r="B324" s="9" t="s">
        <v>9</v>
      </c>
      <c r="C324" s="10">
        <v>61</v>
      </c>
      <c r="D324" s="11">
        <v>2</v>
      </c>
      <c r="E324" s="11">
        <v>9</v>
      </c>
      <c r="F324" s="12">
        <v>5.79</v>
      </c>
      <c r="G324" s="14">
        <v>1.7709999999999999</v>
      </c>
      <c r="X324" t="s">
        <v>206</v>
      </c>
      <c r="Y324">
        <v>61</v>
      </c>
      <c r="Z324">
        <v>-3</v>
      </c>
      <c r="AA324">
        <v>4</v>
      </c>
      <c r="AB324">
        <v>0.78690000000000004</v>
      </c>
      <c r="AC324">
        <v>1.7712000000000001</v>
      </c>
    </row>
    <row r="325" spans="1:29">
      <c r="A325" s="25"/>
      <c r="B325" s="9" t="s">
        <v>10</v>
      </c>
      <c r="C325" s="10">
        <v>61</v>
      </c>
      <c r="D325" s="11">
        <v>2</v>
      </c>
      <c r="E325" s="11">
        <v>9</v>
      </c>
      <c r="F325" s="12">
        <v>5.67</v>
      </c>
      <c r="G325" s="14">
        <v>1.599</v>
      </c>
      <c r="X325" t="s">
        <v>207</v>
      </c>
      <c r="Y325">
        <v>61</v>
      </c>
      <c r="Z325">
        <v>-3</v>
      </c>
      <c r="AA325">
        <v>4</v>
      </c>
      <c r="AB325">
        <v>0.67210000000000003</v>
      </c>
      <c r="AC325">
        <v>1.59918</v>
      </c>
    </row>
    <row r="326" spans="1:29">
      <c r="A326" s="25"/>
      <c r="B326" s="9" t="s">
        <v>11</v>
      </c>
      <c r="C326" s="10">
        <v>61</v>
      </c>
      <c r="D326" s="15"/>
      <c r="E326" s="15"/>
      <c r="F326" s="15"/>
      <c r="G326" s="16"/>
      <c r="X326" t="s">
        <v>11</v>
      </c>
      <c r="Y326">
        <v>61</v>
      </c>
    </row>
    <row r="327" spans="1:29">
      <c r="A327" s="25" t="s">
        <v>92</v>
      </c>
      <c r="B327" s="9" t="s">
        <v>8</v>
      </c>
      <c r="C327" s="10">
        <v>61</v>
      </c>
      <c r="D327" s="11">
        <v>1</v>
      </c>
      <c r="E327" s="11">
        <v>6</v>
      </c>
      <c r="F327" s="12">
        <v>2.93</v>
      </c>
      <c r="G327" s="14">
        <v>1.2370000000000001</v>
      </c>
      <c r="W327" t="s">
        <v>92</v>
      </c>
      <c r="X327" t="s">
        <v>205</v>
      </c>
      <c r="Y327">
        <v>61</v>
      </c>
      <c r="Z327">
        <v>-2.57</v>
      </c>
      <c r="AA327">
        <v>3.86</v>
      </c>
      <c r="AB327">
        <v>1.37</v>
      </c>
      <c r="AC327">
        <v>1.5898000000000001</v>
      </c>
    </row>
    <row r="328" spans="1:29">
      <c r="A328" s="25"/>
      <c r="B328" s="9" t="s">
        <v>9</v>
      </c>
      <c r="C328" s="10">
        <v>61</v>
      </c>
      <c r="D328" s="11">
        <v>2</v>
      </c>
      <c r="E328" s="11">
        <v>9</v>
      </c>
      <c r="F328" s="12">
        <v>4.97</v>
      </c>
      <c r="G328" s="14">
        <v>1.835</v>
      </c>
      <c r="X328" t="s">
        <v>206</v>
      </c>
      <c r="Y328">
        <v>61</v>
      </c>
      <c r="Z328">
        <v>-3</v>
      </c>
      <c r="AA328">
        <v>4</v>
      </c>
      <c r="AB328">
        <v>-3.2800000000000003E-2</v>
      </c>
      <c r="AC328">
        <v>1.8345499999999999</v>
      </c>
    </row>
    <row r="329" spans="1:29">
      <c r="A329" s="25"/>
      <c r="B329" s="9" t="s">
        <v>10</v>
      </c>
      <c r="C329" s="10">
        <v>61</v>
      </c>
      <c r="D329" s="11">
        <v>2</v>
      </c>
      <c r="E329" s="11">
        <v>8</v>
      </c>
      <c r="F329" s="12">
        <v>5.07</v>
      </c>
      <c r="G329" s="14">
        <v>1.482</v>
      </c>
      <c r="X329" t="s">
        <v>207</v>
      </c>
      <c r="Y329">
        <v>61</v>
      </c>
      <c r="Z329">
        <v>-3</v>
      </c>
      <c r="AA329">
        <v>3</v>
      </c>
      <c r="AB329">
        <v>6.5600000000000006E-2</v>
      </c>
      <c r="AC329">
        <v>1.48177</v>
      </c>
    </row>
    <row r="330" spans="1:29">
      <c r="A330" s="25"/>
      <c r="B330" s="9" t="s">
        <v>11</v>
      </c>
      <c r="C330" s="10">
        <v>61</v>
      </c>
      <c r="D330" s="15"/>
      <c r="E330" s="15"/>
      <c r="F330" s="15"/>
      <c r="G330" s="16"/>
      <c r="X330" t="s">
        <v>11</v>
      </c>
      <c r="Y330">
        <v>61</v>
      </c>
    </row>
    <row r="331" spans="1:29">
      <c r="A331" s="25" t="s">
        <v>93</v>
      </c>
      <c r="B331" s="9" t="s">
        <v>8</v>
      </c>
      <c r="C331" s="10">
        <v>61</v>
      </c>
      <c r="D331" s="11">
        <v>2</v>
      </c>
      <c r="E331" s="11">
        <v>7</v>
      </c>
      <c r="F331" s="12">
        <v>4.79</v>
      </c>
      <c r="G331" s="14">
        <v>1.266</v>
      </c>
      <c r="W331" t="s">
        <v>93</v>
      </c>
      <c r="X331" t="s">
        <v>205</v>
      </c>
      <c r="Y331">
        <v>61</v>
      </c>
      <c r="Z331">
        <v>-3.86</v>
      </c>
      <c r="AA331">
        <v>2.57</v>
      </c>
      <c r="AB331">
        <v>-1.0117</v>
      </c>
      <c r="AC331">
        <v>1.62826</v>
      </c>
    </row>
    <row r="332" spans="1:29">
      <c r="A332" s="25"/>
      <c r="B332" s="9" t="s">
        <v>9</v>
      </c>
      <c r="C332" s="10">
        <v>61</v>
      </c>
      <c r="D332" s="11">
        <v>1</v>
      </c>
      <c r="E332" s="11">
        <v>5</v>
      </c>
      <c r="F332" s="12">
        <v>2.93</v>
      </c>
      <c r="G332" s="13">
        <v>0.92900000000000005</v>
      </c>
      <c r="X332" t="s">
        <v>206</v>
      </c>
      <c r="Y332">
        <v>61</v>
      </c>
      <c r="Z332">
        <v>-4</v>
      </c>
      <c r="AA332">
        <v>0</v>
      </c>
      <c r="AB332">
        <v>-2.0655999999999999</v>
      </c>
      <c r="AC332">
        <v>0.92859999999999998</v>
      </c>
    </row>
    <row r="333" spans="1:29">
      <c r="A333" s="25"/>
      <c r="B333" s="9" t="s">
        <v>10</v>
      </c>
      <c r="C333" s="10">
        <v>61</v>
      </c>
      <c r="D333" s="11">
        <v>1</v>
      </c>
      <c r="E333" s="11">
        <v>6</v>
      </c>
      <c r="F333" s="12">
        <v>3.11</v>
      </c>
      <c r="G333" s="14">
        <v>1.1850000000000001</v>
      </c>
      <c r="X333" t="s">
        <v>207</v>
      </c>
      <c r="Y333">
        <v>61</v>
      </c>
      <c r="Z333">
        <v>-4</v>
      </c>
      <c r="AA333">
        <v>1</v>
      </c>
      <c r="AB333">
        <v>-1.8852</v>
      </c>
      <c r="AC333">
        <v>1.1846000000000001</v>
      </c>
    </row>
    <row r="334" spans="1:29">
      <c r="A334" s="25"/>
      <c r="B334" s="9" t="s">
        <v>11</v>
      </c>
      <c r="C334" s="10">
        <v>61</v>
      </c>
      <c r="D334" s="15"/>
      <c r="E334" s="15"/>
      <c r="F334" s="15"/>
      <c r="G334" s="16"/>
      <c r="X334" t="s">
        <v>11</v>
      </c>
      <c r="Y334">
        <v>61</v>
      </c>
    </row>
    <row r="335" spans="1:29">
      <c r="A335" s="25" t="s">
        <v>94</v>
      </c>
      <c r="B335" s="9" t="s">
        <v>8</v>
      </c>
      <c r="C335" s="10">
        <v>60</v>
      </c>
      <c r="D335" s="11">
        <v>1</v>
      </c>
      <c r="E335" s="11">
        <v>4</v>
      </c>
      <c r="F335" s="12">
        <v>1.72</v>
      </c>
      <c r="G335" s="13">
        <v>0.92200000000000004</v>
      </c>
      <c r="W335" t="s">
        <v>94</v>
      </c>
      <c r="X335" t="s">
        <v>205</v>
      </c>
      <c r="Y335">
        <v>60</v>
      </c>
      <c r="Z335">
        <v>0</v>
      </c>
      <c r="AA335">
        <v>3.86</v>
      </c>
      <c r="AB335">
        <v>2.9357000000000002</v>
      </c>
      <c r="AC335">
        <v>1.1857599999999999</v>
      </c>
    </row>
    <row r="336" spans="1:29">
      <c r="A336" s="25"/>
      <c r="B336" s="9" t="s">
        <v>9</v>
      </c>
      <c r="C336" s="10">
        <v>60</v>
      </c>
      <c r="D336" s="11">
        <v>3</v>
      </c>
      <c r="E336" s="11">
        <v>9</v>
      </c>
      <c r="F336" s="12">
        <v>6.15</v>
      </c>
      <c r="G336" s="14">
        <v>1.3129999999999999</v>
      </c>
      <c r="X336" t="s">
        <v>206</v>
      </c>
      <c r="Y336">
        <v>60</v>
      </c>
      <c r="Z336">
        <v>-2</v>
      </c>
      <c r="AA336">
        <v>4</v>
      </c>
      <c r="AB336">
        <v>1.1499999999999999</v>
      </c>
      <c r="AC336">
        <v>1.3125899999999999</v>
      </c>
    </row>
    <row r="337" spans="1:29">
      <c r="A337" s="25"/>
      <c r="B337" s="9" t="s">
        <v>10</v>
      </c>
      <c r="C337" s="10">
        <v>60</v>
      </c>
      <c r="D337" s="11">
        <v>3</v>
      </c>
      <c r="E337" s="11">
        <v>9</v>
      </c>
      <c r="F337" s="12">
        <v>6.15</v>
      </c>
      <c r="G337" s="14">
        <v>1.3</v>
      </c>
      <c r="X337" t="s">
        <v>207</v>
      </c>
      <c r="Y337">
        <v>60</v>
      </c>
      <c r="Z337">
        <v>-2</v>
      </c>
      <c r="AA337">
        <v>4</v>
      </c>
      <c r="AB337">
        <v>1.1499999999999999</v>
      </c>
      <c r="AC337">
        <v>1.2996099999999999</v>
      </c>
    </row>
    <row r="338" spans="1:29" ht="15" thickBot="1">
      <c r="A338" s="26"/>
      <c r="B338" s="17" t="s">
        <v>11</v>
      </c>
      <c r="C338" s="18">
        <v>60</v>
      </c>
      <c r="D338" s="19"/>
      <c r="E338" s="19"/>
      <c r="F338" s="19"/>
      <c r="G338" s="20"/>
      <c r="X338" t="s">
        <v>11</v>
      </c>
      <c r="Y338">
        <v>60</v>
      </c>
    </row>
    <row r="339" spans="1:29" ht="15" thickTop="1"/>
  </sheetData>
  <mergeCells count="6">
    <mergeCell ref="J15:J18"/>
    <mergeCell ref="J1:P1"/>
    <mergeCell ref="J2:K2"/>
    <mergeCell ref="J3:J6"/>
    <mergeCell ref="J7:J10"/>
    <mergeCell ref="J11:J1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opLeftCell="A13" workbookViewId="0">
      <selection activeCell="E5" sqref="E5"/>
    </sheetView>
  </sheetViews>
  <sheetFormatPr baseColWidth="10" defaultColWidth="8.83203125" defaultRowHeight="14" x14ac:dyDescent="0"/>
  <cols>
    <col min="1" max="1" width="19.5" bestFit="1" customWidth="1"/>
    <col min="2" max="2" width="16.33203125" bestFit="1" customWidth="1"/>
    <col min="3" max="3" width="4" bestFit="1" customWidth="1"/>
    <col min="4" max="4" width="9.5" bestFit="1" customWidth="1"/>
    <col min="5" max="5" width="9.83203125" bestFit="1" customWidth="1"/>
    <col min="6" max="6" width="7.6640625" bestFit="1" customWidth="1"/>
    <col min="7" max="7" width="13.5" bestFit="1" customWidth="1"/>
    <col min="9" max="9" width="24.33203125" bestFit="1" customWidth="1"/>
    <col min="10" max="10" width="16.33203125" bestFit="1" customWidth="1"/>
    <col min="11" max="11" width="5" bestFit="1" customWidth="1"/>
    <col min="12" max="12" width="9.6640625" bestFit="1" customWidth="1"/>
    <col min="13" max="13" width="10" bestFit="1" customWidth="1"/>
    <col min="14" max="14" width="7.6640625" bestFit="1" customWidth="1"/>
    <col min="15" max="15" width="13.5" bestFit="1" customWidth="1"/>
    <col min="17" max="17" width="16.33203125" bestFit="1" customWidth="1"/>
  </cols>
  <sheetData>
    <row r="1" spans="1:18" s="27" customFormat="1">
      <c r="A1" s="27" t="s">
        <v>0</v>
      </c>
      <c r="D1" s="27">
        <f>COUNTIF(C:C,117)</f>
        <v>100</v>
      </c>
      <c r="I1" s="27" t="s">
        <v>0</v>
      </c>
      <c r="Q1" s="27" t="s">
        <v>100</v>
      </c>
    </row>
    <row r="2" spans="1:18" s="27" customFormat="1">
      <c r="A2" s="27" t="s">
        <v>106</v>
      </c>
      <c r="C2" s="27" t="s">
        <v>2</v>
      </c>
      <c r="D2" s="27" t="s">
        <v>3</v>
      </c>
      <c r="E2" s="27" t="s">
        <v>4</v>
      </c>
      <c r="F2" s="27" t="s">
        <v>5</v>
      </c>
      <c r="G2" s="27" t="s">
        <v>6</v>
      </c>
      <c r="I2" s="27" t="s">
        <v>108</v>
      </c>
      <c r="K2" s="27" t="s">
        <v>2</v>
      </c>
      <c r="L2" s="27" t="s">
        <v>3</v>
      </c>
      <c r="M2" s="27" t="s">
        <v>4</v>
      </c>
      <c r="N2" s="27" t="s">
        <v>5</v>
      </c>
      <c r="O2" s="27" t="s">
        <v>6</v>
      </c>
      <c r="Q2" s="28" t="s">
        <v>113</v>
      </c>
      <c r="R2" s="28" t="s">
        <v>114</v>
      </c>
    </row>
    <row r="3" spans="1:18">
      <c r="A3" t="s">
        <v>7</v>
      </c>
      <c r="B3" t="s">
        <v>107</v>
      </c>
      <c r="C3">
        <v>117</v>
      </c>
      <c r="D3">
        <v>-4</v>
      </c>
      <c r="E3">
        <v>0</v>
      </c>
      <c r="F3">
        <v>-2.5135000000000001</v>
      </c>
      <c r="G3">
        <v>1.0127200000000001</v>
      </c>
      <c r="I3" t="s">
        <v>109</v>
      </c>
      <c r="J3" t="s">
        <v>107</v>
      </c>
      <c r="K3">
        <v>2077</v>
      </c>
      <c r="L3">
        <v>-4</v>
      </c>
      <c r="M3">
        <v>4</v>
      </c>
      <c r="N3">
        <v>-1.7578</v>
      </c>
      <c r="O3">
        <v>1.3917600000000001</v>
      </c>
    </row>
    <row r="4" spans="1:18">
      <c r="B4" t="s">
        <v>11</v>
      </c>
      <c r="C4">
        <v>117</v>
      </c>
      <c r="J4" t="s">
        <v>11</v>
      </c>
      <c r="K4">
        <v>2077</v>
      </c>
    </row>
    <row r="5" spans="1:18">
      <c r="A5" t="s">
        <v>12</v>
      </c>
      <c r="B5" t="s">
        <v>107</v>
      </c>
      <c r="C5">
        <v>117</v>
      </c>
      <c r="D5">
        <v>-4</v>
      </c>
      <c r="E5">
        <v>3.73</v>
      </c>
      <c r="F5">
        <v>-1.4336</v>
      </c>
      <c r="G5">
        <v>1.5620700000000001</v>
      </c>
      <c r="I5" t="s">
        <v>110</v>
      </c>
      <c r="J5" t="s">
        <v>107</v>
      </c>
      <c r="K5">
        <v>1878</v>
      </c>
      <c r="L5">
        <v>-3.95</v>
      </c>
      <c r="M5">
        <v>4</v>
      </c>
      <c r="N5">
        <v>1.2115</v>
      </c>
      <c r="O5">
        <v>1.5129300000000001</v>
      </c>
    </row>
    <row r="6" spans="1:18">
      <c r="B6" t="s">
        <v>11</v>
      </c>
      <c r="C6">
        <v>117</v>
      </c>
      <c r="J6" t="s">
        <v>11</v>
      </c>
      <c r="K6">
        <v>1878</v>
      </c>
    </row>
    <row r="7" spans="1:18">
      <c r="A7" t="s">
        <v>13</v>
      </c>
      <c r="B7" t="s">
        <v>107</v>
      </c>
      <c r="C7">
        <v>117</v>
      </c>
      <c r="D7">
        <v>-4</v>
      </c>
      <c r="E7">
        <v>-0.05</v>
      </c>
      <c r="F7">
        <v>-2.4649999999999999</v>
      </c>
      <c r="G7">
        <v>0.94486999999999999</v>
      </c>
      <c r="I7" t="s">
        <v>111</v>
      </c>
      <c r="J7" t="s">
        <v>107</v>
      </c>
      <c r="K7">
        <v>2241</v>
      </c>
      <c r="L7">
        <v>-4</v>
      </c>
      <c r="M7">
        <v>4</v>
      </c>
      <c r="N7">
        <v>0.33339999999999997</v>
      </c>
      <c r="O7">
        <v>1.4437899999999999</v>
      </c>
    </row>
    <row r="8" spans="1:18">
      <c r="B8" t="s">
        <v>11</v>
      </c>
      <c r="C8">
        <v>117</v>
      </c>
      <c r="J8" t="s">
        <v>11</v>
      </c>
      <c r="K8">
        <v>2241</v>
      </c>
    </row>
    <row r="9" spans="1:18">
      <c r="A9" t="s">
        <v>14</v>
      </c>
      <c r="B9" t="s">
        <v>107</v>
      </c>
      <c r="C9">
        <v>117</v>
      </c>
      <c r="D9">
        <v>-4</v>
      </c>
      <c r="E9">
        <v>3.52</v>
      </c>
      <c r="F9">
        <v>-2.1173999999999999</v>
      </c>
      <c r="G9">
        <v>1.54711</v>
      </c>
      <c r="I9" t="s">
        <v>112</v>
      </c>
      <c r="J9" t="s">
        <v>107</v>
      </c>
      <c r="K9">
        <v>351</v>
      </c>
      <c r="L9">
        <v>-4</v>
      </c>
      <c r="M9">
        <v>3.92</v>
      </c>
      <c r="N9">
        <v>-1.0379</v>
      </c>
      <c r="O9">
        <v>1.62019</v>
      </c>
    </row>
    <row r="10" spans="1:18">
      <c r="B10" t="s">
        <v>11</v>
      </c>
      <c r="C10">
        <v>117</v>
      </c>
      <c r="J10" t="s">
        <v>11</v>
      </c>
      <c r="K10">
        <v>351</v>
      </c>
    </row>
    <row r="11" spans="1:18">
      <c r="A11" t="s">
        <v>15</v>
      </c>
      <c r="B11" t="s">
        <v>107</v>
      </c>
      <c r="C11">
        <v>117</v>
      </c>
      <c r="D11">
        <v>-4</v>
      </c>
      <c r="E11">
        <v>1.01</v>
      </c>
      <c r="F11">
        <v>-1.9474</v>
      </c>
      <c r="G11">
        <v>1.07975</v>
      </c>
    </row>
    <row r="12" spans="1:18">
      <c r="B12" t="s">
        <v>11</v>
      </c>
      <c r="C12">
        <v>117</v>
      </c>
    </row>
    <row r="13" spans="1:18">
      <c r="A13" t="s">
        <v>16</v>
      </c>
      <c r="B13" t="s">
        <v>107</v>
      </c>
      <c r="C13">
        <v>117</v>
      </c>
      <c r="D13">
        <v>-4</v>
      </c>
      <c r="E13">
        <v>1.87</v>
      </c>
      <c r="F13">
        <v>-1.6557999999999999</v>
      </c>
      <c r="G13">
        <v>1.1146100000000001</v>
      </c>
    </row>
    <row r="14" spans="1:18">
      <c r="B14" t="s">
        <v>11</v>
      </c>
      <c r="C14">
        <v>117</v>
      </c>
    </row>
    <row r="15" spans="1:18">
      <c r="A15" t="s">
        <v>17</v>
      </c>
      <c r="B15" t="s">
        <v>107</v>
      </c>
      <c r="C15">
        <v>41</v>
      </c>
      <c r="D15">
        <v>-3.65</v>
      </c>
      <c r="E15">
        <v>4</v>
      </c>
      <c r="F15">
        <v>-0.22370000000000001</v>
      </c>
      <c r="G15">
        <v>2.2739600000000002</v>
      </c>
    </row>
    <row r="16" spans="1:18">
      <c r="B16" t="s">
        <v>11</v>
      </c>
      <c r="C16">
        <v>41</v>
      </c>
    </row>
    <row r="17" spans="1:7">
      <c r="A17" t="s">
        <v>18</v>
      </c>
      <c r="B17" t="s">
        <v>107</v>
      </c>
      <c r="C17">
        <v>117</v>
      </c>
      <c r="D17">
        <v>-4</v>
      </c>
      <c r="E17">
        <v>3.63</v>
      </c>
      <c r="F17">
        <v>-1.8366</v>
      </c>
      <c r="G17">
        <v>1.5312300000000001</v>
      </c>
    </row>
    <row r="18" spans="1:7">
      <c r="B18" t="s">
        <v>11</v>
      </c>
      <c r="C18">
        <v>117</v>
      </c>
    </row>
    <row r="19" spans="1:7">
      <c r="A19" t="s">
        <v>19</v>
      </c>
      <c r="B19" t="s">
        <v>107</v>
      </c>
      <c r="C19">
        <v>117</v>
      </c>
      <c r="D19">
        <v>-4</v>
      </c>
      <c r="E19">
        <v>1.36</v>
      </c>
      <c r="F19">
        <v>-1.8849</v>
      </c>
      <c r="G19">
        <v>1.04515</v>
      </c>
    </row>
    <row r="20" spans="1:7">
      <c r="B20" t="s">
        <v>11</v>
      </c>
      <c r="C20">
        <v>117</v>
      </c>
    </row>
    <row r="21" spans="1:7">
      <c r="A21" t="s">
        <v>20</v>
      </c>
      <c r="B21" t="s">
        <v>107</v>
      </c>
      <c r="C21">
        <v>117</v>
      </c>
      <c r="D21">
        <v>-4</v>
      </c>
      <c r="E21">
        <v>2.0499999999999998</v>
      </c>
      <c r="F21">
        <v>-2.0112000000000001</v>
      </c>
      <c r="G21">
        <v>1.17279</v>
      </c>
    </row>
    <row r="22" spans="1:7">
      <c r="B22" t="s">
        <v>11</v>
      </c>
      <c r="C22">
        <v>117</v>
      </c>
    </row>
    <row r="23" spans="1:7">
      <c r="A23" t="s">
        <v>21</v>
      </c>
      <c r="B23" t="s">
        <v>107</v>
      </c>
      <c r="C23">
        <v>117</v>
      </c>
      <c r="D23">
        <v>-4</v>
      </c>
      <c r="E23">
        <v>1.71</v>
      </c>
      <c r="F23">
        <v>-2.0137</v>
      </c>
      <c r="G23">
        <v>0.94930999999999999</v>
      </c>
    </row>
    <row r="24" spans="1:7">
      <c r="B24" t="s">
        <v>11</v>
      </c>
      <c r="C24">
        <v>117</v>
      </c>
    </row>
    <row r="25" spans="1:7">
      <c r="A25" t="s">
        <v>22</v>
      </c>
      <c r="B25" t="s">
        <v>107</v>
      </c>
      <c r="C25">
        <v>41</v>
      </c>
      <c r="D25">
        <v>-4</v>
      </c>
      <c r="E25">
        <v>2.37</v>
      </c>
      <c r="F25">
        <v>-1.8062</v>
      </c>
      <c r="G25">
        <v>1.1692800000000001</v>
      </c>
    </row>
    <row r="26" spans="1:7">
      <c r="B26" t="s">
        <v>11</v>
      </c>
      <c r="C26">
        <v>41</v>
      </c>
    </row>
    <row r="27" spans="1:7">
      <c r="A27" t="s">
        <v>23</v>
      </c>
      <c r="B27" t="s">
        <v>107</v>
      </c>
      <c r="C27">
        <v>41</v>
      </c>
      <c r="D27">
        <v>-4</v>
      </c>
      <c r="E27">
        <v>0.59</v>
      </c>
      <c r="F27">
        <v>-2.0032999999999999</v>
      </c>
      <c r="G27">
        <v>0.98441999999999996</v>
      </c>
    </row>
    <row r="28" spans="1:7">
      <c r="B28" t="s">
        <v>11</v>
      </c>
      <c r="C28">
        <v>41</v>
      </c>
    </row>
    <row r="29" spans="1:7">
      <c r="A29" t="s">
        <v>24</v>
      </c>
      <c r="B29" t="s">
        <v>107</v>
      </c>
      <c r="C29">
        <v>41</v>
      </c>
      <c r="D29">
        <v>-4</v>
      </c>
      <c r="E29">
        <v>0.75</v>
      </c>
      <c r="F29">
        <v>-1.7690999999999999</v>
      </c>
      <c r="G29">
        <v>1.09646</v>
      </c>
    </row>
    <row r="30" spans="1:7">
      <c r="B30" t="s">
        <v>11</v>
      </c>
      <c r="C30">
        <v>41</v>
      </c>
    </row>
    <row r="31" spans="1:7">
      <c r="A31" t="s">
        <v>25</v>
      </c>
      <c r="B31" t="s">
        <v>107</v>
      </c>
      <c r="C31">
        <v>41</v>
      </c>
      <c r="D31">
        <v>-4</v>
      </c>
      <c r="E31">
        <v>1.6</v>
      </c>
      <c r="F31">
        <v>-2.266</v>
      </c>
      <c r="G31">
        <v>1.1712800000000001</v>
      </c>
    </row>
    <row r="32" spans="1:7">
      <c r="B32" t="s">
        <v>11</v>
      </c>
      <c r="C32">
        <v>41</v>
      </c>
    </row>
    <row r="33" spans="1:7">
      <c r="A33" t="s">
        <v>26</v>
      </c>
      <c r="B33" t="s">
        <v>107</v>
      </c>
      <c r="C33">
        <v>117</v>
      </c>
      <c r="D33">
        <v>-4</v>
      </c>
      <c r="E33">
        <v>2</v>
      </c>
      <c r="F33">
        <v>-1.9193</v>
      </c>
      <c r="G33">
        <v>1.0508200000000001</v>
      </c>
    </row>
    <row r="34" spans="1:7">
      <c r="B34" t="s">
        <v>11</v>
      </c>
      <c r="C34">
        <v>117</v>
      </c>
    </row>
    <row r="35" spans="1:7">
      <c r="A35" t="s">
        <v>27</v>
      </c>
      <c r="B35" t="s">
        <v>107</v>
      </c>
      <c r="C35">
        <v>117</v>
      </c>
      <c r="D35">
        <v>-4</v>
      </c>
      <c r="E35">
        <v>0.96</v>
      </c>
      <c r="F35">
        <v>-1.9897</v>
      </c>
      <c r="G35">
        <v>1.10639</v>
      </c>
    </row>
    <row r="36" spans="1:7">
      <c r="B36" t="s">
        <v>11</v>
      </c>
      <c r="C36">
        <v>117</v>
      </c>
    </row>
    <row r="37" spans="1:7">
      <c r="A37" t="s">
        <v>28</v>
      </c>
      <c r="B37" t="s">
        <v>107</v>
      </c>
      <c r="C37">
        <v>117</v>
      </c>
      <c r="D37">
        <v>-4</v>
      </c>
      <c r="E37">
        <v>0.93</v>
      </c>
      <c r="F37">
        <v>-1.8407</v>
      </c>
      <c r="G37">
        <v>0.94547000000000003</v>
      </c>
    </row>
    <row r="38" spans="1:7">
      <c r="B38" t="s">
        <v>11</v>
      </c>
      <c r="C38">
        <v>117</v>
      </c>
    </row>
    <row r="39" spans="1:7">
      <c r="A39" t="s">
        <v>29</v>
      </c>
      <c r="B39" t="s">
        <v>107</v>
      </c>
      <c r="C39">
        <v>117</v>
      </c>
      <c r="D39">
        <v>-3.71</v>
      </c>
      <c r="E39">
        <v>3.68</v>
      </c>
      <c r="F39">
        <v>-0.3594</v>
      </c>
      <c r="G39">
        <v>1.8892</v>
      </c>
    </row>
    <row r="40" spans="1:7">
      <c r="B40" t="s">
        <v>11</v>
      </c>
      <c r="C40">
        <v>117</v>
      </c>
    </row>
    <row r="41" spans="1:7">
      <c r="A41" t="s">
        <v>30</v>
      </c>
      <c r="B41" t="s">
        <v>107</v>
      </c>
      <c r="C41">
        <v>117</v>
      </c>
      <c r="D41">
        <v>-4</v>
      </c>
      <c r="E41">
        <v>3.87</v>
      </c>
      <c r="F41">
        <v>-1.3093999999999999</v>
      </c>
      <c r="G41">
        <v>1.6553800000000001</v>
      </c>
    </row>
    <row r="42" spans="1:7">
      <c r="B42" t="s">
        <v>11</v>
      </c>
      <c r="C42">
        <v>117</v>
      </c>
    </row>
    <row r="43" spans="1:7">
      <c r="A43" t="s">
        <v>31</v>
      </c>
      <c r="B43" t="s">
        <v>107</v>
      </c>
      <c r="C43">
        <v>117</v>
      </c>
      <c r="D43">
        <v>-3.49</v>
      </c>
      <c r="E43">
        <v>2.21</v>
      </c>
      <c r="F43">
        <v>-1.079</v>
      </c>
      <c r="G43">
        <v>1.2626500000000001</v>
      </c>
    </row>
    <row r="44" spans="1:7">
      <c r="B44" t="s">
        <v>11</v>
      </c>
      <c r="C44">
        <v>117</v>
      </c>
    </row>
    <row r="45" spans="1:7">
      <c r="A45" t="s">
        <v>32</v>
      </c>
      <c r="B45" t="s">
        <v>107</v>
      </c>
      <c r="C45">
        <v>117</v>
      </c>
      <c r="D45">
        <v>-2.37</v>
      </c>
      <c r="E45">
        <v>3.73</v>
      </c>
      <c r="F45">
        <v>0.57069999999999999</v>
      </c>
      <c r="G45">
        <v>1.2930299999999999</v>
      </c>
    </row>
    <row r="46" spans="1:7">
      <c r="B46" t="s">
        <v>11</v>
      </c>
      <c r="C46">
        <v>117</v>
      </c>
    </row>
    <row r="47" spans="1:7">
      <c r="A47" t="s">
        <v>33</v>
      </c>
      <c r="B47" t="s">
        <v>107</v>
      </c>
      <c r="C47">
        <v>117</v>
      </c>
      <c r="D47">
        <v>-2.69</v>
      </c>
      <c r="E47">
        <v>4</v>
      </c>
      <c r="F47">
        <v>1.8965000000000001</v>
      </c>
      <c r="G47">
        <v>1.2365600000000001</v>
      </c>
    </row>
    <row r="48" spans="1:7">
      <c r="B48" t="s">
        <v>11</v>
      </c>
      <c r="C48">
        <v>117</v>
      </c>
    </row>
    <row r="49" spans="1:7">
      <c r="A49" t="s">
        <v>34</v>
      </c>
      <c r="B49" t="s">
        <v>107</v>
      </c>
      <c r="C49">
        <v>117</v>
      </c>
      <c r="D49">
        <v>-3.57</v>
      </c>
      <c r="E49">
        <v>4</v>
      </c>
      <c r="F49">
        <v>1.0644</v>
      </c>
      <c r="G49">
        <v>1.9031800000000001</v>
      </c>
    </row>
    <row r="50" spans="1:7">
      <c r="B50" t="s">
        <v>11</v>
      </c>
      <c r="C50">
        <v>117</v>
      </c>
    </row>
    <row r="51" spans="1:7">
      <c r="A51" t="s">
        <v>35</v>
      </c>
      <c r="B51" t="s">
        <v>107</v>
      </c>
      <c r="C51">
        <v>117</v>
      </c>
      <c r="D51">
        <v>-1.76</v>
      </c>
      <c r="E51">
        <v>4</v>
      </c>
      <c r="F51">
        <v>1.4054</v>
      </c>
      <c r="G51">
        <v>1.1738999999999999</v>
      </c>
    </row>
    <row r="52" spans="1:7">
      <c r="B52" t="s">
        <v>11</v>
      </c>
      <c r="C52">
        <v>117</v>
      </c>
    </row>
    <row r="53" spans="1:7">
      <c r="A53" t="s">
        <v>36</v>
      </c>
      <c r="B53" t="s">
        <v>107</v>
      </c>
      <c r="C53">
        <v>117</v>
      </c>
      <c r="D53">
        <v>-2.85</v>
      </c>
      <c r="E53">
        <v>4</v>
      </c>
      <c r="F53">
        <v>1.6588000000000001</v>
      </c>
      <c r="G53">
        <v>1.16595</v>
      </c>
    </row>
    <row r="54" spans="1:7">
      <c r="B54" t="s">
        <v>11</v>
      </c>
      <c r="C54">
        <v>117</v>
      </c>
    </row>
    <row r="55" spans="1:7">
      <c r="A55" t="s">
        <v>37</v>
      </c>
      <c r="B55" t="s">
        <v>107</v>
      </c>
      <c r="C55">
        <v>117</v>
      </c>
      <c r="D55">
        <v>-3.28</v>
      </c>
      <c r="E55">
        <v>4</v>
      </c>
      <c r="F55">
        <v>1.2343999999999999</v>
      </c>
      <c r="G55">
        <v>1.36405</v>
      </c>
    </row>
    <row r="56" spans="1:7">
      <c r="B56" t="s">
        <v>11</v>
      </c>
      <c r="C56">
        <v>117</v>
      </c>
    </row>
    <row r="57" spans="1:7">
      <c r="A57" t="s">
        <v>38</v>
      </c>
      <c r="B57" t="s">
        <v>107</v>
      </c>
      <c r="C57">
        <v>117</v>
      </c>
      <c r="D57">
        <v>-2.93</v>
      </c>
      <c r="E57">
        <v>4</v>
      </c>
      <c r="F57">
        <v>1.819</v>
      </c>
      <c r="G57">
        <v>1.16492</v>
      </c>
    </row>
    <row r="58" spans="1:7">
      <c r="B58" t="s">
        <v>11</v>
      </c>
      <c r="C58">
        <v>117</v>
      </c>
    </row>
    <row r="59" spans="1:7">
      <c r="A59" t="s">
        <v>39</v>
      </c>
      <c r="B59" t="s">
        <v>107</v>
      </c>
      <c r="C59">
        <v>41</v>
      </c>
      <c r="D59">
        <v>-1.52</v>
      </c>
      <c r="E59">
        <v>3.89</v>
      </c>
      <c r="F59">
        <v>2.1040999999999999</v>
      </c>
      <c r="G59">
        <v>1.10449</v>
      </c>
    </row>
    <row r="60" spans="1:7">
      <c r="B60" t="s">
        <v>11</v>
      </c>
      <c r="C60">
        <v>41</v>
      </c>
    </row>
    <row r="61" spans="1:7">
      <c r="A61" t="s">
        <v>40</v>
      </c>
      <c r="B61" t="s">
        <v>107</v>
      </c>
      <c r="C61">
        <v>117</v>
      </c>
      <c r="D61">
        <v>-2.56</v>
      </c>
      <c r="E61">
        <v>4</v>
      </c>
      <c r="F61">
        <v>1.1063000000000001</v>
      </c>
      <c r="G61">
        <v>1.6725300000000001</v>
      </c>
    </row>
    <row r="62" spans="1:7">
      <c r="B62" t="s">
        <v>11</v>
      </c>
      <c r="C62">
        <v>117</v>
      </c>
    </row>
    <row r="63" spans="1:7">
      <c r="A63" t="s">
        <v>41</v>
      </c>
      <c r="B63" t="s">
        <v>107</v>
      </c>
      <c r="C63">
        <v>117</v>
      </c>
      <c r="D63">
        <v>-3.01</v>
      </c>
      <c r="E63">
        <v>4</v>
      </c>
      <c r="F63">
        <v>1.6009</v>
      </c>
      <c r="G63">
        <v>1.1596</v>
      </c>
    </row>
    <row r="64" spans="1:7">
      <c r="B64" t="s">
        <v>11</v>
      </c>
      <c r="C64">
        <v>117</v>
      </c>
    </row>
    <row r="65" spans="1:7">
      <c r="A65" t="s">
        <v>42</v>
      </c>
      <c r="B65" t="s">
        <v>107</v>
      </c>
      <c r="C65">
        <v>41</v>
      </c>
      <c r="D65">
        <v>-3.95</v>
      </c>
      <c r="E65">
        <v>3.6</v>
      </c>
      <c r="F65">
        <v>1.0719000000000001</v>
      </c>
      <c r="G65">
        <v>1.8194999999999999</v>
      </c>
    </row>
    <row r="66" spans="1:7">
      <c r="B66" t="s">
        <v>11</v>
      </c>
      <c r="C66">
        <v>41</v>
      </c>
    </row>
    <row r="67" spans="1:7">
      <c r="A67" t="s">
        <v>43</v>
      </c>
      <c r="B67" t="s">
        <v>107</v>
      </c>
      <c r="C67">
        <v>117</v>
      </c>
      <c r="D67">
        <v>-3.81</v>
      </c>
      <c r="E67">
        <v>4</v>
      </c>
      <c r="F67">
        <v>1.3976</v>
      </c>
      <c r="G67">
        <v>1.4484699999999999</v>
      </c>
    </row>
    <row r="68" spans="1:7">
      <c r="B68" t="s">
        <v>11</v>
      </c>
      <c r="C68">
        <v>117</v>
      </c>
    </row>
    <row r="69" spans="1:7">
      <c r="A69" t="s">
        <v>44</v>
      </c>
      <c r="B69" t="s">
        <v>107</v>
      </c>
      <c r="C69">
        <v>117</v>
      </c>
      <c r="D69">
        <v>-3.71</v>
      </c>
      <c r="E69">
        <v>4</v>
      </c>
      <c r="F69">
        <v>1.5505</v>
      </c>
      <c r="G69">
        <v>1.5909599999999999</v>
      </c>
    </row>
    <row r="70" spans="1:7">
      <c r="B70" t="s">
        <v>11</v>
      </c>
      <c r="C70">
        <v>117</v>
      </c>
    </row>
    <row r="71" spans="1:7">
      <c r="A71" t="s">
        <v>45</v>
      </c>
      <c r="B71" t="s">
        <v>107</v>
      </c>
      <c r="C71">
        <v>41</v>
      </c>
      <c r="D71">
        <v>-3.39</v>
      </c>
      <c r="E71">
        <v>3.84</v>
      </c>
      <c r="F71">
        <v>1.7132000000000001</v>
      </c>
      <c r="G71">
        <v>1.48247</v>
      </c>
    </row>
    <row r="72" spans="1:7">
      <c r="B72" t="s">
        <v>11</v>
      </c>
      <c r="C72">
        <v>41</v>
      </c>
    </row>
    <row r="73" spans="1:7">
      <c r="A73" t="s">
        <v>46</v>
      </c>
      <c r="B73" t="s">
        <v>107</v>
      </c>
      <c r="C73">
        <v>117</v>
      </c>
      <c r="D73">
        <v>-2.08</v>
      </c>
      <c r="E73">
        <v>4</v>
      </c>
      <c r="F73">
        <v>1.0449999999999999</v>
      </c>
      <c r="G73">
        <v>1.2420800000000001</v>
      </c>
    </row>
    <row r="74" spans="1:7">
      <c r="B74" t="s">
        <v>11</v>
      </c>
      <c r="C74">
        <v>117</v>
      </c>
    </row>
    <row r="75" spans="1:7">
      <c r="A75" t="s">
        <v>47</v>
      </c>
      <c r="B75" t="s">
        <v>107</v>
      </c>
      <c r="C75">
        <v>117</v>
      </c>
      <c r="D75">
        <v>-3.36</v>
      </c>
      <c r="E75">
        <v>4</v>
      </c>
      <c r="F75">
        <v>0.31569999999999998</v>
      </c>
      <c r="G75">
        <v>1.62063</v>
      </c>
    </row>
    <row r="76" spans="1:7">
      <c r="B76" t="s">
        <v>11</v>
      </c>
      <c r="C76">
        <v>117</v>
      </c>
    </row>
    <row r="77" spans="1:7">
      <c r="A77" t="s">
        <v>48</v>
      </c>
      <c r="B77" t="s">
        <v>107</v>
      </c>
      <c r="C77">
        <v>117</v>
      </c>
      <c r="D77">
        <v>-3.07</v>
      </c>
      <c r="E77">
        <v>4</v>
      </c>
      <c r="F77">
        <v>0.38500000000000001</v>
      </c>
      <c r="G77">
        <v>1.5935699999999999</v>
      </c>
    </row>
    <row r="78" spans="1:7">
      <c r="B78" t="s">
        <v>11</v>
      </c>
      <c r="C78">
        <v>117</v>
      </c>
    </row>
    <row r="79" spans="1:7">
      <c r="A79" t="s">
        <v>49</v>
      </c>
      <c r="B79" t="s">
        <v>107</v>
      </c>
      <c r="C79">
        <v>117</v>
      </c>
      <c r="D79">
        <v>-3.52</v>
      </c>
      <c r="E79">
        <v>4</v>
      </c>
      <c r="F79">
        <v>0.68310000000000004</v>
      </c>
      <c r="G79">
        <v>1.5610900000000001</v>
      </c>
    </row>
    <row r="80" spans="1:7">
      <c r="B80" t="s">
        <v>11</v>
      </c>
      <c r="C80">
        <v>117</v>
      </c>
    </row>
    <row r="81" spans="1:7">
      <c r="A81" t="s">
        <v>50</v>
      </c>
      <c r="B81" t="s">
        <v>107</v>
      </c>
      <c r="C81">
        <v>117</v>
      </c>
      <c r="D81">
        <v>-4</v>
      </c>
      <c r="E81">
        <v>3.47</v>
      </c>
      <c r="F81">
        <v>-0.24410000000000001</v>
      </c>
      <c r="G81">
        <v>1.0497300000000001</v>
      </c>
    </row>
    <row r="82" spans="1:7">
      <c r="B82" t="s">
        <v>11</v>
      </c>
      <c r="C82">
        <v>117</v>
      </c>
    </row>
    <row r="83" spans="1:7">
      <c r="A83" t="s">
        <v>51</v>
      </c>
      <c r="B83" t="s">
        <v>107</v>
      </c>
      <c r="C83">
        <v>117</v>
      </c>
      <c r="D83">
        <v>-3.76</v>
      </c>
      <c r="E83">
        <v>3.57</v>
      </c>
      <c r="F83">
        <v>0.33689999999999998</v>
      </c>
      <c r="G83">
        <v>1.38534</v>
      </c>
    </row>
    <row r="84" spans="1:7">
      <c r="B84" t="s">
        <v>11</v>
      </c>
      <c r="C84">
        <v>117</v>
      </c>
    </row>
    <row r="85" spans="1:7">
      <c r="A85" t="s">
        <v>52</v>
      </c>
      <c r="B85" t="s">
        <v>107</v>
      </c>
      <c r="C85">
        <v>117</v>
      </c>
      <c r="D85">
        <v>-3.41</v>
      </c>
      <c r="E85">
        <v>3.55</v>
      </c>
      <c r="F85">
        <v>-6.0199999999999997E-2</v>
      </c>
      <c r="G85">
        <v>1.3896900000000001</v>
      </c>
    </row>
    <row r="86" spans="1:7">
      <c r="B86" t="s">
        <v>11</v>
      </c>
      <c r="C86">
        <v>117</v>
      </c>
    </row>
    <row r="87" spans="1:7">
      <c r="A87" t="s">
        <v>53</v>
      </c>
      <c r="B87" t="s">
        <v>107</v>
      </c>
      <c r="C87">
        <v>41</v>
      </c>
      <c r="D87">
        <v>-3.04</v>
      </c>
      <c r="E87">
        <v>3.09</v>
      </c>
      <c r="F87">
        <v>1.2111000000000001</v>
      </c>
      <c r="G87">
        <v>1.1210800000000001</v>
      </c>
    </row>
    <row r="88" spans="1:7">
      <c r="B88" t="s">
        <v>11</v>
      </c>
      <c r="C88">
        <v>41</v>
      </c>
    </row>
    <row r="89" spans="1:7">
      <c r="A89" t="s">
        <v>54</v>
      </c>
      <c r="B89" t="s">
        <v>107</v>
      </c>
      <c r="C89">
        <v>41</v>
      </c>
      <c r="D89">
        <v>-2.85</v>
      </c>
      <c r="E89">
        <v>2.4300000000000002</v>
      </c>
      <c r="F89">
        <v>-0.21920000000000001</v>
      </c>
      <c r="G89">
        <v>1.2402200000000001</v>
      </c>
    </row>
    <row r="90" spans="1:7">
      <c r="B90" t="s">
        <v>11</v>
      </c>
      <c r="C90">
        <v>41</v>
      </c>
    </row>
    <row r="91" spans="1:7">
      <c r="A91" t="s">
        <v>55</v>
      </c>
      <c r="B91" t="s">
        <v>107</v>
      </c>
      <c r="C91">
        <v>117</v>
      </c>
      <c r="D91">
        <v>-2.8</v>
      </c>
      <c r="E91">
        <v>3.73</v>
      </c>
      <c r="F91">
        <v>8.5199999999999998E-2</v>
      </c>
      <c r="G91">
        <v>1.27772</v>
      </c>
    </row>
    <row r="92" spans="1:7">
      <c r="B92" t="s">
        <v>11</v>
      </c>
      <c r="C92">
        <v>117</v>
      </c>
    </row>
    <row r="93" spans="1:7">
      <c r="A93" t="s">
        <v>56</v>
      </c>
      <c r="B93" t="s">
        <v>107</v>
      </c>
      <c r="C93">
        <v>117</v>
      </c>
      <c r="D93">
        <v>-2.61</v>
      </c>
      <c r="E93">
        <v>3.17</v>
      </c>
      <c r="F93">
        <v>0.27100000000000002</v>
      </c>
      <c r="G93">
        <v>1.3094600000000001</v>
      </c>
    </row>
    <row r="94" spans="1:7">
      <c r="B94" t="s">
        <v>11</v>
      </c>
      <c r="C94">
        <v>117</v>
      </c>
    </row>
    <row r="95" spans="1:7">
      <c r="A95" t="s">
        <v>57</v>
      </c>
      <c r="B95" t="s">
        <v>107</v>
      </c>
      <c r="C95">
        <v>117</v>
      </c>
      <c r="D95">
        <v>-2.69</v>
      </c>
      <c r="E95">
        <v>3.52</v>
      </c>
      <c r="F95">
        <v>0.25800000000000001</v>
      </c>
      <c r="G95">
        <v>1.29227</v>
      </c>
    </row>
    <row r="96" spans="1:7">
      <c r="B96" t="s">
        <v>11</v>
      </c>
      <c r="C96">
        <v>117</v>
      </c>
    </row>
    <row r="97" spans="1:7">
      <c r="A97" t="s">
        <v>58</v>
      </c>
      <c r="B97" t="s">
        <v>107</v>
      </c>
      <c r="C97">
        <v>41</v>
      </c>
      <c r="D97">
        <v>-3.36</v>
      </c>
      <c r="E97">
        <v>2.0299999999999998</v>
      </c>
      <c r="F97">
        <v>-0.34860000000000002</v>
      </c>
      <c r="G97">
        <v>1.3406</v>
      </c>
    </row>
    <row r="98" spans="1:7">
      <c r="B98" t="s">
        <v>11</v>
      </c>
      <c r="C98">
        <v>41</v>
      </c>
    </row>
    <row r="99" spans="1:7">
      <c r="A99" t="s">
        <v>59</v>
      </c>
      <c r="B99" t="s">
        <v>107</v>
      </c>
      <c r="C99">
        <v>41</v>
      </c>
      <c r="D99">
        <v>-2.93</v>
      </c>
      <c r="E99">
        <v>4</v>
      </c>
      <c r="F99">
        <v>0.1177</v>
      </c>
      <c r="G99">
        <v>1.6434200000000001</v>
      </c>
    </row>
    <row r="100" spans="1:7">
      <c r="B100" t="s">
        <v>11</v>
      </c>
      <c r="C100">
        <v>41</v>
      </c>
    </row>
    <row r="101" spans="1:7">
      <c r="A101" t="s">
        <v>60</v>
      </c>
      <c r="B101" t="s">
        <v>107</v>
      </c>
      <c r="C101">
        <v>41</v>
      </c>
      <c r="D101">
        <v>-3.65</v>
      </c>
      <c r="E101">
        <v>4</v>
      </c>
      <c r="F101">
        <v>0.43969999999999998</v>
      </c>
      <c r="G101">
        <v>1.61009</v>
      </c>
    </row>
    <row r="102" spans="1:7">
      <c r="B102" t="s">
        <v>11</v>
      </c>
      <c r="C102">
        <v>41</v>
      </c>
    </row>
    <row r="103" spans="1:7">
      <c r="A103" t="s">
        <v>61</v>
      </c>
      <c r="B103" t="s">
        <v>107</v>
      </c>
      <c r="C103">
        <v>41</v>
      </c>
      <c r="D103">
        <v>-4</v>
      </c>
      <c r="E103">
        <v>3.49</v>
      </c>
      <c r="F103">
        <v>7.4099999999999999E-2</v>
      </c>
      <c r="G103">
        <v>1.35812</v>
      </c>
    </row>
    <row r="104" spans="1:7">
      <c r="B104" t="s">
        <v>11</v>
      </c>
      <c r="C104">
        <v>41</v>
      </c>
    </row>
    <row r="105" spans="1:7">
      <c r="A105" t="s">
        <v>62</v>
      </c>
      <c r="B105" t="s">
        <v>107</v>
      </c>
      <c r="C105">
        <v>41</v>
      </c>
      <c r="D105">
        <v>-3.25</v>
      </c>
      <c r="E105">
        <v>1.68</v>
      </c>
      <c r="F105">
        <v>-0.69589999999999996</v>
      </c>
      <c r="G105">
        <v>1.3573900000000001</v>
      </c>
    </row>
    <row r="106" spans="1:7">
      <c r="B106" t="s">
        <v>11</v>
      </c>
      <c r="C106">
        <v>41</v>
      </c>
    </row>
    <row r="107" spans="1:7">
      <c r="A107" t="s">
        <v>63</v>
      </c>
      <c r="B107" t="s">
        <v>107</v>
      </c>
      <c r="C107">
        <v>41</v>
      </c>
      <c r="D107">
        <v>-2.93</v>
      </c>
      <c r="E107">
        <v>3.23</v>
      </c>
      <c r="F107">
        <v>0.39350000000000002</v>
      </c>
      <c r="G107">
        <v>1.4074899999999999</v>
      </c>
    </row>
    <row r="108" spans="1:7">
      <c r="B108" t="s">
        <v>11</v>
      </c>
      <c r="C108">
        <v>41</v>
      </c>
    </row>
    <row r="109" spans="1:7">
      <c r="A109" t="s">
        <v>64</v>
      </c>
      <c r="B109" t="s">
        <v>107</v>
      </c>
      <c r="C109">
        <v>41</v>
      </c>
      <c r="D109">
        <v>-4</v>
      </c>
      <c r="E109">
        <v>2.4500000000000002</v>
      </c>
      <c r="F109">
        <v>9.0399999999999994E-2</v>
      </c>
      <c r="G109">
        <v>1.40259</v>
      </c>
    </row>
    <row r="110" spans="1:7">
      <c r="B110" t="s">
        <v>11</v>
      </c>
      <c r="C110">
        <v>41</v>
      </c>
    </row>
    <row r="111" spans="1:7">
      <c r="A111" t="s">
        <v>65</v>
      </c>
      <c r="B111" t="s">
        <v>107</v>
      </c>
      <c r="C111">
        <v>117</v>
      </c>
      <c r="D111">
        <v>-4</v>
      </c>
      <c r="E111">
        <v>4</v>
      </c>
      <c r="F111">
        <v>0.56799999999999995</v>
      </c>
      <c r="G111">
        <v>1.31091</v>
      </c>
    </row>
    <row r="112" spans="1:7">
      <c r="B112" t="s">
        <v>11</v>
      </c>
      <c r="C112">
        <v>117</v>
      </c>
    </row>
    <row r="113" spans="1:7">
      <c r="A113" t="s">
        <v>66</v>
      </c>
      <c r="B113" t="s">
        <v>107</v>
      </c>
      <c r="C113">
        <v>117</v>
      </c>
      <c r="D113">
        <v>-4</v>
      </c>
      <c r="E113">
        <v>4</v>
      </c>
      <c r="F113">
        <v>0.49819999999999998</v>
      </c>
      <c r="G113">
        <v>1.4400200000000001</v>
      </c>
    </row>
    <row r="114" spans="1:7">
      <c r="B114" t="s">
        <v>11</v>
      </c>
      <c r="C114">
        <v>117</v>
      </c>
    </row>
    <row r="115" spans="1:7">
      <c r="A115" t="s">
        <v>67</v>
      </c>
      <c r="B115" t="s">
        <v>107</v>
      </c>
      <c r="C115">
        <v>117</v>
      </c>
      <c r="D115">
        <v>-4</v>
      </c>
      <c r="E115">
        <v>2.4500000000000002</v>
      </c>
      <c r="F115">
        <v>-0.95979999999999999</v>
      </c>
      <c r="G115">
        <v>1.38395</v>
      </c>
    </row>
    <row r="116" spans="1:7">
      <c r="B116" t="s">
        <v>11</v>
      </c>
      <c r="C116">
        <v>117</v>
      </c>
    </row>
    <row r="117" spans="1:7">
      <c r="A117" t="s">
        <v>68</v>
      </c>
      <c r="B117" t="s">
        <v>107</v>
      </c>
      <c r="C117">
        <v>117</v>
      </c>
      <c r="D117">
        <v>-1.65</v>
      </c>
      <c r="E117">
        <v>4</v>
      </c>
      <c r="F117">
        <v>1.6672</v>
      </c>
      <c r="G117">
        <v>1.08266</v>
      </c>
    </row>
    <row r="118" spans="1:7">
      <c r="B118" t="s">
        <v>11</v>
      </c>
      <c r="C118">
        <v>117</v>
      </c>
    </row>
    <row r="119" spans="1:7">
      <c r="A119" t="s">
        <v>69</v>
      </c>
      <c r="B119" t="s">
        <v>107</v>
      </c>
      <c r="C119">
        <v>117</v>
      </c>
      <c r="D119">
        <v>-4</v>
      </c>
      <c r="E119">
        <v>1.52</v>
      </c>
      <c r="F119">
        <v>-1.1919999999999999</v>
      </c>
      <c r="G119">
        <v>1.03077</v>
      </c>
    </row>
    <row r="120" spans="1:7">
      <c r="B120" t="s">
        <v>11</v>
      </c>
      <c r="C120">
        <v>117</v>
      </c>
    </row>
    <row r="121" spans="1:7">
      <c r="A121" t="s">
        <v>70</v>
      </c>
      <c r="B121" t="s">
        <v>107</v>
      </c>
      <c r="C121">
        <v>117</v>
      </c>
      <c r="D121">
        <v>-2.37</v>
      </c>
      <c r="E121">
        <v>4</v>
      </c>
      <c r="F121">
        <v>0.95750000000000002</v>
      </c>
      <c r="G121">
        <v>1.1840999999999999</v>
      </c>
    </row>
    <row r="122" spans="1:7">
      <c r="B122" t="s">
        <v>11</v>
      </c>
      <c r="C122">
        <v>117</v>
      </c>
    </row>
    <row r="123" spans="1:7">
      <c r="A123" t="s">
        <v>71</v>
      </c>
      <c r="B123" t="s">
        <v>107</v>
      </c>
      <c r="C123">
        <v>117</v>
      </c>
      <c r="D123">
        <v>-2.21</v>
      </c>
      <c r="E123">
        <v>4</v>
      </c>
      <c r="F123">
        <v>0.69359999999999999</v>
      </c>
      <c r="G123">
        <v>1.4081399999999999</v>
      </c>
    </row>
    <row r="124" spans="1:7">
      <c r="B124" t="s">
        <v>11</v>
      </c>
      <c r="C124">
        <v>117</v>
      </c>
    </row>
    <row r="125" spans="1:7">
      <c r="A125" t="s">
        <v>72</v>
      </c>
      <c r="B125" t="s">
        <v>107</v>
      </c>
      <c r="C125">
        <v>117</v>
      </c>
      <c r="D125">
        <v>-2.13</v>
      </c>
      <c r="E125">
        <v>3.63</v>
      </c>
      <c r="F125">
        <v>1.0613999999999999</v>
      </c>
      <c r="G125">
        <v>1.13815</v>
      </c>
    </row>
    <row r="126" spans="1:7">
      <c r="B126" t="s">
        <v>11</v>
      </c>
      <c r="C126">
        <v>117</v>
      </c>
    </row>
    <row r="127" spans="1:7">
      <c r="A127" t="s">
        <v>73</v>
      </c>
      <c r="B127" t="s">
        <v>107</v>
      </c>
      <c r="C127">
        <v>117</v>
      </c>
      <c r="D127">
        <v>-2.4300000000000002</v>
      </c>
      <c r="E127">
        <v>4</v>
      </c>
      <c r="F127">
        <v>0.80049999999999999</v>
      </c>
      <c r="G127">
        <v>1.1121700000000001</v>
      </c>
    </row>
    <row r="128" spans="1:7">
      <c r="B128" t="s">
        <v>11</v>
      </c>
      <c r="C128">
        <v>117</v>
      </c>
    </row>
    <row r="129" spans="1:7">
      <c r="A129" t="s">
        <v>74</v>
      </c>
      <c r="B129" t="s">
        <v>107</v>
      </c>
      <c r="C129">
        <v>117</v>
      </c>
      <c r="D129">
        <v>-2.0499999999999998</v>
      </c>
      <c r="E129">
        <v>3.6</v>
      </c>
      <c r="F129">
        <v>1.2718</v>
      </c>
      <c r="G129">
        <v>0.86890000000000001</v>
      </c>
    </row>
    <row r="130" spans="1:7">
      <c r="B130" t="s">
        <v>11</v>
      </c>
      <c r="C130">
        <v>117</v>
      </c>
    </row>
    <row r="131" spans="1:7">
      <c r="A131" t="s">
        <v>76</v>
      </c>
      <c r="B131" t="s">
        <v>107</v>
      </c>
      <c r="C131">
        <v>117</v>
      </c>
      <c r="D131">
        <v>-4</v>
      </c>
      <c r="E131">
        <v>2.75</v>
      </c>
      <c r="F131">
        <v>-1.6195999999999999</v>
      </c>
      <c r="G131">
        <v>1.2154400000000001</v>
      </c>
    </row>
    <row r="132" spans="1:7">
      <c r="B132" t="s">
        <v>11</v>
      </c>
      <c r="C132">
        <v>117</v>
      </c>
    </row>
    <row r="133" spans="1:7">
      <c r="A133" t="s">
        <v>83</v>
      </c>
      <c r="B133" t="s">
        <v>107</v>
      </c>
      <c r="C133">
        <v>117</v>
      </c>
      <c r="D133">
        <v>-4</v>
      </c>
      <c r="E133">
        <v>2.67</v>
      </c>
      <c r="F133">
        <v>-1.7210000000000001</v>
      </c>
      <c r="G133">
        <v>1.2655799999999999</v>
      </c>
    </row>
    <row r="134" spans="1:7">
      <c r="B134" t="s">
        <v>11</v>
      </c>
      <c r="C134">
        <v>117</v>
      </c>
    </row>
    <row r="135" spans="1:7">
      <c r="A135" t="s">
        <v>92</v>
      </c>
      <c r="B135" t="s">
        <v>107</v>
      </c>
      <c r="C135">
        <v>117</v>
      </c>
      <c r="D135">
        <v>-3.47</v>
      </c>
      <c r="E135">
        <v>3.92</v>
      </c>
      <c r="F135">
        <v>0.22700000000000001</v>
      </c>
      <c r="G135">
        <v>1.5542100000000001</v>
      </c>
    </row>
    <row r="136" spans="1:7">
      <c r="B136" t="s">
        <v>11</v>
      </c>
      <c r="C136">
        <v>117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19.5" bestFit="1" customWidth="1"/>
    <col min="2" max="2" width="16.83203125" bestFit="1" customWidth="1"/>
    <col min="4" max="4" width="9.6640625" bestFit="1" customWidth="1"/>
    <col min="5" max="5" width="10" bestFit="1" customWidth="1"/>
    <col min="7" max="7" width="13.5" bestFit="1" customWidth="1"/>
    <col min="10" max="10" width="16.83203125" bestFit="1" customWidth="1"/>
    <col min="12" max="12" width="9.6640625" bestFit="1" customWidth="1"/>
    <col min="15" max="15" width="13.5" bestFit="1" customWidth="1"/>
  </cols>
  <sheetData>
    <row r="1" spans="1:15" s="27" customFormat="1">
      <c r="A1" s="27" t="s">
        <v>0</v>
      </c>
      <c r="B1" s="27" t="s">
        <v>204</v>
      </c>
      <c r="J1" s="27" t="s">
        <v>0</v>
      </c>
    </row>
    <row r="2" spans="1:15" s="27" customFormat="1">
      <c r="A2" s="27" t="s">
        <v>1</v>
      </c>
      <c r="C2" s="27" t="s">
        <v>2</v>
      </c>
      <c r="D2" s="27" t="s">
        <v>3</v>
      </c>
      <c r="E2" s="27" t="s">
        <v>4</v>
      </c>
      <c r="F2" s="27" t="s">
        <v>5</v>
      </c>
      <c r="G2" s="27" t="s">
        <v>6</v>
      </c>
      <c r="K2" s="27" t="s">
        <v>2</v>
      </c>
      <c r="L2" s="27" t="s">
        <v>3</v>
      </c>
      <c r="M2" s="27" t="s">
        <v>4</v>
      </c>
      <c r="N2" s="27" t="s">
        <v>5</v>
      </c>
      <c r="O2" s="27" t="s">
        <v>6</v>
      </c>
    </row>
    <row r="3" spans="1:15">
      <c r="A3" t="s">
        <v>115</v>
      </c>
      <c r="B3" t="s">
        <v>8</v>
      </c>
      <c r="C3">
        <v>25</v>
      </c>
      <c r="D3">
        <v>-4</v>
      </c>
      <c r="E3">
        <v>-1</v>
      </c>
      <c r="F3">
        <v>-2.83</v>
      </c>
      <c r="G3">
        <v>1.042</v>
      </c>
      <c r="J3" t="s">
        <v>8</v>
      </c>
      <c r="K3">
        <v>575</v>
      </c>
      <c r="L3">
        <v>-4</v>
      </c>
      <c r="M3">
        <v>3</v>
      </c>
      <c r="N3" s="30">
        <v>-2.25</v>
      </c>
      <c r="O3">
        <v>1.304</v>
      </c>
    </row>
    <row r="4" spans="1:15">
      <c r="B4" t="s">
        <v>138</v>
      </c>
      <c r="C4">
        <v>25</v>
      </c>
      <c r="D4">
        <v>-4</v>
      </c>
      <c r="E4">
        <v>-1</v>
      </c>
      <c r="F4">
        <v>-2.83</v>
      </c>
      <c r="G4">
        <v>1.052</v>
      </c>
      <c r="J4" t="s">
        <v>138</v>
      </c>
      <c r="K4">
        <v>575</v>
      </c>
      <c r="L4">
        <v>-4</v>
      </c>
      <c r="M4">
        <v>3</v>
      </c>
      <c r="N4" s="30">
        <v>-2.31</v>
      </c>
      <c r="O4">
        <v>1.216</v>
      </c>
    </row>
    <row r="5" spans="1:15">
      <c r="B5" t="s">
        <v>10</v>
      </c>
      <c r="C5">
        <v>25</v>
      </c>
      <c r="D5">
        <v>-4</v>
      </c>
      <c r="E5">
        <v>-1</v>
      </c>
      <c r="F5">
        <v>-2.73</v>
      </c>
      <c r="G5">
        <v>1.079</v>
      </c>
      <c r="J5" t="s">
        <v>10</v>
      </c>
      <c r="K5">
        <v>575</v>
      </c>
      <c r="L5">
        <v>-4</v>
      </c>
      <c r="M5">
        <v>2</v>
      </c>
      <c r="N5" s="30">
        <v>-2.1</v>
      </c>
      <c r="O5">
        <v>1.2110000000000001</v>
      </c>
    </row>
    <row r="6" spans="1:15">
      <c r="B6" t="s">
        <v>11</v>
      </c>
      <c r="C6">
        <v>25</v>
      </c>
      <c r="J6" t="s">
        <v>11</v>
      </c>
      <c r="K6">
        <v>575</v>
      </c>
    </row>
    <row r="7" spans="1:15">
      <c r="A7" t="s">
        <v>116</v>
      </c>
      <c r="B7" t="s">
        <v>8</v>
      </c>
      <c r="C7">
        <v>25</v>
      </c>
      <c r="D7">
        <v>-4</v>
      </c>
      <c r="E7">
        <v>-1</v>
      </c>
      <c r="F7">
        <v>-3.08</v>
      </c>
      <c r="G7">
        <v>0.93700000000000006</v>
      </c>
    </row>
    <row r="8" spans="1:15">
      <c r="B8" t="s">
        <v>138</v>
      </c>
      <c r="C8">
        <v>25</v>
      </c>
      <c r="D8">
        <v>-4</v>
      </c>
      <c r="E8">
        <v>-1</v>
      </c>
      <c r="F8">
        <v>-2.93</v>
      </c>
      <c r="G8">
        <v>1.0609999999999999</v>
      </c>
    </row>
    <row r="9" spans="1:15">
      <c r="B9" t="s">
        <v>10</v>
      </c>
      <c r="C9">
        <v>25</v>
      </c>
      <c r="D9">
        <v>-4</v>
      </c>
      <c r="E9">
        <v>-1</v>
      </c>
      <c r="F9">
        <v>-2.92</v>
      </c>
      <c r="G9">
        <v>1.075</v>
      </c>
    </row>
    <row r="10" spans="1:15">
      <c r="B10" t="s">
        <v>11</v>
      </c>
      <c r="C10">
        <v>25</v>
      </c>
    </row>
    <row r="11" spans="1:15">
      <c r="A11" t="s">
        <v>117</v>
      </c>
      <c r="B11" t="s">
        <v>8</v>
      </c>
      <c r="C11">
        <v>25</v>
      </c>
      <c r="D11">
        <v>-4</v>
      </c>
      <c r="E11">
        <v>1</v>
      </c>
      <c r="F11">
        <v>-2.41</v>
      </c>
      <c r="G11">
        <v>1.3029999999999999</v>
      </c>
    </row>
    <row r="12" spans="1:15">
      <c r="B12" t="s">
        <v>138</v>
      </c>
      <c r="C12">
        <v>25</v>
      </c>
      <c r="D12">
        <v>-4</v>
      </c>
      <c r="E12">
        <v>1</v>
      </c>
      <c r="F12">
        <v>-2.29</v>
      </c>
      <c r="G12">
        <v>1.38</v>
      </c>
    </row>
    <row r="13" spans="1:15">
      <c r="B13" t="s">
        <v>10</v>
      </c>
      <c r="C13">
        <v>25</v>
      </c>
      <c r="D13">
        <v>-4</v>
      </c>
      <c r="E13">
        <v>1</v>
      </c>
      <c r="F13">
        <v>-1.9</v>
      </c>
      <c r="G13">
        <v>1.35</v>
      </c>
    </row>
    <row r="14" spans="1:15">
      <c r="B14" t="s">
        <v>11</v>
      </c>
      <c r="C14">
        <v>25</v>
      </c>
    </row>
    <row r="15" spans="1:15">
      <c r="A15" t="s">
        <v>118</v>
      </c>
      <c r="B15" t="s">
        <v>8</v>
      </c>
      <c r="C15">
        <v>25</v>
      </c>
      <c r="D15">
        <v>-4</v>
      </c>
      <c r="E15">
        <v>1</v>
      </c>
      <c r="F15">
        <v>-2.2000000000000002</v>
      </c>
      <c r="G15">
        <v>1.177</v>
      </c>
    </row>
    <row r="16" spans="1:15">
      <c r="B16" t="s">
        <v>138</v>
      </c>
      <c r="C16">
        <v>25</v>
      </c>
      <c r="D16">
        <v>-4</v>
      </c>
      <c r="E16">
        <v>1</v>
      </c>
      <c r="F16">
        <v>-2.2000000000000002</v>
      </c>
      <c r="G16">
        <v>1.228</v>
      </c>
    </row>
    <row r="17" spans="1:7">
      <c r="B17" t="s">
        <v>10</v>
      </c>
      <c r="C17">
        <v>25</v>
      </c>
      <c r="D17">
        <v>-4</v>
      </c>
      <c r="E17">
        <v>1</v>
      </c>
      <c r="F17">
        <v>-1.97</v>
      </c>
      <c r="G17">
        <v>1.177</v>
      </c>
    </row>
    <row r="18" spans="1:7">
      <c r="B18" t="s">
        <v>11</v>
      </c>
      <c r="C18">
        <v>25</v>
      </c>
    </row>
    <row r="19" spans="1:7">
      <c r="A19" t="s">
        <v>119</v>
      </c>
      <c r="B19" t="s">
        <v>8</v>
      </c>
      <c r="C19">
        <v>25</v>
      </c>
      <c r="D19">
        <v>-4</v>
      </c>
      <c r="E19">
        <v>1</v>
      </c>
      <c r="F19">
        <v>-2.27</v>
      </c>
      <c r="G19">
        <v>1.1879999999999999</v>
      </c>
    </row>
    <row r="20" spans="1:7">
      <c r="B20" t="s">
        <v>138</v>
      </c>
      <c r="C20">
        <v>25</v>
      </c>
      <c r="D20">
        <v>-4</v>
      </c>
      <c r="E20">
        <v>3</v>
      </c>
      <c r="F20">
        <v>-2.2599999999999998</v>
      </c>
      <c r="G20">
        <v>1.46</v>
      </c>
    </row>
    <row r="21" spans="1:7">
      <c r="B21" t="s">
        <v>10</v>
      </c>
      <c r="C21">
        <v>25</v>
      </c>
      <c r="D21">
        <v>-4</v>
      </c>
      <c r="E21">
        <v>1</v>
      </c>
      <c r="F21">
        <v>-1.9</v>
      </c>
      <c r="G21">
        <v>1.2310000000000001</v>
      </c>
    </row>
    <row r="22" spans="1:7">
      <c r="B22" t="s">
        <v>11</v>
      </c>
      <c r="C22">
        <v>25</v>
      </c>
    </row>
    <row r="23" spans="1:7">
      <c r="A23" t="s">
        <v>120</v>
      </c>
      <c r="B23" t="s">
        <v>8</v>
      </c>
      <c r="C23">
        <v>25</v>
      </c>
      <c r="D23">
        <v>-4</v>
      </c>
      <c r="E23">
        <v>-1</v>
      </c>
      <c r="F23">
        <v>-2.39</v>
      </c>
      <c r="G23">
        <v>1.099</v>
      </c>
    </row>
    <row r="24" spans="1:7">
      <c r="B24" t="s">
        <v>138</v>
      </c>
      <c r="C24">
        <v>25</v>
      </c>
      <c r="D24">
        <v>-4</v>
      </c>
      <c r="E24">
        <v>-1</v>
      </c>
      <c r="F24">
        <v>-2.46</v>
      </c>
      <c r="G24">
        <v>1.091</v>
      </c>
    </row>
    <row r="25" spans="1:7">
      <c r="B25" t="s">
        <v>10</v>
      </c>
      <c r="C25">
        <v>25</v>
      </c>
      <c r="D25">
        <v>-4</v>
      </c>
      <c r="E25">
        <v>0</v>
      </c>
      <c r="F25">
        <v>-2.37</v>
      </c>
      <c r="G25">
        <v>1.0409999999999999</v>
      </c>
    </row>
    <row r="26" spans="1:7">
      <c r="B26" t="s">
        <v>11</v>
      </c>
      <c r="C26">
        <v>25</v>
      </c>
    </row>
    <row r="27" spans="1:7">
      <c r="A27" t="s">
        <v>121</v>
      </c>
      <c r="B27" t="s">
        <v>8</v>
      </c>
      <c r="C27">
        <v>25</v>
      </c>
      <c r="D27">
        <v>-4</v>
      </c>
      <c r="E27">
        <v>-1</v>
      </c>
      <c r="F27">
        <v>-3.21</v>
      </c>
      <c r="G27">
        <v>1</v>
      </c>
    </row>
    <row r="28" spans="1:7">
      <c r="B28" t="s">
        <v>138</v>
      </c>
      <c r="C28">
        <v>25</v>
      </c>
      <c r="D28">
        <v>-4</v>
      </c>
      <c r="E28">
        <v>-1</v>
      </c>
      <c r="F28">
        <v>-3.08</v>
      </c>
      <c r="G28">
        <v>0.94</v>
      </c>
    </row>
    <row r="29" spans="1:7">
      <c r="B29" t="s">
        <v>10</v>
      </c>
      <c r="C29">
        <v>25</v>
      </c>
      <c r="D29">
        <v>-4</v>
      </c>
      <c r="E29">
        <v>-1</v>
      </c>
      <c r="F29">
        <v>-2.77</v>
      </c>
      <c r="G29">
        <v>0.92200000000000004</v>
      </c>
    </row>
    <row r="30" spans="1:7">
      <c r="B30" t="s">
        <v>11</v>
      </c>
      <c r="C30">
        <v>25</v>
      </c>
    </row>
    <row r="31" spans="1:7">
      <c r="A31" t="s">
        <v>122</v>
      </c>
      <c r="B31" t="s">
        <v>8</v>
      </c>
      <c r="C31">
        <v>25</v>
      </c>
      <c r="D31">
        <v>-4</v>
      </c>
      <c r="E31">
        <v>-1</v>
      </c>
      <c r="F31">
        <v>-2.71</v>
      </c>
      <c r="G31">
        <v>1.0569999999999999</v>
      </c>
    </row>
    <row r="32" spans="1:7">
      <c r="B32" t="s">
        <v>138</v>
      </c>
      <c r="C32">
        <v>25</v>
      </c>
      <c r="D32">
        <v>-4</v>
      </c>
      <c r="E32">
        <v>-1</v>
      </c>
      <c r="F32">
        <v>-2.72</v>
      </c>
      <c r="G32">
        <v>1.024</v>
      </c>
    </row>
    <row r="33" spans="1:7">
      <c r="B33" t="s">
        <v>10</v>
      </c>
      <c r="C33">
        <v>25</v>
      </c>
      <c r="D33">
        <v>-4</v>
      </c>
      <c r="E33">
        <v>0</v>
      </c>
      <c r="F33">
        <v>-2.33</v>
      </c>
      <c r="G33">
        <v>1.0309999999999999</v>
      </c>
    </row>
    <row r="34" spans="1:7">
      <c r="B34" t="s">
        <v>11</v>
      </c>
      <c r="C34">
        <v>25</v>
      </c>
    </row>
    <row r="35" spans="1:7">
      <c r="A35" t="s">
        <v>123</v>
      </c>
      <c r="B35" t="s">
        <v>8</v>
      </c>
      <c r="C35">
        <v>25</v>
      </c>
      <c r="D35">
        <v>-4</v>
      </c>
      <c r="E35">
        <v>-1</v>
      </c>
      <c r="F35">
        <v>-2.76</v>
      </c>
      <c r="G35">
        <v>1.0369999999999999</v>
      </c>
    </row>
    <row r="36" spans="1:7">
      <c r="B36" t="s">
        <v>138</v>
      </c>
      <c r="C36">
        <v>25</v>
      </c>
      <c r="D36">
        <v>-4</v>
      </c>
      <c r="E36">
        <v>-1</v>
      </c>
      <c r="F36">
        <v>-2.81</v>
      </c>
      <c r="G36">
        <v>1.0329999999999999</v>
      </c>
    </row>
    <row r="37" spans="1:7">
      <c r="B37" t="s">
        <v>10</v>
      </c>
      <c r="C37">
        <v>25</v>
      </c>
      <c r="D37">
        <v>-4</v>
      </c>
      <c r="E37">
        <v>0</v>
      </c>
      <c r="F37">
        <v>-2.5299999999999998</v>
      </c>
      <c r="G37">
        <v>1.0589999999999999</v>
      </c>
    </row>
    <row r="38" spans="1:7">
      <c r="B38" t="s">
        <v>11</v>
      </c>
      <c r="C38">
        <v>25</v>
      </c>
    </row>
    <row r="39" spans="1:7">
      <c r="A39" t="s">
        <v>124</v>
      </c>
      <c r="B39" t="s">
        <v>8</v>
      </c>
      <c r="C39">
        <v>25</v>
      </c>
      <c r="D39">
        <v>-4</v>
      </c>
      <c r="E39">
        <v>-1</v>
      </c>
      <c r="F39">
        <v>-2.5</v>
      </c>
      <c r="G39">
        <v>1.004</v>
      </c>
    </row>
    <row r="40" spans="1:7">
      <c r="B40" t="s">
        <v>138</v>
      </c>
      <c r="C40">
        <v>25</v>
      </c>
      <c r="D40">
        <v>-4</v>
      </c>
      <c r="E40">
        <v>-1</v>
      </c>
      <c r="F40">
        <v>-2.5</v>
      </c>
      <c r="G40">
        <v>0.84899999999999998</v>
      </c>
    </row>
    <row r="41" spans="1:7">
      <c r="B41" t="s">
        <v>10</v>
      </c>
      <c r="C41">
        <v>25</v>
      </c>
      <c r="D41">
        <v>-4</v>
      </c>
      <c r="E41">
        <v>0</v>
      </c>
      <c r="F41">
        <v>-2.14</v>
      </c>
      <c r="G41">
        <v>0.99</v>
      </c>
    </row>
    <row r="42" spans="1:7">
      <c r="B42" t="s">
        <v>11</v>
      </c>
      <c r="C42">
        <v>25</v>
      </c>
    </row>
    <row r="43" spans="1:7">
      <c r="A43" t="s">
        <v>125</v>
      </c>
      <c r="B43" t="s">
        <v>8</v>
      </c>
      <c r="C43">
        <v>25</v>
      </c>
      <c r="D43">
        <v>-4</v>
      </c>
      <c r="E43">
        <v>1</v>
      </c>
      <c r="F43">
        <v>-2.44</v>
      </c>
      <c r="G43">
        <v>1.208</v>
      </c>
    </row>
    <row r="44" spans="1:7">
      <c r="B44" t="s">
        <v>138</v>
      </c>
      <c r="C44">
        <v>25</v>
      </c>
      <c r="D44">
        <v>-4</v>
      </c>
      <c r="E44">
        <v>-1</v>
      </c>
      <c r="F44">
        <v>-2.4900000000000002</v>
      </c>
      <c r="G44">
        <v>1.054</v>
      </c>
    </row>
    <row r="45" spans="1:7">
      <c r="B45" t="s">
        <v>10</v>
      </c>
      <c r="C45">
        <v>25</v>
      </c>
      <c r="D45">
        <v>-4</v>
      </c>
      <c r="E45">
        <v>-1</v>
      </c>
      <c r="F45">
        <v>-2.13</v>
      </c>
      <c r="G45">
        <v>0.96199999999999997</v>
      </c>
    </row>
    <row r="46" spans="1:7">
      <c r="B46" t="s">
        <v>11</v>
      </c>
      <c r="C46">
        <v>25</v>
      </c>
    </row>
    <row r="47" spans="1:7">
      <c r="A47" t="s">
        <v>126</v>
      </c>
      <c r="B47" t="s">
        <v>8</v>
      </c>
      <c r="C47">
        <v>25</v>
      </c>
      <c r="D47">
        <v>-4</v>
      </c>
      <c r="E47">
        <v>0</v>
      </c>
      <c r="F47">
        <v>-2.1800000000000002</v>
      </c>
      <c r="G47">
        <v>1.0649999999999999</v>
      </c>
    </row>
    <row r="48" spans="1:7">
      <c r="B48" t="s">
        <v>138</v>
      </c>
      <c r="C48">
        <v>25</v>
      </c>
      <c r="D48">
        <v>-4</v>
      </c>
      <c r="E48">
        <v>-1</v>
      </c>
      <c r="F48">
        <v>-2.19</v>
      </c>
      <c r="G48">
        <v>0.98499999999999999</v>
      </c>
    </row>
    <row r="49" spans="1:7">
      <c r="B49" t="s">
        <v>10</v>
      </c>
      <c r="C49">
        <v>25</v>
      </c>
      <c r="D49">
        <v>-4</v>
      </c>
      <c r="E49">
        <v>0</v>
      </c>
      <c r="F49">
        <v>-2.23</v>
      </c>
      <c r="G49">
        <v>1.071</v>
      </c>
    </row>
    <row r="50" spans="1:7">
      <c r="B50" t="s">
        <v>11</v>
      </c>
      <c r="C50">
        <v>25</v>
      </c>
    </row>
    <row r="51" spans="1:7">
      <c r="A51" t="s">
        <v>127</v>
      </c>
      <c r="B51" t="s">
        <v>8</v>
      </c>
      <c r="C51">
        <v>25</v>
      </c>
      <c r="D51">
        <v>-4</v>
      </c>
      <c r="E51">
        <v>0</v>
      </c>
      <c r="F51">
        <v>-2.48</v>
      </c>
      <c r="G51">
        <v>1.0660000000000001</v>
      </c>
    </row>
    <row r="52" spans="1:7">
      <c r="B52" t="s">
        <v>138</v>
      </c>
      <c r="C52">
        <v>25</v>
      </c>
      <c r="D52">
        <v>-4</v>
      </c>
      <c r="E52">
        <v>0</v>
      </c>
      <c r="F52">
        <v>-2.6</v>
      </c>
      <c r="G52">
        <v>0.94899999999999995</v>
      </c>
    </row>
    <row r="53" spans="1:7">
      <c r="B53" t="s">
        <v>10</v>
      </c>
      <c r="C53">
        <v>25</v>
      </c>
      <c r="D53">
        <v>-4</v>
      </c>
      <c r="E53">
        <v>0</v>
      </c>
      <c r="F53">
        <v>-2.34</v>
      </c>
      <c r="G53">
        <v>1.0409999999999999</v>
      </c>
    </row>
    <row r="54" spans="1:7">
      <c r="B54" t="s">
        <v>11</v>
      </c>
      <c r="C54">
        <v>25</v>
      </c>
    </row>
    <row r="55" spans="1:7">
      <c r="A55" t="s">
        <v>128</v>
      </c>
      <c r="B55" t="s">
        <v>8</v>
      </c>
      <c r="C55">
        <v>25</v>
      </c>
      <c r="D55">
        <v>-4</v>
      </c>
      <c r="E55">
        <v>-1</v>
      </c>
      <c r="F55">
        <v>-3.04</v>
      </c>
      <c r="G55">
        <v>0.94699999999999995</v>
      </c>
    </row>
    <row r="56" spans="1:7">
      <c r="B56" t="s">
        <v>138</v>
      </c>
      <c r="C56">
        <v>25</v>
      </c>
      <c r="D56">
        <v>-4</v>
      </c>
      <c r="E56">
        <v>0</v>
      </c>
      <c r="F56">
        <v>-2.96</v>
      </c>
      <c r="G56">
        <v>1.0249999999999999</v>
      </c>
    </row>
    <row r="57" spans="1:7">
      <c r="B57" t="s">
        <v>10</v>
      </c>
      <c r="C57">
        <v>25</v>
      </c>
      <c r="D57">
        <v>-4</v>
      </c>
      <c r="E57">
        <v>-1</v>
      </c>
      <c r="F57">
        <v>-2.66</v>
      </c>
      <c r="G57">
        <v>0.96199999999999997</v>
      </c>
    </row>
    <row r="58" spans="1:7">
      <c r="B58" t="s">
        <v>11</v>
      </c>
      <c r="C58">
        <v>25</v>
      </c>
    </row>
    <row r="59" spans="1:7">
      <c r="A59" t="s">
        <v>129</v>
      </c>
      <c r="B59" t="s">
        <v>8</v>
      </c>
      <c r="C59">
        <v>25</v>
      </c>
      <c r="D59">
        <v>-4</v>
      </c>
      <c r="E59">
        <v>1</v>
      </c>
      <c r="F59">
        <v>-3.14</v>
      </c>
      <c r="G59">
        <v>1.167</v>
      </c>
    </row>
    <row r="60" spans="1:7">
      <c r="B60" t="s">
        <v>138</v>
      </c>
      <c r="C60">
        <v>25</v>
      </c>
      <c r="D60">
        <v>-4</v>
      </c>
      <c r="E60">
        <v>1</v>
      </c>
      <c r="F60">
        <v>-3</v>
      </c>
      <c r="G60">
        <v>1.167</v>
      </c>
    </row>
    <row r="61" spans="1:7">
      <c r="B61" t="s">
        <v>10</v>
      </c>
      <c r="C61">
        <v>25</v>
      </c>
      <c r="D61">
        <v>-4</v>
      </c>
      <c r="E61">
        <v>-1</v>
      </c>
      <c r="F61">
        <v>-2.84</v>
      </c>
      <c r="G61">
        <v>0.83599999999999997</v>
      </c>
    </row>
    <row r="62" spans="1:7">
      <c r="B62" t="s">
        <v>11</v>
      </c>
      <c r="C62">
        <v>25</v>
      </c>
    </row>
    <row r="63" spans="1:7">
      <c r="A63" t="s">
        <v>130</v>
      </c>
      <c r="B63" t="s">
        <v>8</v>
      </c>
      <c r="C63">
        <v>25</v>
      </c>
      <c r="D63">
        <v>-4</v>
      </c>
      <c r="E63">
        <v>1</v>
      </c>
      <c r="F63">
        <v>-2.06</v>
      </c>
      <c r="G63">
        <v>1.159</v>
      </c>
    </row>
    <row r="64" spans="1:7">
      <c r="B64" t="s">
        <v>138</v>
      </c>
      <c r="C64">
        <v>25</v>
      </c>
      <c r="D64">
        <v>-4</v>
      </c>
      <c r="E64">
        <v>0</v>
      </c>
      <c r="F64">
        <v>-2.23</v>
      </c>
      <c r="G64">
        <v>1.0669999999999999</v>
      </c>
    </row>
    <row r="65" spans="1:7">
      <c r="B65" t="s">
        <v>10</v>
      </c>
      <c r="C65">
        <v>25</v>
      </c>
      <c r="D65">
        <v>-4</v>
      </c>
      <c r="E65">
        <v>1</v>
      </c>
      <c r="F65">
        <v>-1.96</v>
      </c>
      <c r="G65">
        <v>1.2450000000000001</v>
      </c>
    </row>
    <row r="66" spans="1:7">
      <c r="B66" t="s">
        <v>11</v>
      </c>
      <c r="C66">
        <v>25</v>
      </c>
    </row>
    <row r="67" spans="1:7">
      <c r="A67" t="s">
        <v>131</v>
      </c>
      <c r="B67" t="s">
        <v>8</v>
      </c>
      <c r="C67">
        <v>25</v>
      </c>
      <c r="D67">
        <v>-3</v>
      </c>
      <c r="E67">
        <v>2</v>
      </c>
      <c r="F67">
        <v>-1.45</v>
      </c>
      <c r="G67">
        <v>1.3089999999999999</v>
      </c>
    </row>
    <row r="68" spans="1:7">
      <c r="B68" t="s">
        <v>138</v>
      </c>
      <c r="C68">
        <v>25</v>
      </c>
      <c r="D68">
        <v>-3</v>
      </c>
      <c r="E68">
        <v>1</v>
      </c>
      <c r="F68">
        <v>-1.6</v>
      </c>
      <c r="G68">
        <v>1.0609999999999999</v>
      </c>
    </row>
    <row r="69" spans="1:7">
      <c r="B69" t="s">
        <v>10</v>
      </c>
      <c r="C69">
        <v>25</v>
      </c>
      <c r="D69">
        <v>-4</v>
      </c>
      <c r="E69">
        <v>1</v>
      </c>
      <c r="F69">
        <v>-1.56</v>
      </c>
      <c r="G69">
        <v>1.181</v>
      </c>
    </row>
    <row r="70" spans="1:7">
      <c r="B70" t="s">
        <v>11</v>
      </c>
      <c r="C70">
        <v>25</v>
      </c>
    </row>
    <row r="71" spans="1:7">
      <c r="A71" t="s">
        <v>132</v>
      </c>
      <c r="B71" t="s">
        <v>8</v>
      </c>
      <c r="C71">
        <v>25</v>
      </c>
      <c r="D71">
        <v>-4</v>
      </c>
      <c r="E71">
        <v>3</v>
      </c>
      <c r="F71">
        <v>-1.32</v>
      </c>
      <c r="G71">
        <v>1.625</v>
      </c>
    </row>
    <row r="72" spans="1:7">
      <c r="B72" t="s">
        <v>138</v>
      </c>
      <c r="C72">
        <v>25</v>
      </c>
      <c r="D72">
        <v>-4</v>
      </c>
      <c r="E72">
        <v>3</v>
      </c>
      <c r="F72">
        <v>-1.84</v>
      </c>
      <c r="G72">
        <v>1.639</v>
      </c>
    </row>
    <row r="73" spans="1:7">
      <c r="B73" t="s">
        <v>10</v>
      </c>
      <c r="C73">
        <v>25</v>
      </c>
      <c r="D73">
        <v>-4</v>
      </c>
      <c r="E73">
        <v>2</v>
      </c>
      <c r="F73">
        <v>-1.46</v>
      </c>
      <c r="G73">
        <v>1.536</v>
      </c>
    </row>
    <row r="74" spans="1:7">
      <c r="B74" t="s">
        <v>11</v>
      </c>
      <c r="C74">
        <v>25</v>
      </c>
    </row>
    <row r="75" spans="1:7">
      <c r="A75" t="s">
        <v>133</v>
      </c>
      <c r="B75" t="s">
        <v>8</v>
      </c>
      <c r="C75">
        <v>25</v>
      </c>
      <c r="D75">
        <v>-4</v>
      </c>
      <c r="E75">
        <v>1</v>
      </c>
      <c r="F75">
        <v>-1.93</v>
      </c>
      <c r="G75">
        <v>1.204</v>
      </c>
    </row>
    <row r="76" spans="1:7">
      <c r="B76" t="s">
        <v>138</v>
      </c>
      <c r="C76">
        <v>25</v>
      </c>
      <c r="D76">
        <v>-4</v>
      </c>
      <c r="E76">
        <v>1</v>
      </c>
      <c r="F76">
        <v>-2.08</v>
      </c>
      <c r="G76">
        <v>1.2450000000000001</v>
      </c>
    </row>
    <row r="77" spans="1:7">
      <c r="B77" t="s">
        <v>10</v>
      </c>
      <c r="C77">
        <v>25</v>
      </c>
      <c r="D77">
        <v>-4</v>
      </c>
      <c r="E77">
        <v>1</v>
      </c>
      <c r="F77">
        <v>-2.02</v>
      </c>
      <c r="G77">
        <v>1.175</v>
      </c>
    </row>
    <row r="78" spans="1:7">
      <c r="B78" t="s">
        <v>11</v>
      </c>
      <c r="C78">
        <v>25</v>
      </c>
    </row>
    <row r="79" spans="1:7">
      <c r="A79" t="s">
        <v>134</v>
      </c>
      <c r="B79" t="s">
        <v>8</v>
      </c>
      <c r="C79">
        <v>25</v>
      </c>
      <c r="D79">
        <v>-3</v>
      </c>
      <c r="E79">
        <v>2</v>
      </c>
      <c r="F79">
        <v>-0.72</v>
      </c>
      <c r="G79">
        <v>1.24</v>
      </c>
    </row>
    <row r="80" spans="1:7">
      <c r="B80" t="s">
        <v>138</v>
      </c>
      <c r="C80">
        <v>25</v>
      </c>
      <c r="D80">
        <v>-3</v>
      </c>
      <c r="E80">
        <v>1</v>
      </c>
      <c r="F80">
        <v>-1.01</v>
      </c>
      <c r="G80">
        <v>0.92900000000000005</v>
      </c>
    </row>
    <row r="81" spans="1:7">
      <c r="B81" t="s">
        <v>10</v>
      </c>
      <c r="C81">
        <v>25</v>
      </c>
      <c r="D81">
        <v>-4</v>
      </c>
      <c r="E81">
        <v>1</v>
      </c>
      <c r="F81">
        <v>-0.85</v>
      </c>
      <c r="G81">
        <v>1.1870000000000001</v>
      </c>
    </row>
    <row r="82" spans="1:7">
      <c r="B82" t="s">
        <v>11</v>
      </c>
      <c r="C82">
        <v>25</v>
      </c>
    </row>
    <row r="83" spans="1:7">
      <c r="A83" t="s">
        <v>135</v>
      </c>
      <c r="B83" t="s">
        <v>8</v>
      </c>
      <c r="C83">
        <v>25</v>
      </c>
      <c r="D83">
        <v>-4</v>
      </c>
      <c r="E83">
        <v>0</v>
      </c>
      <c r="F83">
        <v>-1.91</v>
      </c>
      <c r="G83">
        <v>1.036</v>
      </c>
    </row>
    <row r="84" spans="1:7">
      <c r="B84" t="s">
        <v>138</v>
      </c>
      <c r="C84">
        <v>25</v>
      </c>
      <c r="D84">
        <v>-4</v>
      </c>
      <c r="E84">
        <v>0</v>
      </c>
      <c r="F84">
        <v>-1.91</v>
      </c>
      <c r="G84">
        <v>1.026</v>
      </c>
    </row>
    <row r="85" spans="1:7">
      <c r="B85" t="s">
        <v>10</v>
      </c>
      <c r="C85">
        <v>25</v>
      </c>
      <c r="D85">
        <v>-4</v>
      </c>
      <c r="E85">
        <v>0</v>
      </c>
      <c r="F85">
        <v>-1.84</v>
      </c>
      <c r="G85">
        <v>1.1240000000000001</v>
      </c>
    </row>
    <row r="86" spans="1:7">
      <c r="B86" t="s">
        <v>11</v>
      </c>
      <c r="C86">
        <v>25</v>
      </c>
    </row>
    <row r="87" spans="1:7">
      <c r="A87" t="s">
        <v>136</v>
      </c>
      <c r="B87" t="s">
        <v>8</v>
      </c>
      <c r="C87">
        <v>25</v>
      </c>
      <c r="D87">
        <v>-3</v>
      </c>
      <c r="E87">
        <v>1</v>
      </c>
      <c r="F87">
        <v>-1</v>
      </c>
      <c r="G87">
        <v>1.1539999999999999</v>
      </c>
    </row>
    <row r="88" spans="1:7">
      <c r="B88" t="s">
        <v>138</v>
      </c>
      <c r="C88">
        <v>25</v>
      </c>
      <c r="D88">
        <v>-4</v>
      </c>
      <c r="E88">
        <v>1</v>
      </c>
      <c r="F88">
        <v>-1.23</v>
      </c>
      <c r="G88">
        <v>1.1040000000000001</v>
      </c>
    </row>
    <row r="89" spans="1:7">
      <c r="B89" t="s">
        <v>10</v>
      </c>
      <c r="C89">
        <v>25</v>
      </c>
      <c r="D89">
        <v>-4</v>
      </c>
      <c r="E89">
        <v>2</v>
      </c>
      <c r="F89">
        <v>-1.04</v>
      </c>
      <c r="G89">
        <v>1.262</v>
      </c>
    </row>
    <row r="90" spans="1:7">
      <c r="B90" t="s">
        <v>11</v>
      </c>
      <c r="C90">
        <v>25</v>
      </c>
    </row>
    <row r="91" spans="1:7">
      <c r="A91" t="s">
        <v>137</v>
      </c>
      <c r="B91" t="s">
        <v>8</v>
      </c>
      <c r="C91">
        <v>25</v>
      </c>
      <c r="D91">
        <v>-4</v>
      </c>
      <c r="E91">
        <v>2</v>
      </c>
      <c r="F91">
        <v>-1.7</v>
      </c>
      <c r="G91">
        <v>1.159</v>
      </c>
    </row>
    <row r="92" spans="1:7">
      <c r="B92" t="s">
        <v>138</v>
      </c>
      <c r="C92">
        <v>25</v>
      </c>
      <c r="D92">
        <v>-3</v>
      </c>
      <c r="E92">
        <v>-1</v>
      </c>
      <c r="F92">
        <v>-2.02</v>
      </c>
      <c r="G92">
        <v>0.85499999999999998</v>
      </c>
    </row>
    <row r="93" spans="1:7">
      <c r="B93" t="s">
        <v>10</v>
      </c>
      <c r="C93">
        <v>25</v>
      </c>
      <c r="D93">
        <v>-4</v>
      </c>
      <c r="E93">
        <v>-1</v>
      </c>
      <c r="F93">
        <v>-1.9</v>
      </c>
      <c r="G93">
        <v>0.73099999999999998</v>
      </c>
    </row>
    <row r="94" spans="1:7">
      <c r="B94" t="s">
        <v>11</v>
      </c>
      <c r="C94">
        <v>25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I1" sqref="I1:J2"/>
    </sheetView>
  </sheetViews>
  <sheetFormatPr baseColWidth="10" defaultColWidth="8.83203125" defaultRowHeight="14" x14ac:dyDescent="0"/>
  <cols>
    <col min="1" max="1" width="19.5" bestFit="1" customWidth="1"/>
    <col min="2" max="2" width="16.33203125" bestFit="1" customWidth="1"/>
    <col min="3" max="3" width="3" bestFit="1" customWidth="1"/>
    <col min="4" max="4" width="9.6640625" bestFit="1" customWidth="1"/>
    <col min="5" max="5" width="10" bestFit="1" customWidth="1"/>
    <col min="6" max="6" width="7.6640625" bestFit="1" customWidth="1"/>
    <col min="7" max="7" width="13.5" bestFit="1" customWidth="1"/>
  </cols>
  <sheetData>
    <row r="1" spans="1:10" s="27" customFormat="1">
      <c r="A1" s="27" t="s">
        <v>0</v>
      </c>
      <c r="I1" s="27" t="s">
        <v>100</v>
      </c>
    </row>
    <row r="2" spans="1:10" s="27" customFormat="1">
      <c r="A2" s="27" t="s">
        <v>106</v>
      </c>
      <c r="C2" s="27" t="s">
        <v>2</v>
      </c>
      <c r="D2" s="27" t="s">
        <v>3</v>
      </c>
      <c r="E2" s="27" t="s">
        <v>4</v>
      </c>
      <c r="F2" s="27" t="s">
        <v>5</v>
      </c>
      <c r="G2" s="27" t="s">
        <v>6</v>
      </c>
      <c r="I2" s="28" t="s">
        <v>113</v>
      </c>
      <c r="J2" s="28" t="s">
        <v>114</v>
      </c>
    </row>
    <row r="3" spans="1:10">
      <c r="A3" t="s">
        <v>115</v>
      </c>
      <c r="B3" t="s">
        <v>107</v>
      </c>
      <c r="C3">
        <v>58</v>
      </c>
      <c r="D3">
        <v>-4</v>
      </c>
      <c r="E3">
        <v>-0.93</v>
      </c>
      <c r="F3">
        <v>-3.0960999999999999</v>
      </c>
      <c r="G3">
        <v>0.82796999999999998</v>
      </c>
    </row>
    <row r="4" spans="1:10">
      <c r="B4" t="s">
        <v>11</v>
      </c>
      <c r="C4">
        <v>58</v>
      </c>
    </row>
    <row r="5" spans="1:10">
      <c r="A5" t="s">
        <v>116</v>
      </c>
      <c r="B5" t="s">
        <v>107</v>
      </c>
      <c r="C5">
        <v>58</v>
      </c>
      <c r="D5">
        <v>-4</v>
      </c>
      <c r="E5">
        <v>1.92</v>
      </c>
      <c r="F5">
        <v>-3.0749</v>
      </c>
      <c r="G5">
        <v>1.0013000000000001</v>
      </c>
    </row>
    <row r="6" spans="1:10">
      <c r="B6" t="s">
        <v>11</v>
      </c>
      <c r="C6">
        <v>58</v>
      </c>
    </row>
    <row r="7" spans="1:10">
      <c r="A7" t="s">
        <v>117</v>
      </c>
      <c r="B7" t="s">
        <v>107</v>
      </c>
      <c r="C7">
        <v>58</v>
      </c>
      <c r="D7">
        <v>-4</v>
      </c>
      <c r="E7">
        <v>2.69</v>
      </c>
      <c r="F7">
        <v>-2.9430000000000001</v>
      </c>
      <c r="G7">
        <v>1.26356</v>
      </c>
    </row>
    <row r="8" spans="1:10">
      <c r="B8" t="s">
        <v>11</v>
      </c>
      <c r="C8">
        <v>58</v>
      </c>
    </row>
    <row r="9" spans="1:10">
      <c r="A9" t="s">
        <v>118</v>
      </c>
      <c r="B9" t="s">
        <v>107</v>
      </c>
      <c r="C9">
        <v>58</v>
      </c>
      <c r="D9">
        <v>-4</v>
      </c>
      <c r="E9">
        <v>3.81</v>
      </c>
      <c r="F9">
        <v>-2.4211</v>
      </c>
      <c r="G9">
        <v>1.5527599999999999</v>
      </c>
    </row>
    <row r="10" spans="1:10">
      <c r="B10" t="s">
        <v>11</v>
      </c>
      <c r="C10">
        <v>58</v>
      </c>
    </row>
    <row r="11" spans="1:10">
      <c r="A11" t="s">
        <v>119</v>
      </c>
      <c r="B11" t="s">
        <v>107</v>
      </c>
      <c r="C11">
        <v>58</v>
      </c>
      <c r="D11">
        <v>-4</v>
      </c>
      <c r="E11">
        <v>-0.56000000000000005</v>
      </c>
      <c r="F11">
        <v>-2.7048000000000001</v>
      </c>
      <c r="G11">
        <v>0.98438000000000003</v>
      </c>
    </row>
    <row r="12" spans="1:10">
      <c r="B12" t="s">
        <v>11</v>
      </c>
      <c r="C12">
        <v>58</v>
      </c>
    </row>
    <row r="13" spans="1:10">
      <c r="A13" t="s">
        <v>120</v>
      </c>
      <c r="B13" t="s">
        <v>107</v>
      </c>
      <c r="C13">
        <v>58</v>
      </c>
      <c r="D13">
        <v>-4</v>
      </c>
      <c r="E13">
        <v>1.36</v>
      </c>
      <c r="F13">
        <v>-2.5057</v>
      </c>
      <c r="G13">
        <v>1.1555599999999999</v>
      </c>
    </row>
    <row r="14" spans="1:10">
      <c r="B14" t="s">
        <v>11</v>
      </c>
      <c r="C14">
        <v>58</v>
      </c>
    </row>
    <row r="15" spans="1:10">
      <c r="A15" t="s">
        <v>121</v>
      </c>
      <c r="B15" t="s">
        <v>107</v>
      </c>
      <c r="C15">
        <v>58</v>
      </c>
      <c r="D15">
        <v>-4</v>
      </c>
      <c r="E15">
        <v>1.55</v>
      </c>
      <c r="F15">
        <v>-2.9940000000000002</v>
      </c>
      <c r="G15">
        <v>1.0204800000000001</v>
      </c>
    </row>
    <row r="16" spans="1:10">
      <c r="B16" t="s">
        <v>11</v>
      </c>
      <c r="C16">
        <v>58</v>
      </c>
    </row>
    <row r="17" spans="1:7">
      <c r="A17" t="s">
        <v>122</v>
      </c>
      <c r="B17" t="s">
        <v>107</v>
      </c>
      <c r="C17">
        <v>58</v>
      </c>
      <c r="D17">
        <v>-4</v>
      </c>
      <c r="E17">
        <v>0</v>
      </c>
      <c r="F17">
        <v>-2.4533</v>
      </c>
      <c r="G17">
        <v>1.1525300000000001</v>
      </c>
    </row>
    <row r="18" spans="1:7">
      <c r="B18" t="s">
        <v>11</v>
      </c>
      <c r="C18">
        <v>58</v>
      </c>
    </row>
    <row r="19" spans="1:7">
      <c r="A19" t="s">
        <v>123</v>
      </c>
      <c r="B19" t="s">
        <v>107</v>
      </c>
      <c r="C19">
        <v>58</v>
      </c>
      <c r="D19">
        <v>-4</v>
      </c>
      <c r="E19">
        <v>2</v>
      </c>
      <c r="F19">
        <v>-2.4961000000000002</v>
      </c>
      <c r="G19">
        <v>1.3303799999999999</v>
      </c>
    </row>
    <row r="20" spans="1:7">
      <c r="B20" t="s">
        <v>11</v>
      </c>
      <c r="C20">
        <v>58</v>
      </c>
    </row>
    <row r="21" spans="1:7">
      <c r="A21" t="s">
        <v>124</v>
      </c>
      <c r="B21" t="s">
        <v>107</v>
      </c>
      <c r="C21">
        <v>58</v>
      </c>
      <c r="D21">
        <v>-4</v>
      </c>
      <c r="E21">
        <v>1.28</v>
      </c>
      <c r="F21">
        <v>-2.4279999999999999</v>
      </c>
      <c r="G21">
        <v>1.24858</v>
      </c>
    </row>
    <row r="22" spans="1:7">
      <c r="B22" t="s">
        <v>11</v>
      </c>
      <c r="C22">
        <v>58</v>
      </c>
    </row>
    <row r="23" spans="1:7">
      <c r="A23" t="s">
        <v>125</v>
      </c>
      <c r="B23" t="s">
        <v>107</v>
      </c>
      <c r="C23">
        <v>58</v>
      </c>
      <c r="D23">
        <v>-4</v>
      </c>
      <c r="E23">
        <v>1.04</v>
      </c>
      <c r="F23">
        <v>-2.7738</v>
      </c>
      <c r="G23">
        <v>1.0472999999999999</v>
      </c>
    </row>
    <row r="24" spans="1:7">
      <c r="B24" t="s">
        <v>11</v>
      </c>
      <c r="C24">
        <v>58</v>
      </c>
    </row>
    <row r="25" spans="1:7">
      <c r="A25" t="s">
        <v>126</v>
      </c>
      <c r="B25" t="s">
        <v>107</v>
      </c>
      <c r="C25">
        <v>58</v>
      </c>
      <c r="D25">
        <v>-4</v>
      </c>
      <c r="E25">
        <v>2.08</v>
      </c>
      <c r="F25">
        <v>-2.4201999999999999</v>
      </c>
      <c r="G25">
        <v>1.26908</v>
      </c>
    </row>
    <row r="26" spans="1:7">
      <c r="B26" t="s">
        <v>11</v>
      </c>
      <c r="C26">
        <v>58</v>
      </c>
    </row>
    <row r="27" spans="1:7">
      <c r="A27" t="s">
        <v>127</v>
      </c>
      <c r="B27" t="s">
        <v>107</v>
      </c>
      <c r="C27">
        <v>58</v>
      </c>
      <c r="D27">
        <v>-4</v>
      </c>
      <c r="E27">
        <v>1.44</v>
      </c>
      <c r="F27">
        <v>-2.9102999999999999</v>
      </c>
      <c r="G27">
        <v>0.97307999999999995</v>
      </c>
    </row>
    <row r="28" spans="1:7">
      <c r="B28" t="s">
        <v>11</v>
      </c>
      <c r="C28">
        <v>58</v>
      </c>
    </row>
    <row r="29" spans="1:7">
      <c r="A29" t="s">
        <v>128</v>
      </c>
      <c r="B29" t="s">
        <v>107</v>
      </c>
      <c r="C29">
        <v>58</v>
      </c>
      <c r="D29">
        <v>-4</v>
      </c>
      <c r="E29">
        <v>1.68</v>
      </c>
      <c r="F29">
        <v>-3.0823</v>
      </c>
      <c r="G29">
        <v>1.01589</v>
      </c>
    </row>
    <row r="30" spans="1:7">
      <c r="B30" t="s">
        <v>11</v>
      </c>
      <c r="C30">
        <v>58</v>
      </c>
    </row>
    <row r="31" spans="1:7">
      <c r="A31" t="s">
        <v>129</v>
      </c>
      <c r="B31" t="s">
        <v>107</v>
      </c>
      <c r="C31">
        <v>58</v>
      </c>
      <c r="D31">
        <v>-4</v>
      </c>
      <c r="E31">
        <v>3.57</v>
      </c>
      <c r="F31">
        <v>-1.6101000000000001</v>
      </c>
      <c r="G31">
        <v>2.0095399999999999</v>
      </c>
    </row>
    <row r="32" spans="1:7">
      <c r="B32" t="s">
        <v>11</v>
      </c>
      <c r="C32">
        <v>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"/>
  <sheetViews>
    <sheetView topLeftCell="A154" workbookViewId="0">
      <selection activeCell="A3" sqref="A3"/>
    </sheetView>
  </sheetViews>
  <sheetFormatPr baseColWidth="10" defaultColWidth="8.83203125" defaultRowHeight="14" x14ac:dyDescent="0"/>
  <cols>
    <col min="1" max="1" width="19.5" bestFit="1" customWidth="1"/>
    <col min="2" max="2" width="16.83203125" bestFit="1" customWidth="1"/>
    <col min="3" max="3" width="3" bestFit="1" customWidth="1"/>
    <col min="4" max="4" width="9.6640625" bestFit="1" customWidth="1"/>
    <col min="5" max="5" width="10" bestFit="1" customWidth="1"/>
    <col min="6" max="6" width="7.6640625" bestFit="1" customWidth="1"/>
    <col min="7" max="7" width="13.5" bestFit="1" customWidth="1"/>
  </cols>
  <sheetData>
    <row r="1" spans="1:15" s="27" customFormat="1">
      <c r="A1" s="27" t="s">
        <v>0</v>
      </c>
      <c r="I1" s="27" t="s">
        <v>0</v>
      </c>
    </row>
    <row r="2" spans="1:15" s="27" customFormat="1">
      <c r="A2" s="27" t="s">
        <v>1</v>
      </c>
      <c r="C2" s="27" t="s">
        <v>2</v>
      </c>
      <c r="D2" s="27" t="s">
        <v>3</v>
      </c>
      <c r="E2" s="27" t="s">
        <v>4</v>
      </c>
      <c r="F2" s="27" t="s">
        <v>5</v>
      </c>
      <c r="G2" s="27" t="s">
        <v>6</v>
      </c>
      <c r="J2" s="27" t="s">
        <v>2</v>
      </c>
      <c r="K2" s="27" t="s">
        <v>3</v>
      </c>
      <c r="L2" s="27" t="s">
        <v>4</v>
      </c>
      <c r="M2" s="27" t="s">
        <v>5</v>
      </c>
      <c r="N2" s="27" t="s">
        <v>6</v>
      </c>
    </row>
    <row r="3" spans="1:15">
      <c r="A3" t="s">
        <v>139</v>
      </c>
      <c r="B3" t="s">
        <v>8</v>
      </c>
      <c r="C3">
        <v>25</v>
      </c>
      <c r="D3">
        <v>-3.91</v>
      </c>
      <c r="E3">
        <v>4</v>
      </c>
      <c r="F3">
        <v>-0.48499999999999999</v>
      </c>
      <c r="G3">
        <v>1.6973100000000001</v>
      </c>
      <c r="I3" t="s">
        <v>8</v>
      </c>
      <c r="J3">
        <v>1125</v>
      </c>
      <c r="K3">
        <v>-4</v>
      </c>
      <c r="L3">
        <v>4</v>
      </c>
      <c r="M3">
        <v>-1.2810999999999999</v>
      </c>
      <c r="N3">
        <v>1.8563499999999999</v>
      </c>
    </row>
    <row r="4" spans="1:15">
      <c r="B4" t="s">
        <v>138</v>
      </c>
      <c r="C4">
        <v>25</v>
      </c>
      <c r="D4">
        <v>-2.79</v>
      </c>
      <c r="E4">
        <v>2.77</v>
      </c>
      <c r="F4">
        <v>-0.39400000000000002</v>
      </c>
      <c r="G4">
        <v>1.18591</v>
      </c>
      <c r="I4" t="s">
        <v>138</v>
      </c>
      <c r="J4">
        <v>1125</v>
      </c>
      <c r="K4">
        <v>-4</v>
      </c>
      <c r="L4">
        <v>3.7</v>
      </c>
      <c r="M4">
        <v>-1.306</v>
      </c>
      <c r="N4">
        <v>1.6370800000000001</v>
      </c>
    </row>
    <row r="5" spans="1:15">
      <c r="B5" t="s">
        <v>10</v>
      </c>
      <c r="C5">
        <v>25</v>
      </c>
      <c r="D5">
        <v>-4</v>
      </c>
      <c r="E5">
        <v>2.99</v>
      </c>
      <c r="F5">
        <v>-0.65490000000000004</v>
      </c>
      <c r="G5">
        <v>1.4114800000000001</v>
      </c>
      <c r="I5" t="s">
        <v>10</v>
      </c>
      <c r="J5">
        <v>1125</v>
      </c>
      <c r="K5">
        <v>-4</v>
      </c>
      <c r="L5">
        <v>3.91</v>
      </c>
      <c r="M5">
        <v>-1.2799</v>
      </c>
      <c r="N5">
        <v>1.62357</v>
      </c>
    </row>
    <row r="6" spans="1:15">
      <c r="B6" t="s">
        <v>11</v>
      </c>
      <c r="C6">
        <v>25</v>
      </c>
      <c r="I6" t="s">
        <v>11</v>
      </c>
      <c r="J6">
        <v>1125</v>
      </c>
    </row>
    <row r="7" spans="1:15">
      <c r="A7" t="s">
        <v>140</v>
      </c>
      <c r="B7" t="s">
        <v>8</v>
      </c>
      <c r="C7">
        <v>25</v>
      </c>
      <c r="D7">
        <v>-3.41</v>
      </c>
      <c r="E7">
        <v>3.56</v>
      </c>
      <c r="F7">
        <v>-0.66839999999999999</v>
      </c>
      <c r="G7">
        <v>1.7644</v>
      </c>
    </row>
    <row r="8" spans="1:15">
      <c r="B8" t="s">
        <v>138</v>
      </c>
      <c r="C8">
        <v>25</v>
      </c>
      <c r="D8">
        <v>-3.27</v>
      </c>
      <c r="E8">
        <v>3.13</v>
      </c>
      <c r="F8">
        <v>-0.58030000000000004</v>
      </c>
      <c r="G8">
        <v>1.5120800000000001</v>
      </c>
    </row>
    <row r="9" spans="1:15">
      <c r="B9" t="s">
        <v>10</v>
      </c>
      <c r="C9">
        <v>25</v>
      </c>
      <c r="D9">
        <v>-4</v>
      </c>
      <c r="E9">
        <v>2.13</v>
      </c>
      <c r="F9">
        <v>-0.5554</v>
      </c>
      <c r="G9">
        <v>1.4238599999999999</v>
      </c>
      <c r="I9" s="27" t="s">
        <v>0</v>
      </c>
      <c r="J9" s="27"/>
      <c r="K9" s="27"/>
      <c r="L9" s="27"/>
      <c r="M9" s="27"/>
      <c r="N9" s="27"/>
      <c r="O9" s="27"/>
    </row>
    <row r="10" spans="1:15">
      <c r="B10" t="s">
        <v>11</v>
      </c>
      <c r="C10">
        <v>25</v>
      </c>
      <c r="I10" s="27" t="s">
        <v>95</v>
      </c>
      <c r="J10" s="27"/>
      <c r="K10" s="27" t="s">
        <v>2</v>
      </c>
      <c r="L10" s="27" t="s">
        <v>3</v>
      </c>
      <c r="M10" s="27" t="s">
        <v>4</v>
      </c>
      <c r="N10" s="27" t="s">
        <v>5</v>
      </c>
      <c r="O10" s="27" t="s">
        <v>6</v>
      </c>
    </row>
    <row r="11" spans="1:15">
      <c r="A11" t="s">
        <v>141</v>
      </c>
      <c r="B11" t="s">
        <v>8</v>
      </c>
      <c r="C11">
        <v>25</v>
      </c>
      <c r="D11">
        <v>-4</v>
      </c>
      <c r="E11">
        <v>-0.21</v>
      </c>
      <c r="F11">
        <v>-2.3047</v>
      </c>
      <c r="G11">
        <v>1.0210300000000001</v>
      </c>
      <c r="I11" t="s">
        <v>186</v>
      </c>
      <c r="J11" t="s">
        <v>8</v>
      </c>
      <c r="K11">
        <v>575</v>
      </c>
      <c r="L11">
        <v>-4</v>
      </c>
      <c r="M11">
        <v>4</v>
      </c>
      <c r="N11">
        <v>-0.88139999999999996</v>
      </c>
      <c r="O11">
        <v>1.8059499999999999</v>
      </c>
    </row>
    <row r="12" spans="1:15">
      <c r="B12" t="s">
        <v>138</v>
      </c>
      <c r="C12">
        <v>25</v>
      </c>
      <c r="D12">
        <v>-4</v>
      </c>
      <c r="E12">
        <v>-0.78</v>
      </c>
      <c r="F12">
        <v>-2.2279</v>
      </c>
      <c r="G12">
        <v>0.84762000000000004</v>
      </c>
      <c r="J12" t="s">
        <v>138</v>
      </c>
      <c r="K12">
        <v>575</v>
      </c>
      <c r="L12">
        <v>-4</v>
      </c>
      <c r="M12">
        <v>3.48</v>
      </c>
      <c r="N12">
        <v>-0.91990000000000005</v>
      </c>
      <c r="O12">
        <v>1.59951</v>
      </c>
    </row>
    <row r="13" spans="1:15">
      <c r="B13" t="s">
        <v>10</v>
      </c>
      <c r="C13">
        <v>25</v>
      </c>
      <c r="D13">
        <v>-3.7</v>
      </c>
      <c r="E13">
        <v>0.36</v>
      </c>
      <c r="F13">
        <v>-1.9406000000000001</v>
      </c>
      <c r="G13">
        <v>0.94479000000000002</v>
      </c>
      <c r="J13" t="s">
        <v>10</v>
      </c>
      <c r="K13">
        <v>575</v>
      </c>
      <c r="L13">
        <v>-4</v>
      </c>
      <c r="M13">
        <v>3.91</v>
      </c>
      <c r="N13">
        <v>-0.90690000000000004</v>
      </c>
      <c r="O13">
        <v>1.60066</v>
      </c>
    </row>
    <row r="14" spans="1:15">
      <c r="B14" t="s">
        <v>11</v>
      </c>
      <c r="C14">
        <v>25</v>
      </c>
      <c r="J14" t="s">
        <v>11</v>
      </c>
      <c r="K14">
        <v>575</v>
      </c>
    </row>
    <row r="15" spans="1:15">
      <c r="A15" t="s">
        <v>142</v>
      </c>
      <c r="B15" t="s">
        <v>8</v>
      </c>
      <c r="C15">
        <v>25</v>
      </c>
      <c r="D15">
        <v>-3.2</v>
      </c>
      <c r="E15">
        <v>2.84</v>
      </c>
      <c r="F15">
        <v>-0.77939999999999998</v>
      </c>
      <c r="G15">
        <v>1.45031</v>
      </c>
      <c r="I15" t="s">
        <v>187</v>
      </c>
      <c r="J15" t="s">
        <v>8</v>
      </c>
      <c r="K15">
        <v>550</v>
      </c>
      <c r="L15">
        <v>-4</v>
      </c>
      <c r="M15">
        <v>4</v>
      </c>
      <c r="N15">
        <v>-1.6990000000000001</v>
      </c>
      <c r="O15">
        <v>1.8174300000000001</v>
      </c>
    </row>
    <row r="16" spans="1:15">
      <c r="B16" t="s">
        <v>138</v>
      </c>
      <c r="C16">
        <v>25</v>
      </c>
      <c r="D16">
        <v>-3.2</v>
      </c>
      <c r="E16">
        <v>3.2</v>
      </c>
      <c r="F16">
        <v>-0.88460000000000005</v>
      </c>
      <c r="G16">
        <v>1.37799</v>
      </c>
      <c r="J16" t="s">
        <v>138</v>
      </c>
      <c r="K16">
        <v>550</v>
      </c>
      <c r="L16">
        <v>-4</v>
      </c>
      <c r="M16">
        <v>3.7</v>
      </c>
      <c r="N16">
        <v>-1.7096</v>
      </c>
      <c r="O16">
        <v>1.5788199999999999</v>
      </c>
    </row>
    <row r="17" spans="1:15">
      <c r="B17" t="s">
        <v>10</v>
      </c>
      <c r="C17">
        <v>25</v>
      </c>
      <c r="D17">
        <v>-3.34</v>
      </c>
      <c r="E17">
        <v>1.99</v>
      </c>
      <c r="F17">
        <v>-0.79720000000000002</v>
      </c>
      <c r="G17">
        <v>1.4083399999999999</v>
      </c>
      <c r="J17" t="s">
        <v>10</v>
      </c>
      <c r="K17">
        <v>550</v>
      </c>
      <c r="L17">
        <v>-4</v>
      </c>
      <c r="M17">
        <v>3.56</v>
      </c>
      <c r="N17">
        <v>-1.6698999999999999</v>
      </c>
      <c r="O17">
        <v>1.5556300000000001</v>
      </c>
    </row>
    <row r="18" spans="1:15">
      <c r="B18" t="s">
        <v>11</v>
      </c>
      <c r="C18">
        <v>25</v>
      </c>
      <c r="J18" t="s">
        <v>11</v>
      </c>
      <c r="K18">
        <v>550</v>
      </c>
    </row>
    <row r="19" spans="1:15">
      <c r="A19" t="s">
        <v>143</v>
      </c>
      <c r="B19" t="s">
        <v>8</v>
      </c>
      <c r="C19">
        <v>25</v>
      </c>
      <c r="D19">
        <v>-4</v>
      </c>
      <c r="E19">
        <v>1.07</v>
      </c>
      <c r="F19">
        <v>-1.2665</v>
      </c>
      <c r="G19">
        <v>1.3320399999999999</v>
      </c>
    </row>
    <row r="20" spans="1:15">
      <c r="B20" t="s">
        <v>138</v>
      </c>
      <c r="C20">
        <v>25</v>
      </c>
      <c r="D20">
        <v>-3.41</v>
      </c>
      <c r="E20">
        <v>1.21</v>
      </c>
      <c r="F20">
        <v>-1.3945000000000001</v>
      </c>
      <c r="G20">
        <v>1.2134400000000001</v>
      </c>
    </row>
    <row r="21" spans="1:15">
      <c r="B21" t="s">
        <v>10</v>
      </c>
      <c r="C21">
        <v>25</v>
      </c>
      <c r="D21">
        <v>-3.48</v>
      </c>
      <c r="E21">
        <v>1.72</v>
      </c>
      <c r="F21">
        <v>-1.0375000000000001</v>
      </c>
      <c r="G21">
        <v>1.37991</v>
      </c>
    </row>
    <row r="22" spans="1:15">
      <c r="B22" t="s">
        <v>11</v>
      </c>
      <c r="C22">
        <v>25</v>
      </c>
    </row>
    <row r="23" spans="1:15">
      <c r="A23" t="s">
        <v>144</v>
      </c>
      <c r="B23" t="s">
        <v>8</v>
      </c>
      <c r="C23">
        <v>25</v>
      </c>
      <c r="D23">
        <v>-3.06</v>
      </c>
      <c r="E23">
        <v>2.84</v>
      </c>
      <c r="F23">
        <v>-0.3342</v>
      </c>
      <c r="G23">
        <v>1.5054799999999999</v>
      </c>
    </row>
    <row r="24" spans="1:15">
      <c r="B24" t="s">
        <v>138</v>
      </c>
      <c r="C24">
        <v>25</v>
      </c>
      <c r="D24">
        <v>-2.42</v>
      </c>
      <c r="E24">
        <v>2.06</v>
      </c>
      <c r="F24">
        <v>-0.69689999999999996</v>
      </c>
      <c r="G24">
        <v>1.1639600000000001</v>
      </c>
    </row>
    <row r="25" spans="1:15">
      <c r="B25" t="s">
        <v>10</v>
      </c>
      <c r="C25">
        <v>25</v>
      </c>
      <c r="D25">
        <v>-2.7</v>
      </c>
      <c r="E25">
        <v>3.91</v>
      </c>
      <c r="F25">
        <v>-0.50060000000000004</v>
      </c>
      <c r="G25">
        <v>1.47794</v>
      </c>
    </row>
    <row r="26" spans="1:15">
      <c r="B26" t="s">
        <v>11</v>
      </c>
      <c r="C26">
        <v>25</v>
      </c>
    </row>
    <row r="27" spans="1:15">
      <c r="A27" t="s">
        <v>145</v>
      </c>
      <c r="B27" t="s">
        <v>8</v>
      </c>
      <c r="C27">
        <v>25</v>
      </c>
      <c r="D27">
        <v>-4</v>
      </c>
      <c r="E27">
        <v>0.71</v>
      </c>
      <c r="F27">
        <v>-2.0621999999999998</v>
      </c>
      <c r="G27">
        <v>1.2167300000000001</v>
      </c>
    </row>
    <row r="28" spans="1:15">
      <c r="B28" t="s">
        <v>138</v>
      </c>
      <c r="C28">
        <v>25</v>
      </c>
      <c r="D28">
        <v>-4</v>
      </c>
      <c r="E28">
        <v>7.0000000000000007E-2</v>
      </c>
      <c r="F28">
        <v>-2.0750000000000002</v>
      </c>
      <c r="G28">
        <v>1.00501</v>
      </c>
    </row>
    <row r="29" spans="1:15">
      <c r="B29" t="s">
        <v>10</v>
      </c>
      <c r="C29">
        <v>25</v>
      </c>
      <c r="D29">
        <v>-4</v>
      </c>
      <c r="E29">
        <v>0.85</v>
      </c>
      <c r="F29">
        <v>-1.9435</v>
      </c>
      <c r="G29">
        <v>1.2545500000000001</v>
      </c>
    </row>
    <row r="30" spans="1:15">
      <c r="B30" t="s">
        <v>11</v>
      </c>
      <c r="C30">
        <v>25</v>
      </c>
    </row>
    <row r="31" spans="1:15">
      <c r="A31" t="s">
        <v>146</v>
      </c>
      <c r="B31" t="s">
        <v>8</v>
      </c>
      <c r="C31">
        <v>25</v>
      </c>
      <c r="D31">
        <v>-3.48</v>
      </c>
      <c r="E31">
        <v>1.1399999999999999</v>
      </c>
      <c r="F31">
        <v>-1.3511</v>
      </c>
      <c r="G31">
        <v>1.11477</v>
      </c>
    </row>
    <row r="32" spans="1:15">
      <c r="B32" t="s">
        <v>138</v>
      </c>
      <c r="C32">
        <v>25</v>
      </c>
      <c r="D32">
        <v>-3.2</v>
      </c>
      <c r="E32">
        <v>1.56</v>
      </c>
      <c r="F32">
        <v>-1.3311999999999999</v>
      </c>
      <c r="G32">
        <v>1.1214599999999999</v>
      </c>
    </row>
    <row r="33" spans="1:7">
      <c r="B33" t="s">
        <v>10</v>
      </c>
      <c r="C33">
        <v>25</v>
      </c>
      <c r="D33">
        <v>-3.56</v>
      </c>
      <c r="E33">
        <v>1</v>
      </c>
      <c r="F33">
        <v>-1.2516</v>
      </c>
      <c r="G33">
        <v>0.96830000000000005</v>
      </c>
    </row>
    <row r="34" spans="1:7">
      <c r="B34" t="s">
        <v>11</v>
      </c>
      <c r="C34">
        <v>25</v>
      </c>
    </row>
    <row r="35" spans="1:7">
      <c r="A35" t="s">
        <v>147</v>
      </c>
      <c r="B35" t="s">
        <v>8</v>
      </c>
      <c r="C35">
        <v>25</v>
      </c>
      <c r="D35">
        <v>-4</v>
      </c>
      <c r="E35">
        <v>1.42</v>
      </c>
      <c r="F35">
        <v>-2.5066999999999999</v>
      </c>
      <c r="G35">
        <v>1.4889699999999999</v>
      </c>
    </row>
    <row r="36" spans="1:7">
      <c r="B36" t="s">
        <v>138</v>
      </c>
      <c r="C36">
        <v>25</v>
      </c>
      <c r="D36">
        <v>-4</v>
      </c>
      <c r="E36">
        <v>1.07</v>
      </c>
      <c r="F36">
        <v>-2.3431000000000002</v>
      </c>
      <c r="G36">
        <v>1.3953500000000001</v>
      </c>
    </row>
    <row r="37" spans="1:7">
      <c r="B37" t="s">
        <v>10</v>
      </c>
      <c r="C37">
        <v>25</v>
      </c>
      <c r="D37">
        <v>-4</v>
      </c>
      <c r="E37">
        <v>-0.64</v>
      </c>
      <c r="F37">
        <v>-2.5749</v>
      </c>
      <c r="G37">
        <v>1.0677700000000001</v>
      </c>
    </row>
    <row r="38" spans="1:7">
      <c r="B38" t="s">
        <v>11</v>
      </c>
      <c r="C38">
        <v>25</v>
      </c>
    </row>
    <row r="39" spans="1:7">
      <c r="A39" t="s">
        <v>148</v>
      </c>
      <c r="B39" t="s">
        <v>8</v>
      </c>
      <c r="C39">
        <v>25</v>
      </c>
      <c r="D39">
        <v>-4</v>
      </c>
      <c r="E39">
        <v>4</v>
      </c>
      <c r="F39">
        <v>-2.0217000000000001</v>
      </c>
      <c r="G39">
        <v>2.0978599999999998</v>
      </c>
    </row>
    <row r="40" spans="1:7">
      <c r="B40" t="s">
        <v>138</v>
      </c>
      <c r="C40">
        <v>25</v>
      </c>
      <c r="D40">
        <v>-4</v>
      </c>
      <c r="E40">
        <v>1.42</v>
      </c>
      <c r="F40">
        <v>-2.0842999999999998</v>
      </c>
      <c r="G40">
        <v>1.53104</v>
      </c>
    </row>
    <row r="41" spans="1:7">
      <c r="B41" t="s">
        <v>10</v>
      </c>
      <c r="C41">
        <v>25</v>
      </c>
      <c r="D41">
        <v>-4</v>
      </c>
      <c r="E41">
        <v>1.85</v>
      </c>
      <c r="F41">
        <v>-1.9897</v>
      </c>
      <c r="G41">
        <v>1.7200200000000001</v>
      </c>
    </row>
    <row r="42" spans="1:7">
      <c r="B42" t="s">
        <v>11</v>
      </c>
      <c r="C42">
        <v>25</v>
      </c>
    </row>
    <row r="43" spans="1:7">
      <c r="A43" t="s">
        <v>149</v>
      </c>
      <c r="B43" t="s">
        <v>8</v>
      </c>
      <c r="C43">
        <v>25</v>
      </c>
      <c r="D43">
        <v>-2.99</v>
      </c>
      <c r="E43">
        <v>3.34</v>
      </c>
      <c r="F43">
        <v>-0.75090000000000001</v>
      </c>
      <c r="G43">
        <v>1.6486499999999999</v>
      </c>
    </row>
    <row r="44" spans="1:7">
      <c r="B44" t="s">
        <v>138</v>
      </c>
      <c r="C44">
        <v>25</v>
      </c>
      <c r="D44">
        <v>-3.13</v>
      </c>
      <c r="E44">
        <v>1.42</v>
      </c>
      <c r="F44">
        <v>-0.8306</v>
      </c>
      <c r="G44">
        <v>1.48976</v>
      </c>
    </row>
    <row r="45" spans="1:7">
      <c r="B45" t="s">
        <v>10</v>
      </c>
      <c r="C45">
        <v>25</v>
      </c>
      <c r="D45">
        <v>-4</v>
      </c>
      <c r="E45">
        <v>1.71</v>
      </c>
      <c r="F45">
        <v>-0.66059999999999997</v>
      </c>
      <c r="G45">
        <v>1.50461</v>
      </c>
    </row>
    <row r="46" spans="1:7">
      <c r="B46" t="s">
        <v>11</v>
      </c>
      <c r="C46">
        <v>25</v>
      </c>
    </row>
    <row r="47" spans="1:7">
      <c r="A47" t="s">
        <v>150</v>
      </c>
      <c r="B47" t="s">
        <v>8</v>
      </c>
      <c r="C47">
        <v>25</v>
      </c>
      <c r="D47">
        <v>-4</v>
      </c>
      <c r="E47">
        <v>-0.64</v>
      </c>
      <c r="F47">
        <v>-2.5124</v>
      </c>
      <c r="G47">
        <v>0.99214999999999998</v>
      </c>
    </row>
    <row r="48" spans="1:7">
      <c r="B48" t="s">
        <v>138</v>
      </c>
      <c r="C48">
        <v>25</v>
      </c>
      <c r="D48">
        <v>-4</v>
      </c>
      <c r="E48">
        <v>-0.71</v>
      </c>
      <c r="F48">
        <v>-2.3252999999999999</v>
      </c>
      <c r="G48">
        <v>0.94115000000000004</v>
      </c>
    </row>
    <row r="49" spans="1:7">
      <c r="B49" t="s">
        <v>10</v>
      </c>
      <c r="C49">
        <v>25</v>
      </c>
      <c r="D49">
        <v>-4</v>
      </c>
      <c r="E49">
        <v>-0.21</v>
      </c>
      <c r="F49">
        <v>-2.0543999999999998</v>
      </c>
      <c r="G49">
        <v>1.0704400000000001</v>
      </c>
    </row>
    <row r="50" spans="1:7">
      <c r="B50" t="s">
        <v>11</v>
      </c>
      <c r="C50">
        <v>25</v>
      </c>
    </row>
    <row r="51" spans="1:7">
      <c r="A51" t="s">
        <v>151</v>
      </c>
      <c r="B51" t="s">
        <v>8</v>
      </c>
      <c r="C51">
        <v>25</v>
      </c>
      <c r="D51">
        <v>-3.48</v>
      </c>
      <c r="E51">
        <v>3.13</v>
      </c>
      <c r="F51">
        <v>-0.51480000000000004</v>
      </c>
      <c r="G51">
        <v>1.8652599999999999</v>
      </c>
    </row>
    <row r="52" spans="1:7">
      <c r="B52" t="s">
        <v>138</v>
      </c>
      <c r="C52">
        <v>25</v>
      </c>
      <c r="D52">
        <v>-3.56</v>
      </c>
      <c r="E52">
        <v>2.56</v>
      </c>
      <c r="F52">
        <v>-0.61439999999999995</v>
      </c>
      <c r="G52">
        <v>1.7502899999999999</v>
      </c>
    </row>
    <row r="53" spans="1:7">
      <c r="B53" t="s">
        <v>10</v>
      </c>
      <c r="C53">
        <v>25</v>
      </c>
      <c r="D53">
        <v>-3.91</v>
      </c>
      <c r="E53">
        <v>2.2799999999999998</v>
      </c>
      <c r="F53">
        <v>-0.70830000000000004</v>
      </c>
      <c r="G53">
        <v>1.7106699999999999</v>
      </c>
    </row>
    <row r="54" spans="1:7">
      <c r="B54" t="s">
        <v>11</v>
      </c>
      <c r="C54">
        <v>25</v>
      </c>
    </row>
    <row r="55" spans="1:7">
      <c r="A55" t="s">
        <v>152</v>
      </c>
      <c r="B55" t="s">
        <v>8</v>
      </c>
      <c r="C55">
        <v>25</v>
      </c>
      <c r="D55">
        <v>-4</v>
      </c>
      <c r="E55">
        <v>1.92</v>
      </c>
      <c r="F55">
        <v>-1.819</v>
      </c>
      <c r="G55">
        <v>1.5621</v>
      </c>
    </row>
    <row r="56" spans="1:7">
      <c r="B56" t="s">
        <v>138</v>
      </c>
      <c r="C56">
        <v>25</v>
      </c>
      <c r="D56">
        <v>-3.7</v>
      </c>
      <c r="E56">
        <v>2.35</v>
      </c>
      <c r="F56">
        <v>-1.5701000000000001</v>
      </c>
      <c r="G56">
        <v>1.44207</v>
      </c>
    </row>
    <row r="57" spans="1:7">
      <c r="B57" t="s">
        <v>10</v>
      </c>
      <c r="C57">
        <v>25</v>
      </c>
      <c r="D57">
        <v>-3.77</v>
      </c>
      <c r="E57">
        <v>1.64</v>
      </c>
      <c r="F57">
        <v>-1.7265999999999999</v>
      </c>
      <c r="G57">
        <v>1.59294</v>
      </c>
    </row>
    <row r="58" spans="1:7">
      <c r="B58" t="s">
        <v>11</v>
      </c>
      <c r="C58">
        <v>25</v>
      </c>
    </row>
    <row r="59" spans="1:7">
      <c r="A59" t="s">
        <v>153</v>
      </c>
      <c r="B59" t="s">
        <v>8</v>
      </c>
      <c r="C59">
        <v>25</v>
      </c>
      <c r="D59">
        <v>-3.77</v>
      </c>
      <c r="E59">
        <v>2.7</v>
      </c>
      <c r="F59">
        <v>-0.80569999999999997</v>
      </c>
      <c r="G59">
        <v>1.6640299999999999</v>
      </c>
    </row>
    <row r="60" spans="1:7">
      <c r="B60" t="s">
        <v>138</v>
      </c>
      <c r="C60">
        <v>25</v>
      </c>
      <c r="D60">
        <v>-3.56</v>
      </c>
      <c r="E60">
        <v>2.56</v>
      </c>
      <c r="F60">
        <v>-0.48359999999999997</v>
      </c>
      <c r="G60">
        <v>1.61924</v>
      </c>
    </row>
    <row r="61" spans="1:7">
      <c r="B61" t="s">
        <v>10</v>
      </c>
      <c r="C61">
        <v>25</v>
      </c>
      <c r="D61">
        <v>-4</v>
      </c>
      <c r="E61">
        <v>2.2000000000000002</v>
      </c>
      <c r="F61">
        <v>-0.874</v>
      </c>
      <c r="G61">
        <v>1.4460900000000001</v>
      </c>
    </row>
    <row r="62" spans="1:7">
      <c r="B62" t="s">
        <v>11</v>
      </c>
      <c r="C62">
        <v>25</v>
      </c>
    </row>
    <row r="63" spans="1:7">
      <c r="A63" t="s">
        <v>154</v>
      </c>
      <c r="B63" t="s">
        <v>8</v>
      </c>
      <c r="C63">
        <v>25</v>
      </c>
      <c r="D63">
        <v>-2.84</v>
      </c>
      <c r="E63">
        <v>2.56</v>
      </c>
      <c r="F63">
        <v>-0.15079999999999999</v>
      </c>
      <c r="G63">
        <v>1.46086</v>
      </c>
    </row>
    <row r="64" spans="1:7">
      <c r="B64" t="s">
        <v>138</v>
      </c>
      <c r="C64">
        <v>25</v>
      </c>
      <c r="D64">
        <v>-2.99</v>
      </c>
      <c r="E64">
        <v>1.35</v>
      </c>
      <c r="F64">
        <v>-0.33850000000000002</v>
      </c>
      <c r="G64">
        <v>1.16347</v>
      </c>
    </row>
    <row r="65" spans="1:7">
      <c r="B65" t="s">
        <v>10</v>
      </c>
      <c r="C65">
        <v>25</v>
      </c>
      <c r="D65">
        <v>-2.63</v>
      </c>
      <c r="E65">
        <v>1.85</v>
      </c>
      <c r="F65">
        <v>-0.39250000000000002</v>
      </c>
      <c r="G65">
        <v>1.1888799999999999</v>
      </c>
    </row>
    <row r="66" spans="1:7">
      <c r="B66" t="s">
        <v>11</v>
      </c>
      <c r="C66">
        <v>25</v>
      </c>
    </row>
    <row r="67" spans="1:7">
      <c r="A67" t="s">
        <v>155</v>
      </c>
      <c r="B67" t="s">
        <v>8</v>
      </c>
      <c r="C67">
        <v>25</v>
      </c>
      <c r="D67">
        <v>-3.13</v>
      </c>
      <c r="E67">
        <v>2.63</v>
      </c>
      <c r="F67">
        <v>-8.5300000000000001E-2</v>
      </c>
      <c r="G67">
        <v>1.68167</v>
      </c>
    </row>
    <row r="68" spans="1:7">
      <c r="B68" t="s">
        <v>138</v>
      </c>
      <c r="C68">
        <v>25</v>
      </c>
      <c r="D68">
        <v>-2.99</v>
      </c>
      <c r="E68">
        <v>2.92</v>
      </c>
      <c r="F68">
        <v>0.20480000000000001</v>
      </c>
      <c r="G68">
        <v>1.5269999999999999</v>
      </c>
    </row>
    <row r="69" spans="1:7">
      <c r="B69" t="s">
        <v>10</v>
      </c>
      <c r="C69">
        <v>25</v>
      </c>
      <c r="D69">
        <v>-2.99</v>
      </c>
      <c r="E69">
        <v>2.77</v>
      </c>
      <c r="F69">
        <v>0.13719999999999999</v>
      </c>
      <c r="G69">
        <v>1.48895</v>
      </c>
    </row>
    <row r="70" spans="1:7">
      <c r="B70" t="s">
        <v>11</v>
      </c>
      <c r="C70">
        <v>25</v>
      </c>
    </row>
    <row r="71" spans="1:7">
      <c r="A71" t="s">
        <v>156</v>
      </c>
      <c r="B71" t="s">
        <v>8</v>
      </c>
      <c r="C71">
        <v>25</v>
      </c>
      <c r="D71">
        <v>-3.48</v>
      </c>
      <c r="E71">
        <v>3.34</v>
      </c>
      <c r="F71">
        <v>-6.54E-2</v>
      </c>
      <c r="G71">
        <v>1.74221</v>
      </c>
    </row>
    <row r="72" spans="1:7">
      <c r="B72" t="s">
        <v>138</v>
      </c>
      <c r="C72">
        <v>25</v>
      </c>
      <c r="D72">
        <v>-2.36</v>
      </c>
      <c r="E72">
        <v>3.48</v>
      </c>
      <c r="F72">
        <v>-6.9999999999999999E-4</v>
      </c>
      <c r="G72">
        <v>1.54538</v>
      </c>
    </row>
    <row r="73" spans="1:7">
      <c r="B73" t="s">
        <v>10</v>
      </c>
      <c r="C73">
        <v>25</v>
      </c>
      <c r="D73">
        <v>-2.35</v>
      </c>
      <c r="E73">
        <v>3.34</v>
      </c>
      <c r="F73">
        <v>2.5600000000000001E-2</v>
      </c>
      <c r="G73">
        <v>1.3590199999999999</v>
      </c>
    </row>
    <row r="74" spans="1:7">
      <c r="B74" t="s">
        <v>11</v>
      </c>
      <c r="C74">
        <v>25</v>
      </c>
    </row>
    <row r="75" spans="1:7">
      <c r="A75" t="s">
        <v>157</v>
      </c>
      <c r="B75" t="s">
        <v>8</v>
      </c>
      <c r="C75">
        <v>25</v>
      </c>
      <c r="D75">
        <v>-2.7</v>
      </c>
      <c r="E75">
        <v>3.34</v>
      </c>
      <c r="F75">
        <v>0.37830000000000003</v>
      </c>
      <c r="G75">
        <v>1.6517999999999999</v>
      </c>
    </row>
    <row r="76" spans="1:7">
      <c r="B76" t="s">
        <v>138</v>
      </c>
      <c r="C76">
        <v>25</v>
      </c>
      <c r="D76">
        <v>-2.92</v>
      </c>
      <c r="E76">
        <v>3.48</v>
      </c>
      <c r="F76">
        <v>-7.3999999999999996E-2</v>
      </c>
      <c r="G76">
        <v>1.50423</v>
      </c>
    </row>
    <row r="77" spans="1:7">
      <c r="B77" t="s">
        <v>10</v>
      </c>
      <c r="C77">
        <v>25</v>
      </c>
      <c r="D77">
        <v>-3.27</v>
      </c>
      <c r="E77">
        <v>3.27</v>
      </c>
      <c r="F77">
        <v>-0.13869999999999999</v>
      </c>
      <c r="G77">
        <v>1.5117700000000001</v>
      </c>
    </row>
    <row r="78" spans="1:7">
      <c r="B78" t="s">
        <v>11</v>
      </c>
      <c r="C78">
        <v>25</v>
      </c>
    </row>
    <row r="79" spans="1:7">
      <c r="A79" t="s">
        <v>158</v>
      </c>
      <c r="B79" t="s">
        <v>8</v>
      </c>
      <c r="C79">
        <v>25</v>
      </c>
      <c r="D79">
        <v>-2.35</v>
      </c>
      <c r="E79">
        <v>1.78</v>
      </c>
      <c r="F79">
        <v>7.3999999999999996E-2</v>
      </c>
      <c r="G79">
        <v>1.35632</v>
      </c>
    </row>
    <row r="80" spans="1:7">
      <c r="B80" t="s">
        <v>138</v>
      </c>
      <c r="C80">
        <v>25</v>
      </c>
      <c r="D80">
        <v>-3.56</v>
      </c>
      <c r="E80">
        <v>1.78</v>
      </c>
      <c r="F80">
        <v>-8.5000000000000006E-3</v>
      </c>
      <c r="G80">
        <v>1.4504300000000001</v>
      </c>
    </row>
    <row r="81" spans="1:7">
      <c r="B81" t="s">
        <v>10</v>
      </c>
      <c r="C81">
        <v>25</v>
      </c>
      <c r="D81">
        <v>-3.36</v>
      </c>
      <c r="E81">
        <v>2.35</v>
      </c>
      <c r="F81">
        <v>3.3399999999999999E-2</v>
      </c>
      <c r="G81">
        <v>1.4646999999999999</v>
      </c>
    </row>
    <row r="82" spans="1:7">
      <c r="B82" t="s">
        <v>11</v>
      </c>
      <c r="C82">
        <v>25</v>
      </c>
    </row>
    <row r="83" spans="1:7">
      <c r="A83" t="s">
        <v>159</v>
      </c>
      <c r="B83" t="s">
        <v>8</v>
      </c>
      <c r="C83">
        <v>25</v>
      </c>
      <c r="D83">
        <v>-3.27</v>
      </c>
      <c r="E83">
        <v>2.65</v>
      </c>
      <c r="F83">
        <v>-0.1244</v>
      </c>
      <c r="G83">
        <v>1.7780100000000001</v>
      </c>
    </row>
    <row r="84" spans="1:7">
      <c r="B84" t="s">
        <v>138</v>
      </c>
      <c r="C84">
        <v>25</v>
      </c>
      <c r="D84">
        <v>-4</v>
      </c>
      <c r="E84">
        <v>2.42</v>
      </c>
      <c r="F84">
        <v>-0.36840000000000001</v>
      </c>
      <c r="G84">
        <v>1.8564700000000001</v>
      </c>
    </row>
    <row r="85" spans="1:7">
      <c r="B85" t="s">
        <v>10</v>
      </c>
      <c r="C85">
        <v>25</v>
      </c>
      <c r="D85">
        <v>-3.2</v>
      </c>
      <c r="E85">
        <v>2.2000000000000002</v>
      </c>
      <c r="F85">
        <v>-0.46929999999999999</v>
      </c>
      <c r="G85">
        <v>1.45343</v>
      </c>
    </row>
    <row r="86" spans="1:7">
      <c r="B86" t="s">
        <v>11</v>
      </c>
      <c r="C86">
        <v>25</v>
      </c>
    </row>
    <row r="87" spans="1:7">
      <c r="A87" t="s">
        <v>160</v>
      </c>
      <c r="B87" t="s">
        <v>8</v>
      </c>
      <c r="C87">
        <v>25</v>
      </c>
      <c r="D87">
        <v>-3.34</v>
      </c>
      <c r="E87">
        <v>3.27</v>
      </c>
      <c r="F87">
        <v>-6.2600000000000003E-2</v>
      </c>
      <c r="G87">
        <v>1.88079</v>
      </c>
    </row>
    <row r="88" spans="1:7">
      <c r="B88" t="s">
        <v>138</v>
      </c>
      <c r="C88">
        <v>25</v>
      </c>
      <c r="D88">
        <v>-3.7</v>
      </c>
      <c r="E88">
        <v>1.92</v>
      </c>
      <c r="F88">
        <v>-0.28370000000000001</v>
      </c>
      <c r="G88">
        <v>1.5884400000000001</v>
      </c>
    </row>
    <row r="89" spans="1:7">
      <c r="B89" t="s">
        <v>10</v>
      </c>
      <c r="C89">
        <v>25</v>
      </c>
      <c r="D89">
        <v>-4</v>
      </c>
      <c r="E89">
        <v>3.27</v>
      </c>
      <c r="F89">
        <v>-0.379</v>
      </c>
      <c r="G89">
        <v>1.9034</v>
      </c>
    </row>
    <row r="90" spans="1:7">
      <c r="B90" t="s">
        <v>11</v>
      </c>
      <c r="C90">
        <v>25</v>
      </c>
    </row>
    <row r="91" spans="1:7">
      <c r="A91" t="s">
        <v>161</v>
      </c>
      <c r="B91" t="s">
        <v>8</v>
      </c>
      <c r="C91">
        <v>25</v>
      </c>
      <c r="D91">
        <v>-3.63</v>
      </c>
      <c r="E91">
        <v>3.48</v>
      </c>
      <c r="F91">
        <v>-5.2600000000000001E-2</v>
      </c>
      <c r="G91">
        <v>2.2057099999999998</v>
      </c>
    </row>
    <row r="92" spans="1:7">
      <c r="B92" t="s">
        <v>138</v>
      </c>
      <c r="C92">
        <v>25</v>
      </c>
      <c r="D92">
        <v>-2.92</v>
      </c>
      <c r="E92">
        <v>2.2000000000000002</v>
      </c>
      <c r="F92">
        <v>-0.45229999999999998</v>
      </c>
      <c r="G92">
        <v>1.64876</v>
      </c>
    </row>
    <row r="93" spans="1:7">
      <c r="B93" t="s">
        <v>10</v>
      </c>
      <c r="C93">
        <v>25</v>
      </c>
      <c r="D93">
        <v>-3.34</v>
      </c>
      <c r="E93">
        <v>2.7</v>
      </c>
      <c r="F93">
        <v>-0.40679999999999999</v>
      </c>
      <c r="G93">
        <v>1.84975</v>
      </c>
    </row>
    <row r="94" spans="1:7">
      <c r="B94" t="s">
        <v>11</v>
      </c>
      <c r="C94">
        <v>25</v>
      </c>
    </row>
    <row r="95" spans="1:7">
      <c r="A95" t="s">
        <v>162</v>
      </c>
      <c r="B95" t="s">
        <v>8</v>
      </c>
      <c r="C95">
        <v>25</v>
      </c>
      <c r="D95">
        <v>-4</v>
      </c>
      <c r="E95">
        <v>3.41</v>
      </c>
      <c r="F95">
        <v>-2.0657999999999999</v>
      </c>
      <c r="G95">
        <v>1.9311499999999999</v>
      </c>
    </row>
    <row r="96" spans="1:7">
      <c r="B96" t="s">
        <v>138</v>
      </c>
      <c r="C96">
        <v>25</v>
      </c>
      <c r="D96">
        <v>-4</v>
      </c>
      <c r="E96">
        <v>1.28</v>
      </c>
      <c r="F96">
        <v>-1.8994</v>
      </c>
      <c r="G96">
        <v>1.4687600000000001</v>
      </c>
    </row>
    <row r="97" spans="1:7">
      <c r="B97" t="s">
        <v>10</v>
      </c>
      <c r="C97">
        <v>25</v>
      </c>
      <c r="D97">
        <v>-4</v>
      </c>
      <c r="E97">
        <v>1.35</v>
      </c>
      <c r="F97">
        <v>-2.1652999999999998</v>
      </c>
      <c r="G97">
        <v>1.4650399999999999</v>
      </c>
    </row>
    <row r="98" spans="1:7">
      <c r="B98" t="s">
        <v>11</v>
      </c>
      <c r="C98">
        <v>25</v>
      </c>
    </row>
    <row r="99" spans="1:7">
      <c r="A99" t="s">
        <v>163</v>
      </c>
      <c r="B99" t="s">
        <v>8</v>
      </c>
      <c r="C99">
        <v>25</v>
      </c>
      <c r="D99">
        <v>-4</v>
      </c>
      <c r="E99">
        <v>2.84</v>
      </c>
      <c r="F99">
        <v>-1.8219000000000001</v>
      </c>
      <c r="G99">
        <v>1.5030699999999999</v>
      </c>
    </row>
    <row r="100" spans="1:7">
      <c r="B100" t="s">
        <v>138</v>
      </c>
      <c r="C100">
        <v>25</v>
      </c>
      <c r="D100">
        <v>-4</v>
      </c>
      <c r="E100">
        <v>2.2799999999999998</v>
      </c>
      <c r="F100">
        <v>-1.6561999999999999</v>
      </c>
      <c r="G100">
        <v>1.28538</v>
      </c>
    </row>
    <row r="101" spans="1:7">
      <c r="B101" t="s">
        <v>10</v>
      </c>
      <c r="C101">
        <v>25</v>
      </c>
      <c r="D101">
        <v>-4</v>
      </c>
      <c r="E101">
        <v>2.2799999999999998</v>
      </c>
      <c r="F101">
        <v>-1.4492</v>
      </c>
      <c r="G101">
        <v>1.6086400000000001</v>
      </c>
    </row>
    <row r="102" spans="1:7">
      <c r="B102" t="s">
        <v>11</v>
      </c>
      <c r="C102">
        <v>25</v>
      </c>
    </row>
    <row r="103" spans="1:7">
      <c r="A103" t="s">
        <v>164</v>
      </c>
      <c r="B103" t="s">
        <v>8</v>
      </c>
      <c r="C103">
        <v>25</v>
      </c>
      <c r="D103">
        <v>-4</v>
      </c>
      <c r="E103">
        <v>2.84</v>
      </c>
      <c r="F103">
        <v>-2.1255000000000002</v>
      </c>
      <c r="G103">
        <v>1.71183</v>
      </c>
    </row>
    <row r="104" spans="1:7">
      <c r="B104" t="s">
        <v>138</v>
      </c>
      <c r="C104">
        <v>25</v>
      </c>
      <c r="D104">
        <v>-3.98</v>
      </c>
      <c r="E104">
        <v>3.06</v>
      </c>
      <c r="F104">
        <v>-1.9483999999999999</v>
      </c>
      <c r="G104">
        <v>1.77149</v>
      </c>
    </row>
    <row r="105" spans="1:7">
      <c r="B105" t="s">
        <v>10</v>
      </c>
      <c r="C105">
        <v>25</v>
      </c>
      <c r="D105">
        <v>-4</v>
      </c>
      <c r="E105">
        <v>2.06</v>
      </c>
      <c r="F105">
        <v>-1.7813000000000001</v>
      </c>
      <c r="G105">
        <v>1.6178399999999999</v>
      </c>
    </row>
    <row r="106" spans="1:7">
      <c r="B106" t="s">
        <v>11</v>
      </c>
      <c r="C106">
        <v>25</v>
      </c>
    </row>
    <row r="107" spans="1:7">
      <c r="A107" t="s">
        <v>165</v>
      </c>
      <c r="B107" t="s">
        <v>8</v>
      </c>
      <c r="C107">
        <v>25</v>
      </c>
      <c r="D107">
        <v>-4</v>
      </c>
      <c r="E107">
        <v>1.35</v>
      </c>
      <c r="F107">
        <v>-2.7705000000000002</v>
      </c>
      <c r="G107">
        <v>1.5459799999999999</v>
      </c>
    </row>
    <row r="108" spans="1:7">
      <c r="B108" t="s">
        <v>138</v>
      </c>
      <c r="C108">
        <v>25</v>
      </c>
      <c r="D108">
        <v>-4</v>
      </c>
      <c r="E108">
        <v>1.21</v>
      </c>
      <c r="F108">
        <v>-2.5613999999999999</v>
      </c>
      <c r="G108">
        <v>1.47787</v>
      </c>
    </row>
    <row r="109" spans="1:7">
      <c r="B109" t="s">
        <v>10</v>
      </c>
      <c r="C109">
        <v>25</v>
      </c>
      <c r="D109">
        <v>-4</v>
      </c>
      <c r="E109">
        <v>1.07</v>
      </c>
      <c r="F109">
        <v>-2.4775</v>
      </c>
      <c r="G109">
        <v>1.34036</v>
      </c>
    </row>
    <row r="110" spans="1:7">
      <c r="B110" t="s">
        <v>11</v>
      </c>
      <c r="C110">
        <v>25</v>
      </c>
    </row>
    <row r="111" spans="1:7">
      <c r="A111" t="s">
        <v>166</v>
      </c>
      <c r="B111" t="s">
        <v>8</v>
      </c>
      <c r="C111">
        <v>25</v>
      </c>
      <c r="D111">
        <v>-4</v>
      </c>
      <c r="E111">
        <v>1.42</v>
      </c>
      <c r="F111">
        <v>-2.2827000000000002</v>
      </c>
      <c r="G111">
        <v>1.62862</v>
      </c>
    </row>
    <row r="112" spans="1:7">
      <c r="B112" t="s">
        <v>138</v>
      </c>
      <c r="C112">
        <v>25</v>
      </c>
      <c r="D112">
        <v>-4</v>
      </c>
      <c r="E112">
        <v>0.64</v>
      </c>
      <c r="F112">
        <v>-2.3828999999999998</v>
      </c>
      <c r="G112">
        <v>1.46068</v>
      </c>
    </row>
    <row r="113" spans="1:7">
      <c r="B113" t="s">
        <v>10</v>
      </c>
      <c r="C113">
        <v>25</v>
      </c>
      <c r="D113">
        <v>-4</v>
      </c>
      <c r="E113">
        <v>1</v>
      </c>
      <c r="F113">
        <v>-2.5337000000000001</v>
      </c>
      <c r="G113">
        <v>1.2964199999999999</v>
      </c>
    </row>
    <row r="114" spans="1:7">
      <c r="B114" t="s">
        <v>11</v>
      </c>
      <c r="C114">
        <v>25</v>
      </c>
    </row>
    <row r="115" spans="1:7">
      <c r="A115" t="s">
        <v>167</v>
      </c>
      <c r="B115" t="s">
        <v>8</v>
      </c>
      <c r="C115">
        <v>25</v>
      </c>
      <c r="D115">
        <v>-4</v>
      </c>
      <c r="E115">
        <v>2.2000000000000002</v>
      </c>
      <c r="F115">
        <v>-1.9242999999999999</v>
      </c>
      <c r="G115">
        <v>1.72875</v>
      </c>
    </row>
    <row r="116" spans="1:7">
      <c r="B116" t="s">
        <v>138</v>
      </c>
      <c r="C116">
        <v>25</v>
      </c>
      <c r="D116">
        <v>-4</v>
      </c>
      <c r="E116">
        <v>1.49</v>
      </c>
      <c r="F116">
        <v>-2.0863999999999998</v>
      </c>
      <c r="G116">
        <v>1.30019</v>
      </c>
    </row>
    <row r="117" spans="1:7">
      <c r="B117" t="s">
        <v>10</v>
      </c>
      <c r="C117">
        <v>25</v>
      </c>
      <c r="D117">
        <v>-3.91</v>
      </c>
      <c r="E117">
        <v>2.42</v>
      </c>
      <c r="F117">
        <v>-1.8603000000000001</v>
      </c>
      <c r="G117">
        <v>1.5471999999999999</v>
      </c>
    </row>
    <row r="118" spans="1:7">
      <c r="B118" t="s">
        <v>11</v>
      </c>
      <c r="C118">
        <v>25</v>
      </c>
    </row>
    <row r="119" spans="1:7">
      <c r="A119" t="s">
        <v>168</v>
      </c>
      <c r="B119" t="s">
        <v>8</v>
      </c>
      <c r="C119">
        <v>25</v>
      </c>
      <c r="D119">
        <v>-4</v>
      </c>
      <c r="E119">
        <v>1.71</v>
      </c>
      <c r="F119">
        <v>-2.3083</v>
      </c>
      <c r="G119">
        <v>1.3562399999999999</v>
      </c>
    </row>
    <row r="120" spans="1:7">
      <c r="B120" t="s">
        <v>138</v>
      </c>
      <c r="C120">
        <v>25</v>
      </c>
      <c r="D120">
        <v>-4</v>
      </c>
      <c r="E120">
        <v>1.35</v>
      </c>
      <c r="F120">
        <v>-2.1951999999999998</v>
      </c>
      <c r="G120">
        <v>1.44276</v>
      </c>
    </row>
    <row r="121" spans="1:7">
      <c r="B121" t="s">
        <v>10</v>
      </c>
      <c r="C121">
        <v>25</v>
      </c>
      <c r="D121">
        <v>-4</v>
      </c>
      <c r="E121">
        <v>1.1399999999999999</v>
      </c>
      <c r="F121">
        <v>-1.984</v>
      </c>
      <c r="G121">
        <v>1.44889</v>
      </c>
    </row>
    <row r="122" spans="1:7">
      <c r="B122" t="s">
        <v>11</v>
      </c>
      <c r="C122">
        <v>25</v>
      </c>
    </row>
    <row r="123" spans="1:7">
      <c r="A123" t="s">
        <v>169</v>
      </c>
      <c r="B123" t="s">
        <v>8</v>
      </c>
      <c r="C123">
        <v>25</v>
      </c>
      <c r="D123">
        <v>-4</v>
      </c>
      <c r="E123">
        <v>4</v>
      </c>
      <c r="F123">
        <v>-2.2776999999999998</v>
      </c>
      <c r="G123">
        <v>1.8697600000000001</v>
      </c>
    </row>
    <row r="124" spans="1:7">
      <c r="B124" t="s">
        <v>138</v>
      </c>
      <c r="C124">
        <v>25</v>
      </c>
      <c r="D124">
        <v>-4</v>
      </c>
      <c r="E124">
        <v>2.13</v>
      </c>
      <c r="F124">
        <v>-2.2427999999999999</v>
      </c>
      <c r="G124">
        <v>1.52674</v>
      </c>
    </row>
    <row r="125" spans="1:7">
      <c r="B125" t="s">
        <v>10</v>
      </c>
      <c r="C125">
        <v>25</v>
      </c>
      <c r="D125">
        <v>-4</v>
      </c>
      <c r="E125">
        <v>1.28</v>
      </c>
      <c r="F125">
        <v>-2.0743</v>
      </c>
      <c r="G125">
        <v>1.51566</v>
      </c>
    </row>
    <row r="126" spans="1:7">
      <c r="B126" t="s">
        <v>11</v>
      </c>
      <c r="C126">
        <v>25</v>
      </c>
    </row>
    <row r="127" spans="1:7">
      <c r="A127" t="s">
        <v>170</v>
      </c>
      <c r="B127" t="s">
        <v>8</v>
      </c>
      <c r="C127">
        <v>25</v>
      </c>
      <c r="D127">
        <v>-4</v>
      </c>
      <c r="E127">
        <v>2.77</v>
      </c>
      <c r="F127">
        <v>-2.1901999999999999</v>
      </c>
      <c r="G127">
        <v>1.71346</v>
      </c>
    </row>
    <row r="128" spans="1:7">
      <c r="B128" t="s">
        <v>138</v>
      </c>
      <c r="C128">
        <v>25</v>
      </c>
      <c r="D128">
        <v>-4</v>
      </c>
      <c r="E128">
        <v>0.78</v>
      </c>
      <c r="F128">
        <v>-2.2555999999999998</v>
      </c>
      <c r="G128">
        <v>1.44855</v>
      </c>
    </row>
    <row r="129" spans="1:7">
      <c r="B129" t="s">
        <v>10</v>
      </c>
      <c r="C129">
        <v>25</v>
      </c>
      <c r="D129">
        <v>-4</v>
      </c>
      <c r="E129">
        <v>0.85</v>
      </c>
      <c r="F129">
        <v>-2.1511</v>
      </c>
      <c r="G129">
        <v>1.3097399999999999</v>
      </c>
    </row>
    <row r="130" spans="1:7">
      <c r="B130" t="s">
        <v>11</v>
      </c>
      <c r="C130">
        <v>25</v>
      </c>
    </row>
    <row r="131" spans="1:7">
      <c r="A131" t="s">
        <v>171</v>
      </c>
      <c r="B131" t="s">
        <v>8</v>
      </c>
      <c r="C131">
        <v>25</v>
      </c>
      <c r="D131">
        <v>-4</v>
      </c>
      <c r="E131">
        <v>4</v>
      </c>
      <c r="F131">
        <v>-2.2357</v>
      </c>
      <c r="G131">
        <v>1.9075299999999999</v>
      </c>
    </row>
    <row r="132" spans="1:7">
      <c r="B132" t="s">
        <v>138</v>
      </c>
      <c r="C132">
        <v>25</v>
      </c>
      <c r="D132">
        <v>-4</v>
      </c>
      <c r="E132">
        <v>1.94</v>
      </c>
      <c r="F132">
        <v>-2.3744000000000001</v>
      </c>
      <c r="G132">
        <v>1.39994</v>
      </c>
    </row>
    <row r="133" spans="1:7">
      <c r="B133" t="s">
        <v>10</v>
      </c>
      <c r="C133">
        <v>25</v>
      </c>
      <c r="D133">
        <v>-4</v>
      </c>
      <c r="E133">
        <v>1.71</v>
      </c>
      <c r="F133">
        <v>-2.4363000000000001</v>
      </c>
      <c r="G133">
        <v>1.3398699999999999</v>
      </c>
    </row>
    <row r="134" spans="1:7">
      <c r="B134" t="s">
        <v>11</v>
      </c>
      <c r="C134">
        <v>25</v>
      </c>
    </row>
    <row r="135" spans="1:7">
      <c r="A135" t="s">
        <v>172</v>
      </c>
      <c r="B135" t="s">
        <v>8</v>
      </c>
      <c r="C135">
        <v>25</v>
      </c>
      <c r="D135">
        <v>-4</v>
      </c>
      <c r="E135">
        <v>3.27</v>
      </c>
      <c r="F135">
        <v>-1.3475999999999999</v>
      </c>
      <c r="G135">
        <v>1.9667600000000001</v>
      </c>
    </row>
    <row r="136" spans="1:7">
      <c r="B136" t="s">
        <v>138</v>
      </c>
      <c r="C136">
        <v>25</v>
      </c>
      <c r="D136">
        <v>-4</v>
      </c>
      <c r="E136">
        <v>2.56</v>
      </c>
      <c r="F136">
        <v>-1.7109000000000001</v>
      </c>
      <c r="G136">
        <v>1.47102</v>
      </c>
    </row>
    <row r="137" spans="1:7">
      <c r="B137" t="s">
        <v>10</v>
      </c>
      <c r="C137">
        <v>25</v>
      </c>
      <c r="D137">
        <v>-4</v>
      </c>
      <c r="E137">
        <v>1.49</v>
      </c>
      <c r="F137">
        <v>-1.7044999999999999</v>
      </c>
      <c r="G137">
        <v>1.38507</v>
      </c>
    </row>
    <row r="138" spans="1:7">
      <c r="B138" t="s">
        <v>11</v>
      </c>
      <c r="C138">
        <v>25</v>
      </c>
    </row>
    <row r="139" spans="1:7">
      <c r="A139" t="s">
        <v>173</v>
      </c>
      <c r="B139" t="s">
        <v>8</v>
      </c>
      <c r="C139">
        <v>25</v>
      </c>
      <c r="D139">
        <v>-4</v>
      </c>
      <c r="E139">
        <v>3.27</v>
      </c>
      <c r="F139">
        <v>-1.77</v>
      </c>
      <c r="G139">
        <v>1.63879</v>
      </c>
    </row>
    <row r="140" spans="1:7">
      <c r="B140" t="s">
        <v>138</v>
      </c>
      <c r="C140">
        <v>25</v>
      </c>
      <c r="D140">
        <v>-4</v>
      </c>
      <c r="E140">
        <v>2.84</v>
      </c>
      <c r="F140">
        <v>-1.6276999999999999</v>
      </c>
      <c r="G140">
        <v>1.48024</v>
      </c>
    </row>
    <row r="141" spans="1:7">
      <c r="B141" t="s">
        <v>10</v>
      </c>
      <c r="C141">
        <v>25</v>
      </c>
      <c r="D141">
        <v>-3.63</v>
      </c>
      <c r="E141">
        <v>1.07</v>
      </c>
      <c r="F141">
        <v>-1.6128</v>
      </c>
      <c r="G141">
        <v>1.23641</v>
      </c>
    </row>
    <row r="142" spans="1:7">
      <c r="B142" t="s">
        <v>11</v>
      </c>
      <c r="C142">
        <v>25</v>
      </c>
    </row>
    <row r="143" spans="1:7">
      <c r="A143" t="s">
        <v>174</v>
      </c>
      <c r="B143" t="s">
        <v>8</v>
      </c>
      <c r="C143">
        <v>25</v>
      </c>
      <c r="D143">
        <v>-4</v>
      </c>
      <c r="E143">
        <v>1.07</v>
      </c>
      <c r="F143">
        <v>-2.3565999999999998</v>
      </c>
      <c r="G143">
        <v>1.3626499999999999</v>
      </c>
    </row>
    <row r="144" spans="1:7">
      <c r="B144" t="s">
        <v>138</v>
      </c>
      <c r="C144">
        <v>25</v>
      </c>
      <c r="D144">
        <v>-4</v>
      </c>
      <c r="E144">
        <v>1.99</v>
      </c>
      <c r="F144">
        <v>-2.1333000000000002</v>
      </c>
      <c r="G144">
        <v>1.5519499999999999</v>
      </c>
    </row>
    <row r="145" spans="1:7">
      <c r="B145" t="s">
        <v>10</v>
      </c>
      <c r="C145">
        <v>25</v>
      </c>
      <c r="D145">
        <v>-3.84</v>
      </c>
      <c r="E145">
        <v>1</v>
      </c>
      <c r="F145">
        <v>-2.1312000000000002</v>
      </c>
      <c r="G145">
        <v>1.2222</v>
      </c>
    </row>
    <row r="146" spans="1:7">
      <c r="B146" t="s">
        <v>11</v>
      </c>
      <c r="C146">
        <v>25</v>
      </c>
    </row>
    <row r="147" spans="1:7">
      <c r="A147" t="s">
        <v>175</v>
      </c>
      <c r="B147" t="s">
        <v>8</v>
      </c>
      <c r="C147">
        <v>25</v>
      </c>
      <c r="D147">
        <v>-4</v>
      </c>
      <c r="E147">
        <v>2.06</v>
      </c>
      <c r="F147">
        <v>-1.6177999999999999</v>
      </c>
      <c r="G147">
        <v>1.4741</v>
      </c>
    </row>
    <row r="148" spans="1:7">
      <c r="B148" t="s">
        <v>138</v>
      </c>
      <c r="C148">
        <v>25</v>
      </c>
      <c r="D148">
        <v>-4</v>
      </c>
      <c r="E148">
        <v>-0.64</v>
      </c>
      <c r="F148">
        <v>-1.7507999999999999</v>
      </c>
      <c r="G148">
        <v>0.95511000000000001</v>
      </c>
    </row>
    <row r="149" spans="1:7">
      <c r="B149" t="s">
        <v>10</v>
      </c>
      <c r="C149">
        <v>25</v>
      </c>
      <c r="D149">
        <v>-3.91</v>
      </c>
      <c r="E149">
        <v>0.78</v>
      </c>
      <c r="F149">
        <v>-1.6077999999999999</v>
      </c>
      <c r="G149">
        <v>1.2366999999999999</v>
      </c>
    </row>
    <row r="150" spans="1:7">
      <c r="B150" t="s">
        <v>11</v>
      </c>
      <c r="C150">
        <v>25</v>
      </c>
    </row>
    <row r="151" spans="1:7">
      <c r="A151" t="s">
        <v>176</v>
      </c>
      <c r="B151" t="s">
        <v>8</v>
      </c>
      <c r="C151">
        <v>25</v>
      </c>
      <c r="D151">
        <v>-4</v>
      </c>
      <c r="E151">
        <v>2.2000000000000002</v>
      </c>
      <c r="F151">
        <v>-1.6881999999999999</v>
      </c>
      <c r="G151">
        <v>1.7683899999999999</v>
      </c>
    </row>
    <row r="152" spans="1:7">
      <c r="B152" t="s">
        <v>138</v>
      </c>
      <c r="C152">
        <v>25</v>
      </c>
      <c r="D152">
        <v>-4</v>
      </c>
      <c r="E152">
        <v>2.4900000000000002</v>
      </c>
      <c r="F152">
        <v>-1.5716000000000001</v>
      </c>
      <c r="G152">
        <v>1.6857899999999999</v>
      </c>
    </row>
    <row r="153" spans="1:7">
      <c r="B153" t="s">
        <v>10</v>
      </c>
      <c r="C153">
        <v>25</v>
      </c>
      <c r="D153">
        <v>-4</v>
      </c>
      <c r="E153">
        <v>1.28</v>
      </c>
      <c r="F153">
        <v>-1.659</v>
      </c>
      <c r="G153">
        <v>1.2493300000000001</v>
      </c>
    </row>
    <row r="154" spans="1:7">
      <c r="B154" t="s">
        <v>11</v>
      </c>
      <c r="C154">
        <v>25</v>
      </c>
    </row>
    <row r="155" spans="1:7">
      <c r="A155" t="s">
        <v>177</v>
      </c>
      <c r="B155" t="s">
        <v>8</v>
      </c>
      <c r="C155">
        <v>25</v>
      </c>
      <c r="D155">
        <v>-4</v>
      </c>
      <c r="E155">
        <v>4</v>
      </c>
      <c r="F155">
        <v>-0.97640000000000005</v>
      </c>
      <c r="G155">
        <v>1.96621</v>
      </c>
    </row>
    <row r="156" spans="1:7">
      <c r="B156" t="s">
        <v>138</v>
      </c>
      <c r="C156">
        <v>25</v>
      </c>
      <c r="D156">
        <v>-4</v>
      </c>
      <c r="E156">
        <v>1.85</v>
      </c>
      <c r="F156">
        <v>-1.0617000000000001</v>
      </c>
      <c r="G156">
        <v>1.50685</v>
      </c>
    </row>
    <row r="157" spans="1:7">
      <c r="B157" t="s">
        <v>10</v>
      </c>
      <c r="C157">
        <v>25</v>
      </c>
      <c r="D157">
        <v>-4</v>
      </c>
      <c r="E157">
        <v>1.92</v>
      </c>
      <c r="F157">
        <v>-1.0475000000000001</v>
      </c>
      <c r="G157">
        <v>1.6388799999999999</v>
      </c>
    </row>
    <row r="158" spans="1:7">
      <c r="B158" t="s">
        <v>11</v>
      </c>
      <c r="C158">
        <v>25</v>
      </c>
    </row>
    <row r="159" spans="1:7">
      <c r="A159" t="s">
        <v>178</v>
      </c>
      <c r="B159" t="s">
        <v>8</v>
      </c>
      <c r="C159">
        <v>25</v>
      </c>
      <c r="D159">
        <v>-3.98</v>
      </c>
      <c r="E159">
        <v>4</v>
      </c>
      <c r="F159">
        <v>-0.58240000000000003</v>
      </c>
      <c r="G159">
        <v>2.3102100000000001</v>
      </c>
    </row>
    <row r="160" spans="1:7">
      <c r="B160" t="s">
        <v>138</v>
      </c>
      <c r="C160">
        <v>25</v>
      </c>
      <c r="D160">
        <v>-3.13</v>
      </c>
      <c r="E160">
        <v>2.79</v>
      </c>
      <c r="F160">
        <v>-0.5575</v>
      </c>
      <c r="G160">
        <v>1.8503700000000001</v>
      </c>
    </row>
    <row r="161" spans="1:7">
      <c r="B161" t="s">
        <v>10</v>
      </c>
      <c r="C161">
        <v>25</v>
      </c>
      <c r="D161">
        <v>-3.84</v>
      </c>
      <c r="E161">
        <v>3.56</v>
      </c>
      <c r="F161">
        <v>-0.68620000000000003</v>
      </c>
      <c r="G161">
        <v>2.25238</v>
      </c>
    </row>
    <row r="162" spans="1:7">
      <c r="B162" t="s">
        <v>11</v>
      </c>
      <c r="C162">
        <v>25</v>
      </c>
    </row>
    <row r="163" spans="1:7">
      <c r="A163" t="s">
        <v>179</v>
      </c>
      <c r="B163" t="s">
        <v>8</v>
      </c>
      <c r="C163">
        <v>25</v>
      </c>
      <c r="D163">
        <v>-4</v>
      </c>
      <c r="E163">
        <v>2.13</v>
      </c>
      <c r="F163">
        <v>-1.216</v>
      </c>
      <c r="G163">
        <v>1.54843</v>
      </c>
    </row>
    <row r="164" spans="1:7">
      <c r="B164" t="s">
        <v>138</v>
      </c>
      <c r="C164">
        <v>25</v>
      </c>
      <c r="D164">
        <v>-4</v>
      </c>
      <c r="E164">
        <v>1.28</v>
      </c>
      <c r="F164">
        <v>-1.4016</v>
      </c>
      <c r="G164">
        <v>1.3285499999999999</v>
      </c>
    </row>
    <row r="165" spans="1:7">
      <c r="B165" t="s">
        <v>10</v>
      </c>
      <c r="C165">
        <v>25</v>
      </c>
      <c r="D165">
        <v>-4</v>
      </c>
      <c r="E165">
        <v>1.56</v>
      </c>
      <c r="F165">
        <v>-1.2181</v>
      </c>
      <c r="G165">
        <v>1.2934399999999999</v>
      </c>
    </row>
    <row r="166" spans="1:7">
      <c r="B166" t="s">
        <v>11</v>
      </c>
      <c r="C166">
        <v>25</v>
      </c>
    </row>
    <row r="167" spans="1:7">
      <c r="A167" t="s">
        <v>180</v>
      </c>
      <c r="B167" t="s">
        <v>8</v>
      </c>
      <c r="C167">
        <v>25</v>
      </c>
      <c r="D167">
        <v>-4</v>
      </c>
      <c r="E167">
        <v>4</v>
      </c>
      <c r="F167">
        <v>-0.7964</v>
      </c>
      <c r="G167">
        <v>1.96245</v>
      </c>
    </row>
    <row r="168" spans="1:7">
      <c r="B168" t="s">
        <v>138</v>
      </c>
      <c r="C168">
        <v>25</v>
      </c>
      <c r="D168">
        <v>-4</v>
      </c>
      <c r="E168">
        <v>3.13</v>
      </c>
      <c r="F168">
        <v>-1.093</v>
      </c>
      <c r="G168">
        <v>1.7366600000000001</v>
      </c>
    </row>
    <row r="169" spans="1:7">
      <c r="B169" t="s">
        <v>10</v>
      </c>
      <c r="C169">
        <v>25</v>
      </c>
      <c r="D169">
        <v>-3.77</v>
      </c>
      <c r="E169">
        <v>3.13</v>
      </c>
      <c r="F169">
        <v>-0.85399999999999998</v>
      </c>
      <c r="G169">
        <v>1.58622</v>
      </c>
    </row>
    <row r="170" spans="1:7">
      <c r="B170" t="s">
        <v>11</v>
      </c>
      <c r="C170">
        <v>25</v>
      </c>
    </row>
    <row r="171" spans="1:7">
      <c r="A171" t="s">
        <v>181</v>
      </c>
      <c r="B171" t="s">
        <v>8</v>
      </c>
      <c r="C171">
        <v>25</v>
      </c>
      <c r="D171">
        <v>-3.84</v>
      </c>
      <c r="E171">
        <v>2.7</v>
      </c>
      <c r="F171">
        <v>-0.93079999999999996</v>
      </c>
      <c r="G171">
        <v>1.5461800000000001</v>
      </c>
    </row>
    <row r="172" spans="1:7">
      <c r="B172" t="s">
        <v>138</v>
      </c>
      <c r="C172">
        <v>25</v>
      </c>
      <c r="D172">
        <v>-3.84</v>
      </c>
      <c r="E172">
        <v>2.56</v>
      </c>
      <c r="F172">
        <v>-0.9415</v>
      </c>
      <c r="G172">
        <v>1.51355</v>
      </c>
    </row>
    <row r="173" spans="1:7">
      <c r="B173" t="s">
        <v>10</v>
      </c>
      <c r="C173">
        <v>25</v>
      </c>
      <c r="D173">
        <v>-3.63</v>
      </c>
      <c r="E173">
        <v>2.06</v>
      </c>
      <c r="F173">
        <v>-0.77939999999999998</v>
      </c>
      <c r="G173">
        <v>1.54295</v>
      </c>
    </row>
    <row r="174" spans="1:7">
      <c r="B174" t="s">
        <v>11</v>
      </c>
      <c r="C174">
        <v>25</v>
      </c>
    </row>
    <row r="175" spans="1:7">
      <c r="A175" t="s">
        <v>182</v>
      </c>
      <c r="B175" t="s">
        <v>8</v>
      </c>
      <c r="C175">
        <v>25</v>
      </c>
      <c r="D175">
        <v>-4</v>
      </c>
      <c r="E175">
        <v>3.48</v>
      </c>
      <c r="F175">
        <v>-1.2153</v>
      </c>
      <c r="G175">
        <v>1.9898100000000001</v>
      </c>
    </row>
    <row r="176" spans="1:7">
      <c r="B176" t="s">
        <v>138</v>
      </c>
      <c r="C176">
        <v>25</v>
      </c>
      <c r="D176">
        <v>-4</v>
      </c>
      <c r="E176">
        <v>3.7</v>
      </c>
      <c r="F176">
        <v>-1.0702</v>
      </c>
      <c r="G176">
        <v>1.9035500000000001</v>
      </c>
    </row>
    <row r="177" spans="1:7">
      <c r="B177" t="s">
        <v>10</v>
      </c>
      <c r="C177">
        <v>25</v>
      </c>
      <c r="D177">
        <v>-4</v>
      </c>
      <c r="E177">
        <v>3.06</v>
      </c>
      <c r="F177">
        <v>-1.2836000000000001</v>
      </c>
      <c r="G177">
        <v>1.7816799999999999</v>
      </c>
    </row>
    <row r="178" spans="1:7">
      <c r="B178" t="s">
        <v>11</v>
      </c>
      <c r="C178">
        <v>25</v>
      </c>
    </row>
    <row r="179" spans="1:7">
      <c r="A179" t="s">
        <v>183</v>
      </c>
      <c r="B179" t="s">
        <v>8</v>
      </c>
      <c r="C179">
        <v>25</v>
      </c>
      <c r="D179">
        <v>-4</v>
      </c>
      <c r="E179">
        <v>1.99</v>
      </c>
      <c r="F179">
        <v>-0.87749999999999995</v>
      </c>
      <c r="G179">
        <v>1.6916500000000001</v>
      </c>
    </row>
    <row r="180" spans="1:7">
      <c r="B180" t="s">
        <v>138</v>
      </c>
      <c r="C180">
        <v>25</v>
      </c>
      <c r="D180">
        <v>-3.56</v>
      </c>
      <c r="E180">
        <v>1.49</v>
      </c>
      <c r="F180">
        <v>-1.0893999999999999</v>
      </c>
      <c r="G180">
        <v>1.3876900000000001</v>
      </c>
    </row>
    <row r="181" spans="1:7">
      <c r="B181" t="s">
        <v>10</v>
      </c>
      <c r="C181">
        <v>25</v>
      </c>
      <c r="D181">
        <v>-3.63</v>
      </c>
      <c r="E181">
        <v>1.92</v>
      </c>
      <c r="F181">
        <v>-1.2402</v>
      </c>
      <c r="G181">
        <v>1.42519</v>
      </c>
    </row>
    <row r="182" spans="1:7">
      <c r="B182" t="s">
        <v>11</v>
      </c>
      <c r="C182">
        <v>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K16" sqref="K16"/>
    </sheetView>
  </sheetViews>
  <sheetFormatPr baseColWidth="10" defaultColWidth="8.83203125" defaultRowHeight="14" x14ac:dyDescent="0"/>
  <cols>
    <col min="1" max="1" width="19.5" bestFit="1" customWidth="1"/>
    <col min="2" max="2" width="16.33203125" bestFit="1" customWidth="1"/>
    <col min="3" max="3" width="3" bestFit="1" customWidth="1"/>
    <col min="4" max="4" width="9.5" bestFit="1" customWidth="1"/>
    <col min="5" max="5" width="9.83203125" bestFit="1" customWidth="1"/>
    <col min="7" max="7" width="13.5" bestFit="1" customWidth="1"/>
  </cols>
  <sheetData>
    <row r="1" spans="1:10" s="27" customFormat="1">
      <c r="A1" s="27" t="s">
        <v>0</v>
      </c>
      <c r="I1" s="27" t="s">
        <v>100</v>
      </c>
    </row>
    <row r="2" spans="1:10" s="27" customFormat="1">
      <c r="A2" s="27" t="s">
        <v>106</v>
      </c>
      <c r="C2" s="27" t="s">
        <v>2</v>
      </c>
      <c r="D2" s="27" t="s">
        <v>3</v>
      </c>
      <c r="E2" s="27" t="s">
        <v>4</v>
      </c>
      <c r="F2" s="27" t="s">
        <v>5</v>
      </c>
      <c r="G2" s="27" t="s">
        <v>6</v>
      </c>
      <c r="I2" s="28" t="s">
        <v>113</v>
      </c>
      <c r="J2" s="28" t="s">
        <v>114</v>
      </c>
    </row>
    <row r="3" spans="1:10">
      <c r="A3" t="s">
        <v>139</v>
      </c>
      <c r="B3" t="s">
        <v>107</v>
      </c>
      <c r="C3">
        <v>58</v>
      </c>
      <c r="D3">
        <v>-3.95</v>
      </c>
      <c r="E3">
        <v>2.35</v>
      </c>
      <c r="F3">
        <v>-1.0547</v>
      </c>
      <c r="G3">
        <v>1.2484900000000001</v>
      </c>
    </row>
    <row r="4" spans="1:10">
      <c r="B4" t="s">
        <v>11</v>
      </c>
      <c r="C4">
        <v>58</v>
      </c>
    </row>
    <row r="5" spans="1:10">
      <c r="A5" t="s">
        <v>140</v>
      </c>
      <c r="B5" t="s">
        <v>107</v>
      </c>
      <c r="C5">
        <v>58</v>
      </c>
      <c r="D5">
        <v>-4</v>
      </c>
      <c r="E5">
        <v>2.5099999999999998</v>
      </c>
      <c r="F5">
        <v>-0.82899999999999996</v>
      </c>
      <c r="G5">
        <v>1.66123</v>
      </c>
    </row>
    <row r="6" spans="1:10">
      <c r="B6" t="s">
        <v>11</v>
      </c>
      <c r="C6">
        <v>58</v>
      </c>
    </row>
    <row r="7" spans="1:10">
      <c r="A7" t="s">
        <v>141</v>
      </c>
      <c r="B7" t="s">
        <v>107</v>
      </c>
      <c r="C7">
        <v>58</v>
      </c>
      <c r="D7">
        <v>-4</v>
      </c>
      <c r="E7">
        <v>1.1499999999999999</v>
      </c>
      <c r="F7">
        <v>-1.7614000000000001</v>
      </c>
      <c r="G7">
        <v>1.2260200000000001</v>
      </c>
    </row>
    <row r="8" spans="1:10">
      <c r="B8" t="s">
        <v>11</v>
      </c>
      <c r="C8">
        <v>58</v>
      </c>
    </row>
    <row r="9" spans="1:10">
      <c r="A9" t="s">
        <v>142</v>
      </c>
      <c r="B9" t="s">
        <v>107</v>
      </c>
      <c r="C9">
        <v>58</v>
      </c>
      <c r="D9">
        <v>-3.92</v>
      </c>
      <c r="E9">
        <v>1.76</v>
      </c>
      <c r="F9">
        <v>-0.93059999999999998</v>
      </c>
      <c r="G9">
        <v>1.3044100000000001</v>
      </c>
    </row>
    <row r="10" spans="1:10">
      <c r="B10" t="s">
        <v>11</v>
      </c>
      <c r="C10">
        <v>58</v>
      </c>
    </row>
    <row r="11" spans="1:10">
      <c r="A11" t="s">
        <v>143</v>
      </c>
      <c r="B11" t="s">
        <v>107</v>
      </c>
      <c r="C11">
        <v>58</v>
      </c>
      <c r="D11">
        <v>-4</v>
      </c>
      <c r="E11">
        <v>3.17</v>
      </c>
      <c r="F11">
        <v>-1.0497000000000001</v>
      </c>
      <c r="G11">
        <v>1.35842</v>
      </c>
    </row>
    <row r="12" spans="1:10">
      <c r="B12" t="s">
        <v>11</v>
      </c>
      <c r="C12">
        <v>58</v>
      </c>
    </row>
    <row r="13" spans="1:10">
      <c r="A13" t="s">
        <v>144</v>
      </c>
      <c r="B13" t="s">
        <v>107</v>
      </c>
      <c r="C13">
        <v>58</v>
      </c>
      <c r="D13">
        <v>-4</v>
      </c>
      <c r="E13">
        <v>1.36</v>
      </c>
      <c r="F13">
        <v>-1.4257</v>
      </c>
      <c r="G13">
        <v>1.14493</v>
      </c>
    </row>
    <row r="14" spans="1:10">
      <c r="B14" t="s">
        <v>11</v>
      </c>
      <c r="C14">
        <v>58</v>
      </c>
    </row>
    <row r="15" spans="1:10">
      <c r="A15" t="s">
        <v>145</v>
      </c>
      <c r="B15" t="s">
        <v>107</v>
      </c>
      <c r="C15">
        <v>58</v>
      </c>
      <c r="D15">
        <v>-4</v>
      </c>
      <c r="E15">
        <v>1.25</v>
      </c>
      <c r="F15">
        <v>-1.4523999999999999</v>
      </c>
      <c r="G15">
        <v>1.02946</v>
      </c>
    </row>
    <row r="16" spans="1:10">
      <c r="B16" t="s">
        <v>11</v>
      </c>
      <c r="C16">
        <v>58</v>
      </c>
    </row>
    <row r="17" spans="1:7">
      <c r="A17" t="s">
        <v>146</v>
      </c>
      <c r="B17" t="s">
        <v>107</v>
      </c>
      <c r="C17">
        <v>58</v>
      </c>
      <c r="D17">
        <v>-3.92</v>
      </c>
      <c r="E17">
        <v>2.99</v>
      </c>
      <c r="F17">
        <v>-1.0528999999999999</v>
      </c>
      <c r="G17">
        <v>1.2722899999999999</v>
      </c>
    </row>
    <row r="18" spans="1:7">
      <c r="B18" t="s">
        <v>11</v>
      </c>
      <c r="C18">
        <v>58</v>
      </c>
    </row>
    <row r="19" spans="1:7">
      <c r="A19" t="s">
        <v>147</v>
      </c>
      <c r="B19" t="s">
        <v>107</v>
      </c>
      <c r="C19">
        <v>58</v>
      </c>
      <c r="D19">
        <v>-4</v>
      </c>
      <c r="E19">
        <v>2.0299999999999998</v>
      </c>
      <c r="F19">
        <v>-1.1902999999999999</v>
      </c>
      <c r="G19">
        <v>1.3858900000000001</v>
      </c>
    </row>
    <row r="20" spans="1:7">
      <c r="B20" t="s">
        <v>11</v>
      </c>
      <c r="C20">
        <v>58</v>
      </c>
    </row>
    <row r="21" spans="1:7">
      <c r="A21" t="s">
        <v>148</v>
      </c>
      <c r="B21" t="s">
        <v>107</v>
      </c>
      <c r="C21">
        <v>58</v>
      </c>
      <c r="D21">
        <v>-4</v>
      </c>
      <c r="E21">
        <v>2.64</v>
      </c>
      <c r="F21">
        <v>-0.40050000000000002</v>
      </c>
      <c r="G21">
        <v>1.4083600000000001</v>
      </c>
    </row>
    <row r="22" spans="1:7">
      <c r="B22" t="s">
        <v>11</v>
      </c>
      <c r="C22">
        <v>58</v>
      </c>
    </row>
    <row r="23" spans="1:7">
      <c r="A23" t="s">
        <v>149</v>
      </c>
      <c r="B23" t="s">
        <v>107</v>
      </c>
      <c r="C23">
        <v>58</v>
      </c>
      <c r="D23">
        <v>-3.71</v>
      </c>
      <c r="E23">
        <v>1.97</v>
      </c>
      <c r="F23">
        <v>-0.97470000000000001</v>
      </c>
      <c r="G23">
        <v>1.3733200000000001</v>
      </c>
    </row>
    <row r="24" spans="1:7">
      <c r="B24" t="s">
        <v>11</v>
      </c>
      <c r="C24">
        <v>58</v>
      </c>
    </row>
    <row r="25" spans="1:7">
      <c r="A25" t="s">
        <v>150</v>
      </c>
      <c r="B25" t="s">
        <v>107</v>
      </c>
      <c r="C25">
        <v>58</v>
      </c>
      <c r="D25">
        <v>-3.44</v>
      </c>
      <c r="E25">
        <v>2.4500000000000002</v>
      </c>
      <c r="F25">
        <v>-1.4547000000000001</v>
      </c>
      <c r="G25">
        <v>1.08768</v>
      </c>
    </row>
    <row r="26" spans="1:7">
      <c r="B26" t="s">
        <v>11</v>
      </c>
      <c r="C26">
        <v>58</v>
      </c>
    </row>
    <row r="27" spans="1:7">
      <c r="A27" t="s">
        <v>151</v>
      </c>
      <c r="B27" t="s">
        <v>107</v>
      </c>
      <c r="C27">
        <v>58</v>
      </c>
      <c r="D27">
        <v>-4</v>
      </c>
      <c r="E27">
        <v>3.65</v>
      </c>
      <c r="F27">
        <v>-0.4869</v>
      </c>
      <c r="G27">
        <v>1.54871</v>
      </c>
    </row>
    <row r="28" spans="1:7">
      <c r="B28" t="s">
        <v>11</v>
      </c>
      <c r="C28">
        <v>58</v>
      </c>
    </row>
    <row r="29" spans="1:7">
      <c r="A29" t="s">
        <v>152</v>
      </c>
      <c r="B29" t="s">
        <v>107</v>
      </c>
      <c r="C29">
        <v>58</v>
      </c>
      <c r="D29">
        <v>-4</v>
      </c>
      <c r="E29">
        <v>1.55</v>
      </c>
      <c r="F29">
        <v>-1.3254999999999999</v>
      </c>
      <c r="G29">
        <v>1.19448</v>
      </c>
    </row>
    <row r="30" spans="1:7">
      <c r="B30" t="s">
        <v>11</v>
      </c>
      <c r="C30">
        <v>58</v>
      </c>
    </row>
    <row r="31" spans="1:7">
      <c r="A31" t="s">
        <v>153</v>
      </c>
      <c r="B31" t="s">
        <v>107</v>
      </c>
      <c r="C31">
        <v>58</v>
      </c>
      <c r="D31">
        <v>-3.41</v>
      </c>
      <c r="E31">
        <v>1.65</v>
      </c>
      <c r="F31">
        <v>-0.82389999999999997</v>
      </c>
      <c r="G31">
        <v>1.15225</v>
      </c>
    </row>
    <row r="32" spans="1:7">
      <c r="B32" t="s">
        <v>11</v>
      </c>
      <c r="C32">
        <v>58</v>
      </c>
    </row>
    <row r="33" spans="1:7">
      <c r="A33" t="s">
        <v>162</v>
      </c>
      <c r="B33" t="s">
        <v>107</v>
      </c>
      <c r="C33">
        <v>58</v>
      </c>
      <c r="D33">
        <v>-3.23</v>
      </c>
      <c r="E33">
        <v>2.93</v>
      </c>
      <c r="F33">
        <v>-1.3903000000000001</v>
      </c>
      <c r="G33">
        <v>1.1543399999999999</v>
      </c>
    </row>
    <row r="34" spans="1:7">
      <c r="B34" t="s">
        <v>11</v>
      </c>
      <c r="C34">
        <v>58</v>
      </c>
    </row>
    <row r="35" spans="1:7">
      <c r="A35" t="s">
        <v>163</v>
      </c>
      <c r="B35" t="s">
        <v>107</v>
      </c>
      <c r="C35">
        <v>58</v>
      </c>
      <c r="D35">
        <v>-4</v>
      </c>
      <c r="E35">
        <v>1.95</v>
      </c>
      <c r="F35">
        <v>-1.5071000000000001</v>
      </c>
      <c r="G35">
        <v>1.1189</v>
      </c>
    </row>
    <row r="36" spans="1:7">
      <c r="B36" t="s">
        <v>11</v>
      </c>
      <c r="C36">
        <v>58</v>
      </c>
    </row>
    <row r="37" spans="1:7">
      <c r="A37" t="s">
        <v>164</v>
      </c>
      <c r="B37" t="s">
        <v>107</v>
      </c>
      <c r="C37">
        <v>58</v>
      </c>
      <c r="D37">
        <v>-4</v>
      </c>
      <c r="E37">
        <v>3.07</v>
      </c>
      <c r="F37">
        <v>-1.2584</v>
      </c>
      <c r="G37">
        <v>1.4393</v>
      </c>
    </row>
    <row r="38" spans="1:7">
      <c r="B38" t="s">
        <v>11</v>
      </c>
      <c r="C38">
        <v>58</v>
      </c>
    </row>
    <row r="39" spans="1:7">
      <c r="A39" t="s">
        <v>165</v>
      </c>
      <c r="B39" t="s">
        <v>107</v>
      </c>
      <c r="C39">
        <v>58</v>
      </c>
      <c r="D39">
        <v>-4</v>
      </c>
      <c r="E39">
        <v>2.83</v>
      </c>
      <c r="F39">
        <v>-1.3163</v>
      </c>
      <c r="G39">
        <v>1.7905599999999999</v>
      </c>
    </row>
    <row r="40" spans="1:7">
      <c r="B40" t="s">
        <v>11</v>
      </c>
      <c r="C40">
        <v>58</v>
      </c>
    </row>
    <row r="41" spans="1:7">
      <c r="A41" t="s">
        <v>166</v>
      </c>
      <c r="B41" t="s">
        <v>107</v>
      </c>
      <c r="C41">
        <v>58</v>
      </c>
      <c r="D41">
        <v>-4</v>
      </c>
      <c r="E41">
        <v>2.4</v>
      </c>
      <c r="F41">
        <v>-1.7668999999999999</v>
      </c>
      <c r="G41">
        <v>1.4260200000000001</v>
      </c>
    </row>
    <row r="42" spans="1:7">
      <c r="B42" t="s">
        <v>11</v>
      </c>
      <c r="C42">
        <v>58</v>
      </c>
    </row>
    <row r="43" spans="1:7">
      <c r="A43" t="s">
        <v>167</v>
      </c>
      <c r="B43" t="s">
        <v>107</v>
      </c>
      <c r="C43">
        <v>58</v>
      </c>
      <c r="D43">
        <v>-4</v>
      </c>
      <c r="E43">
        <v>2.0499999999999998</v>
      </c>
      <c r="F43">
        <v>-1.4009</v>
      </c>
      <c r="G43">
        <v>1.4064000000000001</v>
      </c>
    </row>
    <row r="44" spans="1:7">
      <c r="B44" t="s">
        <v>11</v>
      </c>
      <c r="C44">
        <v>58</v>
      </c>
    </row>
    <row r="45" spans="1:7">
      <c r="A45" t="s">
        <v>168</v>
      </c>
      <c r="B45" t="s">
        <v>107</v>
      </c>
      <c r="C45">
        <v>58</v>
      </c>
      <c r="D45">
        <v>-4</v>
      </c>
      <c r="E45">
        <v>1.63</v>
      </c>
      <c r="F45">
        <v>-1.5660000000000001</v>
      </c>
      <c r="G45">
        <v>1.3571200000000001</v>
      </c>
    </row>
    <row r="46" spans="1:7">
      <c r="B46" t="s">
        <v>11</v>
      </c>
      <c r="C46">
        <v>58</v>
      </c>
    </row>
    <row r="47" spans="1:7">
      <c r="A47" t="s">
        <v>169</v>
      </c>
      <c r="B47" t="s">
        <v>107</v>
      </c>
      <c r="C47">
        <v>58</v>
      </c>
      <c r="D47">
        <v>-4</v>
      </c>
      <c r="E47">
        <v>2.99</v>
      </c>
      <c r="F47">
        <v>-1.4713000000000001</v>
      </c>
      <c r="G47">
        <v>1.5987</v>
      </c>
    </row>
    <row r="48" spans="1:7">
      <c r="B48" t="s">
        <v>11</v>
      </c>
      <c r="C48">
        <v>58</v>
      </c>
    </row>
    <row r="49" spans="1:7">
      <c r="A49" t="s">
        <v>170</v>
      </c>
      <c r="B49" t="s">
        <v>107</v>
      </c>
      <c r="C49">
        <v>58</v>
      </c>
      <c r="D49">
        <v>-4</v>
      </c>
      <c r="E49">
        <v>2.29</v>
      </c>
      <c r="F49">
        <v>-1.4372</v>
      </c>
      <c r="G49">
        <v>1.5025299999999999</v>
      </c>
    </row>
    <row r="50" spans="1:7">
      <c r="B50" t="s">
        <v>11</v>
      </c>
      <c r="C50">
        <v>58</v>
      </c>
    </row>
    <row r="51" spans="1:7">
      <c r="A51" t="s">
        <v>171</v>
      </c>
      <c r="B51" t="s">
        <v>107</v>
      </c>
      <c r="C51">
        <v>57</v>
      </c>
      <c r="D51">
        <v>-4</v>
      </c>
      <c r="E51">
        <v>2.99</v>
      </c>
      <c r="F51">
        <v>-1.6487000000000001</v>
      </c>
      <c r="G51">
        <v>1.58331</v>
      </c>
    </row>
    <row r="52" spans="1:7">
      <c r="B52" t="s">
        <v>11</v>
      </c>
      <c r="C52">
        <v>57</v>
      </c>
    </row>
    <row r="53" spans="1:7">
      <c r="A53" t="s">
        <v>172</v>
      </c>
      <c r="B53" t="s">
        <v>107</v>
      </c>
      <c r="C53">
        <v>58</v>
      </c>
      <c r="D53">
        <v>-4</v>
      </c>
      <c r="E53">
        <v>3.68</v>
      </c>
      <c r="F53">
        <v>-1.3112999999999999</v>
      </c>
      <c r="G53">
        <v>1.49631</v>
      </c>
    </row>
    <row r="54" spans="1:7">
      <c r="B54" t="s">
        <v>11</v>
      </c>
      <c r="C54">
        <v>58</v>
      </c>
    </row>
    <row r="55" spans="1:7">
      <c r="A55" t="s">
        <v>173</v>
      </c>
      <c r="B55" t="s">
        <v>107</v>
      </c>
      <c r="C55">
        <v>58</v>
      </c>
      <c r="D55">
        <v>-3.79</v>
      </c>
      <c r="E55">
        <v>1.97</v>
      </c>
      <c r="F55">
        <v>-1.6923999999999999</v>
      </c>
      <c r="G55">
        <v>1.31948</v>
      </c>
    </row>
    <row r="56" spans="1:7">
      <c r="B56" t="s">
        <v>11</v>
      </c>
      <c r="C56">
        <v>58</v>
      </c>
    </row>
    <row r="57" spans="1:7">
      <c r="A57" t="s">
        <v>174</v>
      </c>
      <c r="B57" t="s">
        <v>107</v>
      </c>
      <c r="C57">
        <v>58</v>
      </c>
      <c r="D57">
        <v>-4</v>
      </c>
      <c r="E57">
        <v>2.83</v>
      </c>
      <c r="F57">
        <v>-1.3591</v>
      </c>
      <c r="G57">
        <v>1.6953800000000001</v>
      </c>
    </row>
    <row r="58" spans="1:7">
      <c r="B58" t="s">
        <v>11</v>
      </c>
      <c r="C58">
        <v>58</v>
      </c>
    </row>
    <row r="59" spans="1:7">
      <c r="A59" t="s">
        <v>175</v>
      </c>
      <c r="B59" t="s">
        <v>107</v>
      </c>
      <c r="C59">
        <v>58</v>
      </c>
      <c r="D59">
        <v>-4</v>
      </c>
      <c r="E59">
        <v>1.39</v>
      </c>
      <c r="F59">
        <v>-0.90480000000000005</v>
      </c>
      <c r="G59">
        <v>1.07233</v>
      </c>
    </row>
    <row r="60" spans="1:7">
      <c r="B60" t="s">
        <v>11</v>
      </c>
      <c r="C60">
        <v>58</v>
      </c>
    </row>
    <row r="61" spans="1:7">
      <c r="A61" t="s">
        <v>176</v>
      </c>
      <c r="B61" t="s">
        <v>107</v>
      </c>
      <c r="C61">
        <v>58</v>
      </c>
      <c r="D61">
        <v>-3.95</v>
      </c>
      <c r="E61">
        <v>4</v>
      </c>
      <c r="F61">
        <v>-1.1085</v>
      </c>
      <c r="G61">
        <v>1.5417400000000001</v>
      </c>
    </row>
    <row r="62" spans="1:7">
      <c r="B62" t="s">
        <v>11</v>
      </c>
      <c r="C62">
        <v>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9"/>
  <sheetViews>
    <sheetView workbookViewId="0">
      <selection activeCell="C16" sqref="C16"/>
    </sheetView>
  </sheetViews>
  <sheetFormatPr baseColWidth="10" defaultColWidth="8.83203125" defaultRowHeight="14" x14ac:dyDescent="0"/>
  <cols>
    <col min="1" max="1" width="25.83203125" bestFit="1" customWidth="1"/>
    <col min="2" max="2" width="17.5" bestFit="1" customWidth="1"/>
    <col min="3" max="3" width="5" bestFit="1" customWidth="1"/>
    <col min="4" max="4" width="9.6640625" bestFit="1" customWidth="1"/>
    <col min="5" max="5" width="10" bestFit="1" customWidth="1"/>
    <col min="6" max="6" width="8.33203125" bestFit="1" customWidth="1"/>
    <col min="7" max="7" width="13.5" bestFit="1" customWidth="1"/>
    <col min="10" max="10" width="12.1640625" bestFit="1" customWidth="1"/>
  </cols>
  <sheetData>
    <row r="2" spans="1:8">
      <c r="A2" s="27" t="s">
        <v>0</v>
      </c>
      <c r="B2" s="27"/>
      <c r="C2" s="27"/>
      <c r="D2" s="27"/>
      <c r="E2" s="27"/>
      <c r="F2" s="27"/>
      <c r="G2" s="27"/>
    </row>
    <row r="3" spans="1:8">
      <c r="A3" s="27" t="s">
        <v>95</v>
      </c>
      <c r="B3" s="27"/>
      <c r="C3" s="27" t="s">
        <v>2</v>
      </c>
      <c r="D3" s="27" t="s">
        <v>3</v>
      </c>
      <c r="E3" s="27" t="s">
        <v>4</v>
      </c>
      <c r="F3" s="27" t="s">
        <v>5</v>
      </c>
      <c r="G3" s="27" t="s">
        <v>6</v>
      </c>
      <c r="H3" s="27" t="s">
        <v>195</v>
      </c>
    </row>
    <row r="4" spans="1:8">
      <c r="A4" t="s">
        <v>96</v>
      </c>
      <c r="B4" t="s">
        <v>8</v>
      </c>
      <c r="C4">
        <v>1281</v>
      </c>
      <c r="D4">
        <v>-3.86</v>
      </c>
      <c r="E4">
        <v>3.86</v>
      </c>
      <c r="F4">
        <v>-1.5266</v>
      </c>
      <c r="G4">
        <v>1.7950600000000001</v>
      </c>
      <c r="H4" s="30">
        <v>3.4690324000144081E-2</v>
      </c>
    </row>
    <row r="5" spans="1:8">
      <c r="A5" s="31" t="s">
        <v>208</v>
      </c>
      <c r="B5" t="s">
        <v>9</v>
      </c>
      <c r="C5">
        <v>1281</v>
      </c>
      <c r="D5">
        <v>-4</v>
      </c>
      <c r="E5">
        <v>4</v>
      </c>
      <c r="F5">
        <v>-2.3660999999999999</v>
      </c>
      <c r="G5">
        <v>1.27024</v>
      </c>
      <c r="H5" s="30">
        <v>3.1394275695548181E-2</v>
      </c>
    </row>
    <row r="6" spans="1:8">
      <c r="A6" s="31" t="s">
        <v>193</v>
      </c>
      <c r="B6" t="s">
        <v>10</v>
      </c>
      <c r="C6">
        <v>1281</v>
      </c>
      <c r="D6">
        <v>-4</v>
      </c>
      <c r="E6">
        <v>4</v>
      </c>
      <c r="F6">
        <v>-1.9944999999999999</v>
      </c>
      <c r="G6">
        <v>1.36615</v>
      </c>
      <c r="H6" s="30">
        <v>3.2656592067521084E-2</v>
      </c>
    </row>
    <row r="7" spans="1:8">
      <c r="A7">
        <f>21*61</f>
        <v>1281</v>
      </c>
      <c r="B7" t="s">
        <v>11</v>
      </c>
      <c r="C7">
        <v>1281</v>
      </c>
      <c r="H7" s="30"/>
    </row>
    <row r="8" spans="1:8">
      <c r="A8" t="s">
        <v>97</v>
      </c>
      <c r="B8" t="s">
        <v>8</v>
      </c>
      <c r="C8">
        <v>1518</v>
      </c>
      <c r="D8">
        <v>-3.86</v>
      </c>
      <c r="E8">
        <v>3.86</v>
      </c>
      <c r="F8">
        <v>1.9624999999999999</v>
      </c>
      <c r="G8">
        <v>1.77857</v>
      </c>
      <c r="H8" s="30">
        <v>3.0464101901545776E-2</v>
      </c>
    </row>
    <row r="9" spans="1:8">
      <c r="A9" s="31" t="s">
        <v>209</v>
      </c>
      <c r="B9" t="s">
        <v>9</v>
      </c>
      <c r="C9">
        <v>1518</v>
      </c>
      <c r="D9">
        <v>-4</v>
      </c>
      <c r="E9">
        <v>4</v>
      </c>
      <c r="F9">
        <v>0.37580000000000002</v>
      </c>
      <c r="G9">
        <v>1.67632</v>
      </c>
      <c r="H9" s="30">
        <v>3.8431636245026976E-2</v>
      </c>
    </row>
    <row r="10" spans="1:8">
      <c r="A10" s="31" t="s">
        <v>193</v>
      </c>
      <c r="B10" t="s">
        <v>10</v>
      </c>
      <c r="C10">
        <v>1517</v>
      </c>
      <c r="D10">
        <v>-4</v>
      </c>
      <c r="E10">
        <v>4</v>
      </c>
      <c r="F10">
        <v>0.36520000000000002</v>
      </c>
      <c r="G10">
        <v>1.5985</v>
      </c>
      <c r="H10" s="30">
        <v>3.6988890521047292E-2</v>
      </c>
    </row>
    <row r="11" spans="1:8">
      <c r="A11">
        <f>25*61</f>
        <v>1525</v>
      </c>
      <c r="B11" t="s">
        <v>11</v>
      </c>
      <c r="C11">
        <v>1517</v>
      </c>
      <c r="H11" s="30"/>
    </row>
    <row r="12" spans="1:8">
      <c r="A12" t="s">
        <v>98</v>
      </c>
      <c r="B12" t="s">
        <v>8</v>
      </c>
      <c r="C12">
        <v>1098</v>
      </c>
      <c r="D12">
        <v>-3.86</v>
      </c>
      <c r="E12">
        <v>3.86</v>
      </c>
      <c r="F12">
        <v>2.6240999999999999</v>
      </c>
      <c r="G12">
        <v>1.57666</v>
      </c>
      <c r="H12" s="30">
        <v>3.6998941549375906E-2</v>
      </c>
    </row>
    <row r="13" spans="1:8">
      <c r="A13" s="31" t="s">
        <v>192</v>
      </c>
      <c r="B13" t="s">
        <v>9</v>
      </c>
      <c r="C13">
        <v>1098</v>
      </c>
      <c r="D13">
        <v>-4</v>
      </c>
      <c r="E13">
        <v>4</v>
      </c>
      <c r="F13">
        <v>1.5896999999999999</v>
      </c>
      <c r="G13">
        <v>1.7944500000000001</v>
      </c>
      <c r="H13" s="30">
        <v>5.414037613342608E-2</v>
      </c>
    </row>
    <row r="14" spans="1:8">
      <c r="A14" s="31" t="s">
        <v>193</v>
      </c>
      <c r="B14" t="s">
        <v>10</v>
      </c>
      <c r="C14">
        <v>1098</v>
      </c>
      <c r="D14">
        <v>-4</v>
      </c>
      <c r="E14">
        <v>4</v>
      </c>
      <c r="F14">
        <v>1.327</v>
      </c>
      <c r="G14">
        <v>1.69659</v>
      </c>
      <c r="H14" s="30">
        <v>5.1213053678051318E-2</v>
      </c>
    </row>
    <row r="15" spans="1:8">
      <c r="A15">
        <f>18*61</f>
        <v>1098</v>
      </c>
      <c r="B15" t="s">
        <v>11</v>
      </c>
      <c r="C15">
        <v>1098</v>
      </c>
      <c r="H15" s="30"/>
    </row>
    <row r="16" spans="1:8">
      <c r="A16" t="s">
        <v>196</v>
      </c>
      <c r="B16" t="s">
        <v>8</v>
      </c>
      <c r="C16">
        <v>1218</v>
      </c>
      <c r="D16">
        <v>-3.86</v>
      </c>
      <c r="E16">
        <v>3.86</v>
      </c>
      <c r="F16">
        <v>1.0935999999999999</v>
      </c>
      <c r="G16">
        <v>2.2244199999999998</v>
      </c>
      <c r="H16" s="30">
        <v>7.4590484896925491E-2</v>
      </c>
    </row>
    <row r="17" spans="1:15">
      <c r="A17" s="31" t="s">
        <v>210</v>
      </c>
      <c r="B17" t="s">
        <v>9</v>
      </c>
      <c r="C17">
        <v>1218</v>
      </c>
      <c r="D17">
        <v>-4</v>
      </c>
      <c r="E17">
        <v>4</v>
      </c>
      <c r="F17">
        <v>-0.25940000000000002</v>
      </c>
      <c r="G17">
        <v>1.95933</v>
      </c>
      <c r="H17" s="30">
        <v>9.7223757469012906E-2</v>
      </c>
    </row>
    <row r="18" spans="1:15">
      <c r="A18" s="31" t="s">
        <v>194</v>
      </c>
      <c r="B18" t="s">
        <v>10</v>
      </c>
      <c r="C18">
        <v>1218</v>
      </c>
      <c r="D18">
        <v>-4</v>
      </c>
      <c r="E18">
        <v>4</v>
      </c>
      <c r="F18">
        <v>-0.17319999999999999</v>
      </c>
      <c r="G18">
        <v>1.8653200000000001</v>
      </c>
      <c r="H18" s="30">
        <v>8.8442256794392382E-2</v>
      </c>
    </row>
    <row r="19" spans="1:15">
      <c r="A19">
        <f>20*61</f>
        <v>1220</v>
      </c>
      <c r="B19" t="s">
        <v>11</v>
      </c>
      <c r="C19">
        <v>1218</v>
      </c>
      <c r="H19" s="30"/>
      <c r="J19" s="31"/>
      <c r="K19" s="31"/>
      <c r="L19" s="31"/>
      <c r="M19" s="31"/>
      <c r="N19" s="31"/>
    </row>
    <row r="20" spans="1:15">
      <c r="A20" t="s">
        <v>184</v>
      </c>
      <c r="B20" t="s">
        <v>8</v>
      </c>
      <c r="C20">
        <v>575</v>
      </c>
      <c r="D20" s="30">
        <v>-4</v>
      </c>
      <c r="E20" s="30">
        <v>3</v>
      </c>
      <c r="F20" s="30">
        <v>-2.25</v>
      </c>
      <c r="G20" s="30">
        <v>1.304</v>
      </c>
      <c r="H20" s="30">
        <f t="shared" ref="H20:H34" si="0">G20/SQRT(C20)</f>
        <v>5.4380559186085101E-2</v>
      </c>
      <c r="J20" s="31"/>
      <c r="K20" s="31"/>
      <c r="L20" s="31"/>
      <c r="M20" s="31"/>
      <c r="N20" s="31"/>
    </row>
    <row r="21" spans="1:15">
      <c r="A21" s="31" t="s">
        <v>188</v>
      </c>
      <c r="B21" t="s">
        <v>138</v>
      </c>
      <c r="C21">
        <v>575</v>
      </c>
      <c r="D21" s="30">
        <v>-4</v>
      </c>
      <c r="E21" s="30">
        <v>3</v>
      </c>
      <c r="F21" s="30">
        <v>-2.31</v>
      </c>
      <c r="G21" s="30">
        <v>1.216</v>
      </c>
      <c r="H21" s="30">
        <f t="shared" si="0"/>
        <v>5.0710705498680585E-2</v>
      </c>
      <c r="J21" s="31"/>
      <c r="K21" s="31"/>
      <c r="L21" s="31"/>
      <c r="M21" s="31"/>
      <c r="N21" s="31"/>
    </row>
    <row r="22" spans="1:15">
      <c r="A22" s="31" t="s">
        <v>191</v>
      </c>
      <c r="B22" t="s">
        <v>10</v>
      </c>
      <c r="C22">
        <v>575</v>
      </c>
      <c r="D22" s="30">
        <v>-4</v>
      </c>
      <c r="E22" s="30">
        <v>2</v>
      </c>
      <c r="F22" s="30">
        <v>-2.1</v>
      </c>
      <c r="G22" s="30">
        <v>1.2110000000000001</v>
      </c>
      <c r="H22" s="30">
        <f t="shared" si="0"/>
        <v>5.0502191084623511E-2</v>
      </c>
      <c r="J22" s="31"/>
      <c r="K22" s="31"/>
      <c r="L22" s="31"/>
      <c r="M22" s="31"/>
      <c r="N22" s="31"/>
    </row>
    <row r="23" spans="1:15">
      <c r="A23">
        <f>23*25</f>
        <v>575</v>
      </c>
      <c r="B23" t="s">
        <v>11</v>
      </c>
      <c r="C23">
        <v>575</v>
      </c>
      <c r="D23" s="30"/>
      <c r="E23" s="30"/>
      <c r="F23" s="30"/>
      <c r="G23" s="30"/>
      <c r="H23" s="30"/>
      <c r="J23" s="31"/>
      <c r="K23" s="31"/>
      <c r="L23" s="31"/>
      <c r="M23" s="31"/>
      <c r="N23" s="31"/>
    </row>
    <row r="24" spans="1:15">
      <c r="A24" t="s">
        <v>185</v>
      </c>
      <c r="B24" t="s">
        <v>8</v>
      </c>
      <c r="C24">
        <v>1125</v>
      </c>
      <c r="D24" s="30">
        <v>-4</v>
      </c>
      <c r="E24" s="30">
        <v>4</v>
      </c>
      <c r="F24" s="30">
        <v>-1.2810999999999999</v>
      </c>
      <c r="G24" s="30">
        <v>1.8563499999999999</v>
      </c>
      <c r="H24" s="30">
        <f t="shared" si="0"/>
        <v>5.5345663867089799E-2</v>
      </c>
      <c r="J24" s="31"/>
      <c r="K24" s="31"/>
      <c r="L24" s="31"/>
      <c r="M24" s="31"/>
      <c r="N24" s="31"/>
      <c r="O24" s="27"/>
    </row>
    <row r="25" spans="1:15">
      <c r="A25" s="31" t="s">
        <v>190</v>
      </c>
      <c r="B25" t="s">
        <v>138</v>
      </c>
      <c r="C25">
        <v>1125</v>
      </c>
      <c r="D25" s="30">
        <v>-4</v>
      </c>
      <c r="E25" s="30">
        <v>3.7</v>
      </c>
      <c r="F25" s="30">
        <v>-1.306</v>
      </c>
      <c r="G25" s="30">
        <v>1.6370800000000001</v>
      </c>
      <c r="H25" s="30">
        <f t="shared" si="0"/>
        <v>4.8808295528071415E-2</v>
      </c>
      <c r="J25" s="31"/>
      <c r="K25" s="31"/>
      <c r="L25" s="31"/>
      <c r="M25" s="31"/>
      <c r="N25" s="31"/>
      <c r="O25" s="27"/>
    </row>
    <row r="26" spans="1:15">
      <c r="A26" s="31" t="s">
        <v>191</v>
      </c>
      <c r="B26" t="s">
        <v>10</v>
      </c>
      <c r="C26">
        <v>1125</v>
      </c>
      <c r="D26" s="30">
        <v>-4</v>
      </c>
      <c r="E26" s="30">
        <v>3.91</v>
      </c>
      <c r="F26" s="30">
        <v>-1.2799</v>
      </c>
      <c r="G26" s="30">
        <v>1.62357</v>
      </c>
      <c r="H26" s="30">
        <f t="shared" si="0"/>
        <v>4.840550514972445E-2</v>
      </c>
      <c r="J26" s="31"/>
      <c r="K26" s="31"/>
      <c r="L26" s="31"/>
      <c r="M26" s="31"/>
      <c r="N26" s="31"/>
    </row>
    <row r="27" spans="1:15">
      <c r="A27">
        <f>45*25</f>
        <v>1125</v>
      </c>
      <c r="B27" t="s">
        <v>11</v>
      </c>
      <c r="C27">
        <v>1125</v>
      </c>
      <c r="D27" s="30"/>
      <c r="E27" s="30"/>
      <c r="F27" s="30"/>
      <c r="G27" s="30"/>
      <c r="H27" s="30"/>
    </row>
    <row r="28" spans="1:15">
      <c r="A28" s="31" t="s">
        <v>186</v>
      </c>
      <c r="B28" s="31" t="s">
        <v>8</v>
      </c>
      <c r="C28">
        <v>575</v>
      </c>
      <c r="D28" s="30">
        <v>-4</v>
      </c>
      <c r="E28" s="30">
        <v>4</v>
      </c>
      <c r="F28" s="30">
        <v>-0.88139999999999996</v>
      </c>
      <c r="G28" s="30">
        <v>1.8059499999999999</v>
      </c>
      <c r="H28" s="30">
        <f t="shared" si="0"/>
        <v>7.5313321213274831E-2</v>
      </c>
    </row>
    <row r="29" spans="1:15">
      <c r="A29" s="31" t="s">
        <v>188</v>
      </c>
      <c r="B29" s="31" t="s">
        <v>138</v>
      </c>
      <c r="C29">
        <v>575</v>
      </c>
      <c r="D29" s="30">
        <v>-4</v>
      </c>
      <c r="E29" s="30">
        <v>3.48</v>
      </c>
      <c r="F29" s="30">
        <v>-0.91990000000000005</v>
      </c>
      <c r="G29" s="30">
        <v>1.59951</v>
      </c>
      <c r="H29" s="30">
        <f t="shared" si="0"/>
        <v>6.6704178085686336E-2</v>
      </c>
    </row>
    <row r="30" spans="1:15">
      <c r="A30" s="31" t="s">
        <v>191</v>
      </c>
      <c r="B30" s="31" t="s">
        <v>10</v>
      </c>
      <c r="C30">
        <v>575</v>
      </c>
      <c r="D30" s="30">
        <v>-4</v>
      </c>
      <c r="E30" s="30">
        <v>3.91</v>
      </c>
      <c r="F30" s="30">
        <v>-0.90690000000000004</v>
      </c>
      <c r="G30" s="30">
        <v>1.60066</v>
      </c>
      <c r="H30" s="30">
        <f t="shared" si="0"/>
        <v>6.6752136400919454E-2</v>
      </c>
    </row>
    <row r="31" spans="1:15">
      <c r="A31" s="31">
        <f>23*25</f>
        <v>575</v>
      </c>
      <c r="B31" s="31" t="s">
        <v>11</v>
      </c>
      <c r="C31">
        <v>575</v>
      </c>
      <c r="D31" s="30"/>
      <c r="E31" s="30"/>
      <c r="F31" s="30"/>
      <c r="G31" s="30"/>
      <c r="H31" s="30"/>
    </row>
    <row r="32" spans="1:15">
      <c r="A32" s="31" t="s">
        <v>187</v>
      </c>
      <c r="B32" s="31" t="s">
        <v>8</v>
      </c>
      <c r="C32">
        <v>550</v>
      </c>
      <c r="D32" s="30">
        <v>-4</v>
      </c>
      <c r="E32" s="30">
        <v>4</v>
      </c>
      <c r="F32" s="30">
        <v>-1.6990000000000001</v>
      </c>
      <c r="G32" s="30">
        <v>1.8174300000000001</v>
      </c>
      <c r="H32" s="30">
        <f t="shared" si="0"/>
        <v>7.749547558523541E-2</v>
      </c>
      <c r="J32" s="27"/>
      <c r="K32" s="27"/>
      <c r="L32" s="27"/>
      <c r="M32" s="27"/>
      <c r="N32" s="27"/>
      <c r="O32" s="27"/>
    </row>
    <row r="33" spans="1:15">
      <c r="A33" s="31" t="s">
        <v>189</v>
      </c>
      <c r="B33" s="31" t="s">
        <v>138</v>
      </c>
      <c r="C33">
        <v>550</v>
      </c>
      <c r="D33" s="30">
        <v>-4</v>
      </c>
      <c r="E33" s="30">
        <v>3.7</v>
      </c>
      <c r="F33" s="30">
        <v>-1.7096</v>
      </c>
      <c r="G33" s="30">
        <v>1.5788199999999999</v>
      </c>
      <c r="H33" s="30">
        <f t="shared" si="0"/>
        <v>6.7321110999312969E-2</v>
      </c>
      <c r="J33" s="27"/>
      <c r="K33" s="27"/>
      <c r="L33" s="27"/>
      <c r="M33" s="27"/>
      <c r="N33" s="27"/>
      <c r="O33" s="27"/>
    </row>
    <row r="34" spans="1:15">
      <c r="A34" s="31" t="s">
        <v>191</v>
      </c>
      <c r="B34" s="31" t="s">
        <v>10</v>
      </c>
      <c r="C34">
        <v>550</v>
      </c>
      <c r="D34" s="30">
        <v>-4</v>
      </c>
      <c r="E34" s="30">
        <v>3.56</v>
      </c>
      <c r="F34" s="30">
        <v>-1.6698999999999999</v>
      </c>
      <c r="G34" s="30">
        <v>1.5556300000000001</v>
      </c>
      <c r="H34" s="30">
        <f t="shared" si="0"/>
        <v>6.6332286076855651E-2</v>
      </c>
    </row>
    <row r="35" spans="1:15">
      <c r="A35" s="31">
        <f>22*25</f>
        <v>550</v>
      </c>
      <c r="B35" s="31" t="s">
        <v>11</v>
      </c>
      <c r="C35">
        <v>550</v>
      </c>
    </row>
    <row r="39" spans="1:15" ht="1.5" customHeight="1">
      <c r="K39" t="s">
        <v>11</v>
      </c>
      <c r="L39">
        <v>1218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7" sqref="B17"/>
    </sheetView>
  </sheetViews>
  <sheetFormatPr baseColWidth="10" defaultColWidth="8.83203125" defaultRowHeight="14" x14ac:dyDescent="0"/>
  <cols>
    <col min="1" max="1" width="27.83203125" bestFit="1" customWidth="1"/>
    <col min="2" max="2" width="16.33203125" bestFit="1" customWidth="1"/>
    <col min="7" max="7" width="13.5" bestFit="1" customWidth="1"/>
  </cols>
  <sheetData>
    <row r="1" spans="1:8">
      <c r="A1" s="27" t="s">
        <v>0</v>
      </c>
      <c r="B1" s="27"/>
      <c r="C1" s="27"/>
      <c r="D1" s="27"/>
      <c r="E1" s="27"/>
      <c r="F1" s="27"/>
      <c r="G1" s="27"/>
    </row>
    <row r="2" spans="1:8">
      <c r="A2" s="27" t="s">
        <v>108</v>
      </c>
      <c r="B2" s="27"/>
      <c r="C2" s="27" t="s">
        <v>2</v>
      </c>
      <c r="D2" s="27" t="s">
        <v>3</v>
      </c>
      <c r="E2" s="27" t="s">
        <v>4</v>
      </c>
      <c r="F2" s="27" t="s">
        <v>5</v>
      </c>
      <c r="G2" s="27" t="s">
        <v>6</v>
      </c>
      <c r="H2" s="27" t="s">
        <v>195</v>
      </c>
    </row>
    <row r="3" spans="1:8">
      <c r="A3" t="s">
        <v>197</v>
      </c>
      <c r="B3" t="s">
        <v>107</v>
      </c>
      <c r="C3">
        <v>2077</v>
      </c>
      <c r="D3">
        <v>-4</v>
      </c>
      <c r="E3">
        <v>4</v>
      </c>
      <c r="F3" s="32">
        <v>-1.7578</v>
      </c>
      <c r="G3" s="32">
        <v>1.3917600000000001</v>
      </c>
      <c r="H3" s="32">
        <f>G3/SQRT(C3)</f>
        <v>3.0538387546075508E-2</v>
      </c>
    </row>
    <row r="4" spans="1:8">
      <c r="B4" t="s">
        <v>11</v>
      </c>
      <c r="C4">
        <v>2077</v>
      </c>
      <c r="F4" s="32"/>
      <c r="G4" s="32"/>
      <c r="H4" s="32"/>
    </row>
    <row r="5" spans="1:8">
      <c r="A5" t="s">
        <v>198</v>
      </c>
      <c r="B5" t="s">
        <v>107</v>
      </c>
      <c r="C5">
        <v>1878</v>
      </c>
      <c r="D5">
        <v>-3.95</v>
      </c>
      <c r="E5">
        <v>4</v>
      </c>
      <c r="F5" s="32">
        <v>1.2115</v>
      </c>
      <c r="G5" s="32">
        <v>1.5129300000000001</v>
      </c>
      <c r="H5" s="32">
        <f t="shared" ref="H5:H13" si="0">G5/SQRT(C5)</f>
        <v>3.4911703510610591E-2</v>
      </c>
    </row>
    <row r="6" spans="1:8">
      <c r="B6" t="s">
        <v>11</v>
      </c>
      <c r="C6">
        <v>1878</v>
      </c>
      <c r="F6" s="32"/>
      <c r="G6" s="32"/>
      <c r="H6" s="32"/>
    </row>
    <row r="7" spans="1:8">
      <c r="A7" t="s">
        <v>199</v>
      </c>
      <c r="B7" t="s">
        <v>107</v>
      </c>
      <c r="C7">
        <v>2241</v>
      </c>
      <c r="D7">
        <v>-4</v>
      </c>
      <c r="E7">
        <v>4</v>
      </c>
      <c r="F7" s="32">
        <v>0.33339999999999997</v>
      </c>
      <c r="G7" s="32">
        <v>1.4437899999999999</v>
      </c>
      <c r="H7" s="32">
        <f t="shared" si="0"/>
        <v>3.0498824522157866E-2</v>
      </c>
    </row>
    <row r="8" spans="1:8">
      <c r="B8" t="s">
        <v>11</v>
      </c>
      <c r="C8">
        <v>2241</v>
      </c>
      <c r="F8" s="32"/>
      <c r="G8" s="32"/>
      <c r="H8" s="32"/>
    </row>
    <row r="9" spans="1:8">
      <c r="A9" t="s">
        <v>200</v>
      </c>
      <c r="B9" t="s">
        <v>107</v>
      </c>
      <c r="C9">
        <v>351</v>
      </c>
      <c r="D9">
        <v>-4</v>
      </c>
      <c r="E9">
        <v>3.92</v>
      </c>
      <c r="F9" s="32">
        <v>-1.0379</v>
      </c>
      <c r="G9" s="32">
        <v>1.62019</v>
      </c>
      <c r="H9" s="32">
        <f t="shared" si="0"/>
        <v>8.6479344504488048E-2</v>
      </c>
    </row>
    <row r="10" spans="1:8">
      <c r="B10" t="s">
        <v>11</v>
      </c>
      <c r="C10">
        <v>351</v>
      </c>
    </row>
    <row r="11" spans="1:8">
      <c r="A11" t="s">
        <v>201</v>
      </c>
      <c r="B11" t="s">
        <v>107</v>
      </c>
      <c r="C11">
        <v>870</v>
      </c>
      <c r="D11">
        <v>-4</v>
      </c>
      <c r="E11">
        <v>3.81</v>
      </c>
      <c r="F11">
        <v>-2.6608999999999998</v>
      </c>
      <c r="G11">
        <v>1.27118</v>
      </c>
      <c r="H11" s="32">
        <f t="shared" si="0"/>
        <v>4.309703822663509E-2</v>
      </c>
    </row>
    <row r="12" spans="1:8">
      <c r="B12" t="s">
        <v>11</v>
      </c>
      <c r="C12">
        <v>870</v>
      </c>
    </row>
    <row r="13" spans="1:8">
      <c r="A13" t="s">
        <v>202</v>
      </c>
      <c r="B13" t="s">
        <v>107</v>
      </c>
      <c r="C13">
        <v>1739</v>
      </c>
      <c r="D13">
        <v>-4</v>
      </c>
      <c r="E13">
        <v>4</v>
      </c>
      <c r="F13">
        <v>-1.2447999999999999</v>
      </c>
      <c r="G13">
        <v>1.40662</v>
      </c>
      <c r="H13" s="32">
        <f t="shared" si="0"/>
        <v>3.373082761636418E-2</v>
      </c>
    </row>
    <row r="14" spans="1:8">
      <c r="B14" t="s">
        <v>11</v>
      </c>
      <c r="C14">
        <v>1739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B2" sqref="B2"/>
    </sheetView>
  </sheetViews>
  <sheetFormatPr baseColWidth="10" defaultColWidth="8.83203125" defaultRowHeight="14" x14ac:dyDescent="0"/>
  <sheetData>
    <row r="1" spans="1:10">
      <c r="B1" t="s">
        <v>8</v>
      </c>
      <c r="E1" t="s">
        <v>220</v>
      </c>
      <c r="H1" t="s">
        <v>104</v>
      </c>
    </row>
    <row r="2" spans="1:10">
      <c r="B2" s="31" t="s">
        <v>217</v>
      </c>
      <c r="C2" s="31" t="s">
        <v>218</v>
      </c>
      <c r="D2" s="31" t="s">
        <v>219</v>
      </c>
      <c r="E2" s="31" t="s">
        <v>217</v>
      </c>
      <c r="F2" s="31" t="s">
        <v>218</v>
      </c>
      <c r="G2" s="31" t="s">
        <v>219</v>
      </c>
      <c r="H2" s="31" t="s">
        <v>217</v>
      </c>
      <c r="I2" s="31" t="s">
        <v>218</v>
      </c>
      <c r="J2" s="31" t="s">
        <v>219</v>
      </c>
    </row>
    <row r="3" spans="1:10">
      <c r="A3" t="s">
        <v>211</v>
      </c>
      <c r="B3">
        <v>-1.81</v>
      </c>
      <c r="C3">
        <v>0.54</v>
      </c>
      <c r="D3" s="30">
        <f>C3/SQRT(61)</f>
        <v>6.9139915163763832E-2</v>
      </c>
      <c r="E3">
        <v>-2.57</v>
      </c>
      <c r="F3">
        <v>0.35</v>
      </c>
      <c r="G3" s="30">
        <f>F3/SQRT(61)</f>
        <v>4.4812907976513591E-2</v>
      </c>
      <c r="H3">
        <v>-2.23</v>
      </c>
      <c r="I3">
        <v>0.34</v>
      </c>
      <c r="J3" s="30">
        <f>I3/SQRT(61)</f>
        <v>4.3532539177184637E-2</v>
      </c>
    </row>
    <row r="4" spans="1:10">
      <c r="A4" t="s">
        <v>212</v>
      </c>
      <c r="B4">
        <v>2.83</v>
      </c>
      <c r="C4">
        <v>0.42</v>
      </c>
      <c r="D4" s="30">
        <f t="shared" ref="D4:D5" si="0">C4/SQRT(61)</f>
        <v>5.3775489571816312E-2</v>
      </c>
      <c r="E4">
        <v>1.85</v>
      </c>
      <c r="F4">
        <v>0.56999999999999995</v>
      </c>
      <c r="G4" s="30">
        <f t="shared" ref="G4:G5" si="1">F4/SQRT(61)</f>
        <v>7.2981021561750709E-2</v>
      </c>
      <c r="H4">
        <v>1.53</v>
      </c>
      <c r="I4">
        <v>0.5</v>
      </c>
      <c r="J4" s="30">
        <f t="shared" ref="J4:J5" si="2">I4/SQRT(61)</f>
        <v>6.4018439966447988E-2</v>
      </c>
    </row>
    <row r="5" spans="1:10">
      <c r="A5" t="s">
        <v>213</v>
      </c>
      <c r="B5">
        <v>1.86</v>
      </c>
      <c r="C5">
        <v>0.47</v>
      </c>
      <c r="D5" s="30">
        <f t="shared" si="0"/>
        <v>6.0177333568461104E-2</v>
      </c>
      <c r="E5">
        <v>0.16</v>
      </c>
      <c r="F5">
        <v>0.49</v>
      </c>
      <c r="G5" s="30">
        <f t="shared" si="1"/>
        <v>6.2738071167119033E-2</v>
      </c>
      <c r="H5">
        <v>0.2</v>
      </c>
      <c r="I5">
        <v>0.44</v>
      </c>
      <c r="J5" s="30">
        <f t="shared" si="2"/>
        <v>5.6336227170474235E-2</v>
      </c>
    </row>
    <row r="6" spans="1:10">
      <c r="A6" t="s">
        <v>214</v>
      </c>
      <c r="B6">
        <v>-2.64</v>
      </c>
      <c r="C6">
        <v>0.35</v>
      </c>
      <c r="D6" s="30">
        <f>C6/SQRT(25)</f>
        <v>6.9999999999999993E-2</v>
      </c>
      <c r="E6">
        <v>-2.62</v>
      </c>
      <c r="F6">
        <v>0.31</v>
      </c>
      <c r="G6" s="30">
        <f>F6/SQRT(25)</f>
        <v>6.2E-2</v>
      </c>
      <c r="H6">
        <v>-2.38</v>
      </c>
      <c r="I6">
        <v>0.35</v>
      </c>
      <c r="J6" s="30">
        <f>I6/SQRT(25)</f>
        <v>6.9999999999999993E-2</v>
      </c>
    </row>
    <row r="7" spans="1:10">
      <c r="A7" t="s">
        <v>215</v>
      </c>
      <c r="B7">
        <v>-1.35</v>
      </c>
      <c r="C7">
        <v>0.79</v>
      </c>
      <c r="D7" s="30">
        <f t="shared" ref="D7:D8" si="3">C7/SQRT(25)</f>
        <v>0.158</v>
      </c>
      <c r="E7">
        <v>-1.32</v>
      </c>
      <c r="F7">
        <v>0.73</v>
      </c>
      <c r="G7" s="30">
        <f t="shared" ref="G7:G8" si="4">F7/SQRT(25)</f>
        <v>0.14599999999999999</v>
      </c>
      <c r="H7">
        <v>-1.28</v>
      </c>
      <c r="I7">
        <v>0.68</v>
      </c>
      <c r="J7" s="30">
        <f t="shared" ref="J7:J8" si="5">I7/SQRT(25)</f>
        <v>0.13600000000000001</v>
      </c>
    </row>
    <row r="8" spans="1:10">
      <c r="A8" t="s">
        <v>216</v>
      </c>
      <c r="B8">
        <v>-2.0499999999999998</v>
      </c>
      <c r="C8">
        <v>0.36</v>
      </c>
      <c r="D8" s="30">
        <f t="shared" si="3"/>
        <v>7.1999999999999995E-2</v>
      </c>
      <c r="E8">
        <v>-2.0299999999999998</v>
      </c>
      <c r="F8">
        <v>0.31</v>
      </c>
      <c r="G8" s="30">
        <f t="shared" si="4"/>
        <v>6.2E-2</v>
      </c>
      <c r="H8">
        <v>-1.98</v>
      </c>
      <c r="I8">
        <v>0.34</v>
      </c>
      <c r="J8" s="30">
        <f t="shared" si="5"/>
        <v>6.8000000000000005E-2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Infant sounds - 3 dimensions</vt:lpstr>
      <vt:lpstr>Infant sounds positivity</vt:lpstr>
      <vt:lpstr>Adult sounds - 3 dimensions</vt:lpstr>
      <vt:lpstr>Adult sounds positivity</vt:lpstr>
      <vt:lpstr>Animal sounds - 3 dimensions</vt:lpstr>
      <vt:lpstr>Animal sounds positivity</vt:lpstr>
      <vt:lpstr>Summary-3 dimensions</vt:lpstr>
      <vt:lpstr>Summary - positivity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Young</dc:creator>
  <cp:lastModifiedBy>Christine Parsons</cp:lastModifiedBy>
  <dcterms:created xsi:type="dcterms:W3CDTF">2012-09-07T14:02:18Z</dcterms:created>
  <dcterms:modified xsi:type="dcterms:W3CDTF">2016-05-03T07:58:42Z</dcterms:modified>
</cp:coreProperties>
</file>